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1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pivotTables/pivotTable17.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5.xml" ContentType="application/vnd.openxmlformats-officedocument.drawing+xml"/>
  <Override PartName="/xl/timelines/timeline1.xml" ContentType="application/vnd.ms-excel.timelin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6.xml" ContentType="application/vnd.openxmlformats-officedocument.drawing+xml"/>
  <Override PartName="/xl/timelines/timeline2.xml" ContentType="application/vnd.ms-excel.timelin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drawings/drawing7.xml" ContentType="application/vnd.openxmlformats-officedocument.drawing+xml"/>
  <Override PartName="/xl/tables/table2.xml" ContentType="application/vnd.openxmlformats-officedocument.spreadsheetml.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drawings/drawing9.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0.xml" ContentType="application/vnd.openxmlformats-officedocument.spreadsheetml.pivotTable+xml"/>
  <Override PartName="/xl/pivotTables/pivotTable5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xltoGH\"/>
    </mc:Choice>
  </mc:AlternateContent>
  <xr:revisionPtr revIDLastSave="0" documentId="13_ncr:1_{A661C383-E08C-44BF-A798-A200D2247575}" xr6:coauthVersionLast="44" xr6:coauthVersionMax="44" xr10:uidLastSave="{00000000-0000-0000-0000-000000000000}"/>
  <bookViews>
    <workbookView xWindow="-25335" yWindow="3570" windowWidth="21600" windowHeight="11385" firstSheet="77" activeTab="83" xr2:uid="{00000000-000D-0000-FFFF-FFFF00000000}"/>
  </bookViews>
  <sheets>
    <sheet name="AnalyzeSurveydata" sheetId="1" r:id="rId1"/>
    <sheet name="Calcitemdata" sheetId="2" r:id="rId2"/>
    <sheet name="CalculatedItem-1" sheetId="3" r:id="rId3"/>
    <sheet name="CalculatedItem-2" sheetId="4" r:id="rId4"/>
    <sheet name="CalculatedItem-3" sheetId="5" r:id="rId5"/>
    <sheet name="Cigarettedata" sheetId="6" r:id="rId6"/>
    <sheet name="Collegedata" sheetId="7" r:id="rId7"/>
    <sheet name="Contoso" sheetId="8" r:id="rId8"/>
    <sheet name="Dow" sheetId="9" r:id="rId9"/>
    <sheet name="Finearts" sheetId="10" r:id="rId10"/>
    <sheet name="Getpivotdata-1" sheetId="11" r:id="rId11"/>
    <sheet name="Getpivotdata-2" sheetId="12" r:id="rId12"/>
    <sheet name="Groceriespt-1" sheetId="13" r:id="rId13"/>
    <sheet name="Groceriespt-2" sheetId="14" r:id="rId14"/>
    <sheet name="Groceriespt-3" sheetId="15" r:id="rId15"/>
    <sheet name="Groceriespt-4" sheetId="16" r:id="rId16"/>
    <sheet name="Groceriespt-5" sheetId="17" r:id="rId17"/>
    <sheet name="Groceriespt-6" sheetId="18" r:id="rId18"/>
    <sheet name="Groceriespt-7" sheetId="19" r:id="rId19"/>
    <sheet name="Groceriespt-8" sheetId="20" r:id="rId20"/>
    <sheet name="Groceriespt-9" sheetId="21" r:id="rId21"/>
    <sheet name="Groceriespt-10" sheetId="22" r:id="rId22"/>
    <sheet name="Groceriespt-11" sheetId="23" r:id="rId23"/>
    <sheet name="Groceriespt-12" sheetId="24" r:id="rId24"/>
    <sheet name="Groceriespt-13" sheetId="25" r:id="rId25"/>
    <sheet name="Groceriespt-14" sheetId="26" r:id="rId26"/>
    <sheet name="Groceriespt-15" sheetId="27" r:id="rId27"/>
    <sheet name="Groceriespt-16" sheetId="28" r:id="rId28"/>
    <sheet name="Groceriespt-17" sheetId="29" r:id="rId29"/>
    <sheet name="Groceriespt-18" sheetId="30" r:id="rId30"/>
    <sheet name="Hospital" sheetId="31" r:id="rId31"/>
    <sheet name="Intratevol-volatility" sheetId="32" r:id="rId32"/>
    <sheet name="Makeupdb" sheetId="33" r:id="rId33"/>
    <sheet name="Makeuptimeline-1" sheetId="34" r:id="rId34"/>
    <sheet name="Makeuptimeline-2" sheetId="35" r:id="rId35"/>
    <sheet name="Makeuptimeline-3" sheetId="36" r:id="rId36"/>
    <sheet name="Mcdonalds" sheetId="37" r:id="rId37"/>
    <sheet name="Monthtomonth-1" sheetId="38" r:id="rId38"/>
    <sheet name="Monthtomonth-2" sheetId="39" r:id="rId39"/>
    <sheet name="Monthtomonth-3" sheetId="40" r:id="rId40"/>
    <sheet name="Monthtomonth-4" sheetId="41" r:id="rId41"/>
    <sheet name="Monthtomonth-5" sheetId="42" r:id="rId42"/>
    <sheet name="Problem20data" sheetId="43" r:id="rId43"/>
    <sheet name="Problem21data-1" sheetId="44" r:id="rId44"/>
    <sheet name="Problem21data-2" sheetId="45" r:id="rId45"/>
    <sheet name="Problem21data-3" sheetId="46" r:id="rId46"/>
    <sheet name="Problem21data-4" sheetId="47" r:id="rId47"/>
    <sheet name="Problem21data-5" sheetId="48" r:id="rId48"/>
    <sheet name="Problem21data-6" sheetId="49" r:id="rId49"/>
    <sheet name="Problem21data-7" sheetId="50" r:id="rId50"/>
    <sheet name="Problem21data-8" sheetId="51" r:id="rId51"/>
    <sheet name="Problem21data-9" sheetId="52" r:id="rId52"/>
    <sheet name="Problem21data-10" sheetId="53" r:id="rId53"/>
    <sheet name="Problem21data-11" sheetId="54" r:id="rId54"/>
    <sheet name="Problem22data" sheetId="55" r:id="rId55"/>
    <sheet name="Problem23data" sheetId="56" r:id="rId56"/>
    <sheet name="Ptableexample-1" sheetId="57" r:id="rId57"/>
    <sheet name="Ptableexample-2" sheetId="58" r:id="rId58"/>
    <sheet name="Ptableexample-3" sheetId="59" r:id="rId59"/>
    <sheet name="Ptableexample-4" sheetId="60" r:id="rId60"/>
    <sheet name="Ptableexample-5" sheetId="61" r:id="rId61"/>
    <sheet name="Ptableexample-6" sheetId="62" r:id="rId62"/>
    <sheet name="Ptableexample-7" sheetId="63" r:id="rId63"/>
    <sheet name="Ptableexample-8" sheetId="64" r:id="rId64"/>
    <sheet name="Ptableexample-9" sheetId="65" r:id="rId65"/>
    <sheet name="Ptableexample-10" sheetId="66" r:id="rId66"/>
    <sheet name="Ptableexample-11" sheetId="67" r:id="rId67"/>
    <sheet name="Ptablepartsdata" sheetId="68" r:id="rId68"/>
    <sheet name="Ptcustomers-1" sheetId="69" r:id="rId69"/>
    <sheet name="Ptcustomers-2" sheetId="70" r:id="rId70"/>
    <sheet name="Ptcustomers-3" sheetId="71" r:id="rId71"/>
    <sheet name="Ptcustomers-4" sheetId="72" r:id="rId72"/>
    <sheet name="Ptcustomers-5" sheetId="73" r:id="rId73"/>
    <sheet name="Ptcustomers-6" sheetId="74" r:id="rId74"/>
    <sheet name="Station-1" sheetId="75" r:id="rId75"/>
    <sheet name="Station-2" sheetId="76" r:id="rId76"/>
    <sheet name="Station-3" sheetId="77" r:id="rId77"/>
    <sheet name="Station-4" sheetId="78" r:id="rId78"/>
    <sheet name="Traveldata-1" sheetId="79" r:id="rId79"/>
    <sheet name="Traveldata-2" sheetId="80" r:id="rId80"/>
    <sheet name="Traveldata-3" sheetId="81" r:id="rId81"/>
    <sheet name="Traveldata-4" sheetId="82" r:id="rId82"/>
    <sheet name="WEST-1" sheetId="83" r:id="rId83"/>
    <sheet name="WEST-2" sheetId="84" r:id="rId84"/>
  </sheets>
  <externalReferences>
    <externalReference r:id="rId85"/>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ost_to_Store">'Problem21data-11'!$D$5</definedName>
    <definedName name="Date">'Makeuptimeline-3'!$I$5:$I$1904</definedName>
    <definedName name="Demand">'Problem21data-11'!$D$4</definedName>
    <definedName name="Dollars">'Makeuptimeline-3'!$L$5:$L$1904</definedName>
    <definedName name="Income_at_age_40">'[1]Problem21data-6'!$D$5:$D$492</definedName>
    <definedName name="look">AnalyzeSurveydata!$I$8:$L$19</definedName>
    <definedName name="lookcereal">'Groceriespt-18'!$K$16:$L$18</definedName>
    <definedName name="lookcream">'Groceriespt-18'!$K$12:$L$14</definedName>
    <definedName name="lookfruit">'Groceriespt-18'!$K$20:$L$23</definedName>
    <definedName name="Magazines_Ordered">'Problem21data-11'!$D$3</definedName>
    <definedName name="Name">'Makeuptimeline-3'!$H$5:$H$1904</definedName>
    <definedName name="NativeTimeline_Date">#N/A</definedName>
    <definedName name="NativeTimeline_Date1">#N/A</definedName>
    <definedName name="Parent_Income">'[1]Problem21data-6'!$C$5:$C$492</definedName>
    <definedName name="Product">'Makeuptimeline-3'!$J$5:$J$1904</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localSheetId="12" hidden="1">5</definedName>
    <definedName name="RiskHasSettings" localSheetId="21" hidden="1">5</definedName>
    <definedName name="RiskHasSettings" localSheetId="22" hidden="1">5</definedName>
    <definedName name="RiskHasSettings" localSheetId="23" hidden="1">5</definedName>
    <definedName name="RiskHasSettings" localSheetId="24" hidden="1">5</definedName>
    <definedName name="RiskHasSettings" localSheetId="25" hidden="1">5</definedName>
    <definedName name="RiskHasSettings" localSheetId="26" hidden="1">5</definedName>
    <definedName name="RiskHasSettings" localSheetId="27" hidden="1">5</definedName>
    <definedName name="RiskHasSettings" localSheetId="28" hidden="1">5</definedName>
    <definedName name="RiskHasSettings" localSheetId="29" hidden="1">5</definedName>
    <definedName name="RiskHasSettings" localSheetId="13" hidden="1">5</definedName>
    <definedName name="RiskHasSettings" localSheetId="14" hidden="1">5</definedName>
    <definedName name="RiskHasSettings" localSheetId="15" hidden="1">5</definedName>
    <definedName name="RiskHasSettings" localSheetId="16" hidden="1">5</definedName>
    <definedName name="RiskHasSettings" localSheetId="17" hidden="1">5</definedName>
    <definedName name="RiskHasSettings" localSheetId="18" hidden="1">5</definedName>
    <definedName name="RiskHasSettings" localSheetId="19" hidden="1">5</definedName>
    <definedName name="RiskHasSettings" localSheetId="20" hidden="1">5</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ales_Price">'Problem21data-11'!$D$6</definedName>
    <definedName name="Salvage_value">'Problem21data-11'!$D$7</definedName>
    <definedName name="Slicer_Country">#N/A</definedName>
    <definedName name="Slicer_Month">#N/A</definedName>
    <definedName name="Slicer_Month1">#N/A</definedName>
    <definedName name="Slicer_Product">#N/A</definedName>
    <definedName name="Slicer_Product1">#N/A</definedName>
    <definedName name="Slicer_Product2">#N/A</definedName>
    <definedName name="store">'Groceriespt-18'!$L$6:$M$9</definedName>
    <definedName name="Store_Costs">'Problem21data-11'!$D$10</definedName>
    <definedName name="Store_Profit">'Problem21data-11'!$D$11</definedName>
    <definedName name="Store_Revenue">'Problem21data-11'!$D$9</definedName>
    <definedName name="Trans_Number">'Makeuptimeline-3'!$G$5:$G$1904</definedName>
    <definedName name="Units">'Makeuptimeline-3'!$K$5:$K$1904</definedName>
  </definedNames>
  <calcPr calcId="191029"/>
  <pivotCaches>
    <pivotCache cacheId="32" r:id="rId86"/>
    <pivotCache cacheId="33" r:id="rId87"/>
    <pivotCache cacheId="34" r:id="rId88"/>
    <pivotCache cacheId="35" r:id="rId89"/>
    <pivotCache cacheId="36" r:id="rId90"/>
    <pivotCache cacheId="37" r:id="rId91"/>
    <pivotCache cacheId="38" r:id="rId92"/>
    <pivotCache cacheId="39" r:id="rId93"/>
    <pivotCache cacheId="40" r:id="rId94"/>
    <pivotCache cacheId="41" r:id="rId95"/>
    <pivotCache cacheId="42" r:id="rId96"/>
  </pivotCaches>
  <extLst>
    <ext xmlns:x14="http://schemas.microsoft.com/office/spreadsheetml/2009/9/main" uri="{BBE1A952-AA13-448e-AADC-164F8A28A991}">
      <x14:slicerCaches>
        <x14:slicerCache r:id="rId97"/>
        <x14:slicerCache r:id="rId98"/>
        <x14:slicerCache r:id="rId99"/>
        <x14:slicerCache r:id="rId100"/>
        <x14:slicerCache r:id="rId101"/>
        <x14:slicerCache r:id="rId10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3"/>
        <x15:timelineCacheRef r:id="rId10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08" i="67" l="1"/>
  <c r="F207" i="67"/>
  <c r="F206" i="67"/>
  <c r="F205" i="67"/>
  <c r="F204" i="67"/>
  <c r="F203" i="67"/>
  <c r="F202" i="67"/>
  <c r="F201" i="67"/>
  <c r="F200" i="67"/>
  <c r="F199" i="67"/>
  <c r="F198" i="67"/>
  <c r="F197" i="67"/>
  <c r="F196" i="67"/>
  <c r="F195" i="67"/>
  <c r="F194" i="67"/>
  <c r="F193" i="67"/>
  <c r="F192" i="67"/>
  <c r="F191" i="67"/>
  <c r="F190" i="67"/>
  <c r="F189" i="67"/>
  <c r="F188" i="67"/>
  <c r="F187" i="67"/>
  <c r="F186" i="67"/>
  <c r="F185" i="67"/>
  <c r="F184" i="67"/>
  <c r="F183" i="67"/>
  <c r="F182" i="67"/>
  <c r="F181" i="67"/>
  <c r="F180" i="67"/>
  <c r="F179" i="67"/>
  <c r="F178" i="67"/>
  <c r="F177" i="67"/>
  <c r="F176" i="67"/>
  <c r="F175" i="67"/>
  <c r="F174" i="67"/>
  <c r="F173" i="67"/>
  <c r="F172" i="67"/>
  <c r="F171" i="67"/>
  <c r="F170" i="67"/>
  <c r="F169" i="67"/>
  <c r="F168" i="67"/>
  <c r="F167" i="67"/>
  <c r="F166" i="67"/>
  <c r="F165" i="67"/>
  <c r="F164" i="67"/>
  <c r="F163" i="67"/>
  <c r="F162" i="67"/>
  <c r="F161" i="67"/>
  <c r="F160" i="67"/>
  <c r="F159" i="67"/>
  <c r="F158" i="67"/>
  <c r="F157" i="67"/>
  <c r="F156" i="67"/>
  <c r="F155" i="67"/>
  <c r="F154" i="67"/>
  <c r="F153" i="67"/>
  <c r="F152" i="67"/>
  <c r="F151" i="67"/>
  <c r="F150" i="67"/>
  <c r="F149" i="67"/>
  <c r="F148" i="67"/>
  <c r="F147" i="67"/>
  <c r="F146" i="67"/>
  <c r="F145" i="67"/>
  <c r="F144" i="67"/>
  <c r="F143" i="67"/>
  <c r="F142" i="67"/>
  <c r="F141" i="67"/>
  <c r="F140" i="67"/>
  <c r="F139" i="67"/>
  <c r="F138" i="67"/>
  <c r="F137" i="67"/>
  <c r="F136" i="67"/>
  <c r="F135" i="67"/>
  <c r="F134" i="67"/>
  <c r="F133" i="67"/>
  <c r="F132" i="67"/>
  <c r="F131" i="67"/>
  <c r="F130" i="67"/>
  <c r="F129" i="67"/>
  <c r="F128" i="67"/>
  <c r="F127" i="67"/>
  <c r="F126" i="67"/>
  <c r="F125" i="67"/>
  <c r="F124" i="67"/>
  <c r="F123" i="67"/>
  <c r="F122" i="67"/>
  <c r="F121" i="67"/>
  <c r="F120" i="67"/>
  <c r="F119" i="67"/>
  <c r="F118" i="67"/>
  <c r="F117" i="67"/>
  <c r="F116" i="67"/>
  <c r="F115" i="67"/>
  <c r="F114" i="67"/>
  <c r="F113" i="67"/>
  <c r="F112" i="67"/>
  <c r="F111" i="67"/>
  <c r="F110" i="67"/>
  <c r="F109" i="67"/>
  <c r="F108" i="67"/>
  <c r="F107" i="67"/>
  <c r="F106" i="67"/>
  <c r="F105" i="67"/>
  <c r="F104" i="67"/>
  <c r="F103" i="67"/>
  <c r="F102" i="67"/>
  <c r="F101" i="67"/>
  <c r="F100" i="67"/>
  <c r="F99" i="67"/>
  <c r="F98" i="67"/>
  <c r="F97" i="67"/>
  <c r="F96" i="67"/>
  <c r="F95" i="67"/>
  <c r="F94" i="67"/>
  <c r="F93" i="67"/>
  <c r="F92" i="67"/>
  <c r="F91" i="67"/>
  <c r="F90" i="67"/>
  <c r="F89" i="67"/>
  <c r="F88" i="67"/>
  <c r="F87" i="67"/>
  <c r="F86" i="67"/>
  <c r="F85" i="67"/>
  <c r="F84" i="67"/>
  <c r="F83" i="67"/>
  <c r="F82" i="67"/>
  <c r="F81" i="67"/>
  <c r="F80" i="67"/>
  <c r="F79" i="67"/>
  <c r="F78" i="67"/>
  <c r="F77" i="67"/>
  <c r="F76" i="67"/>
  <c r="F75" i="67"/>
  <c r="F74" i="67"/>
  <c r="F73" i="67"/>
  <c r="F72" i="67"/>
  <c r="F71" i="67"/>
  <c r="F70" i="67"/>
  <c r="F69" i="67"/>
  <c r="F68" i="67"/>
  <c r="F67" i="67"/>
  <c r="F66" i="67"/>
  <c r="F65" i="67"/>
  <c r="F64" i="67"/>
  <c r="F63" i="67"/>
  <c r="F62" i="67"/>
  <c r="F61" i="67"/>
  <c r="F60" i="67"/>
  <c r="F59" i="67"/>
  <c r="F58" i="67"/>
  <c r="F57" i="67"/>
  <c r="F56" i="67"/>
  <c r="F55" i="67"/>
  <c r="F54" i="67"/>
  <c r="F53" i="67"/>
  <c r="F52" i="67"/>
  <c r="F51" i="67"/>
  <c r="F50" i="67"/>
  <c r="F49" i="67"/>
  <c r="F48" i="67"/>
  <c r="F47" i="67"/>
  <c r="F46" i="67"/>
  <c r="F45" i="67"/>
  <c r="F44" i="67"/>
  <c r="F43" i="67"/>
  <c r="F42" i="67"/>
  <c r="F41" i="67"/>
  <c r="F40" i="67"/>
  <c r="F39" i="67"/>
  <c r="F38" i="67"/>
  <c r="F37" i="67"/>
  <c r="F36" i="67"/>
  <c r="F35" i="67"/>
  <c r="F34" i="67"/>
  <c r="F33" i="67"/>
  <c r="F32" i="67"/>
  <c r="F31" i="67"/>
  <c r="F30" i="67"/>
  <c r="F29" i="67"/>
  <c r="F28" i="67"/>
  <c r="F27" i="67"/>
  <c r="F26" i="67"/>
  <c r="F25" i="67"/>
  <c r="F24" i="67"/>
  <c r="F23" i="67"/>
  <c r="F22" i="67"/>
  <c r="F21" i="67"/>
  <c r="F20" i="67"/>
  <c r="F19" i="67"/>
  <c r="F18" i="67"/>
  <c r="F17" i="67"/>
  <c r="F16" i="67"/>
  <c r="F15" i="67"/>
  <c r="F14" i="67"/>
  <c r="F13" i="67"/>
  <c r="F12" i="67"/>
  <c r="F11" i="67"/>
  <c r="F10" i="67"/>
  <c r="F9" i="67"/>
  <c r="F8" i="67"/>
  <c r="F7" i="67"/>
  <c r="F6" i="67"/>
  <c r="F5" i="67"/>
  <c r="F4" i="67"/>
  <c r="F3" i="67"/>
  <c r="F2" i="67"/>
  <c r="O25" i="54" l="1"/>
  <c r="N25" i="54"/>
  <c r="M25" i="54"/>
  <c r="L25" i="54"/>
  <c r="K25" i="54"/>
  <c r="J25" i="54"/>
  <c r="I25" i="54"/>
  <c r="H25" i="54"/>
  <c r="G25" i="54"/>
  <c r="F25" i="54"/>
  <c r="O24" i="54"/>
  <c r="N24" i="54"/>
  <c r="M24" i="54"/>
  <c r="L24" i="54"/>
  <c r="K24" i="54"/>
  <c r="J24" i="54"/>
  <c r="I24" i="54"/>
  <c r="H24" i="54"/>
  <c r="G24" i="54"/>
  <c r="F24" i="54"/>
  <c r="O23" i="54"/>
  <c r="N23" i="54"/>
  <c r="M23" i="54"/>
  <c r="L23" i="54"/>
  <c r="K23" i="54"/>
  <c r="J23" i="54"/>
  <c r="I23" i="54"/>
  <c r="H23" i="54"/>
  <c r="G23" i="54"/>
  <c r="F23" i="54"/>
  <c r="O22" i="54"/>
  <c r="N22" i="54"/>
  <c r="M22" i="54"/>
  <c r="L22" i="54"/>
  <c r="K22" i="54"/>
  <c r="J22" i="54"/>
  <c r="I22" i="54"/>
  <c r="H22" i="54"/>
  <c r="G22" i="54"/>
  <c r="F22" i="54"/>
  <c r="O21" i="54"/>
  <c r="N21" i="54"/>
  <c r="M21" i="54"/>
  <c r="L21" i="54"/>
  <c r="K21" i="54"/>
  <c r="J21" i="54"/>
  <c r="I21" i="54"/>
  <c r="H21" i="54"/>
  <c r="G21" i="54"/>
  <c r="F21" i="54"/>
  <c r="O20" i="54"/>
  <c r="N20" i="54"/>
  <c r="M20" i="54"/>
  <c r="L20" i="54"/>
  <c r="K20" i="54"/>
  <c r="J20" i="54"/>
  <c r="I20" i="54"/>
  <c r="H20" i="54"/>
  <c r="G20" i="54"/>
  <c r="F20" i="54"/>
  <c r="O19" i="54"/>
  <c r="N19" i="54"/>
  <c r="M19" i="54"/>
  <c r="L19" i="54"/>
  <c r="K19" i="54"/>
  <c r="J19" i="54"/>
  <c r="I19" i="54"/>
  <c r="H19" i="54"/>
  <c r="G19" i="54"/>
  <c r="F19" i="54"/>
  <c r="O18" i="54"/>
  <c r="N18" i="54"/>
  <c r="M18" i="54"/>
  <c r="L18" i="54"/>
  <c r="K18" i="54"/>
  <c r="J18" i="54"/>
  <c r="I18" i="54"/>
  <c r="H18" i="54"/>
  <c r="G18" i="54"/>
  <c r="F18" i="54"/>
  <c r="O17" i="54"/>
  <c r="N17" i="54"/>
  <c r="M17" i="54"/>
  <c r="L17" i="54"/>
  <c r="K17" i="54"/>
  <c r="J17" i="54"/>
  <c r="I17" i="54"/>
  <c r="H17" i="54"/>
  <c r="G17" i="54"/>
  <c r="F17" i="54"/>
  <c r="O16" i="54"/>
  <c r="N16" i="54"/>
  <c r="M16" i="54"/>
  <c r="L16" i="54"/>
  <c r="K16" i="54"/>
  <c r="J16" i="54"/>
  <c r="I16" i="54"/>
  <c r="H16" i="54"/>
  <c r="G16" i="54"/>
  <c r="F16" i="54"/>
  <c r="H40" i="53"/>
  <c r="G40" i="53"/>
  <c r="F40" i="53"/>
  <c r="H39" i="53"/>
  <c r="F39" i="53" s="1"/>
  <c r="G39" i="53"/>
  <c r="H38" i="53"/>
  <c r="F38" i="53" s="1"/>
  <c r="G38" i="53"/>
  <c r="H37" i="53"/>
  <c r="G37" i="53"/>
  <c r="F37" i="53"/>
  <c r="H36" i="53"/>
  <c r="G36" i="53"/>
  <c r="F36" i="53"/>
  <c r="H35" i="53"/>
  <c r="F35" i="53" s="1"/>
  <c r="G35" i="53"/>
  <c r="H34" i="53"/>
  <c r="F34" i="53" s="1"/>
  <c r="G34" i="53"/>
  <c r="H33" i="53"/>
  <c r="G33" i="53"/>
  <c r="F33" i="53"/>
  <c r="H32" i="53"/>
  <c r="G32" i="53"/>
  <c r="F32" i="53"/>
  <c r="H31" i="53"/>
  <c r="F31" i="53" s="1"/>
  <c r="G31" i="53"/>
  <c r="H30" i="53"/>
  <c r="F30" i="53" s="1"/>
  <c r="G30" i="53"/>
  <c r="H29" i="53"/>
  <c r="G29" i="53"/>
  <c r="F29" i="53"/>
  <c r="H28" i="53"/>
  <c r="G28" i="53"/>
  <c r="F28" i="53"/>
  <c r="H27" i="53"/>
  <c r="F27" i="53" s="1"/>
  <c r="G27" i="53"/>
  <c r="H26" i="53"/>
  <c r="F26" i="53" s="1"/>
  <c r="G26" i="53"/>
  <c r="H25" i="53"/>
  <c r="G25" i="53"/>
  <c r="F25" i="53"/>
  <c r="H24" i="53"/>
  <c r="G24" i="53"/>
  <c r="F24" i="53"/>
  <c r="H23" i="53"/>
  <c r="F23" i="53" s="1"/>
  <c r="G23" i="53"/>
  <c r="H22" i="53"/>
  <c r="F22" i="53" s="1"/>
  <c r="G22" i="53"/>
  <c r="H21" i="53"/>
  <c r="G21" i="53"/>
  <c r="F21" i="53"/>
  <c r="H20" i="53"/>
  <c r="G20" i="53"/>
  <c r="F20" i="53"/>
  <c r="H19" i="53"/>
  <c r="F19" i="53" s="1"/>
  <c r="G19" i="53"/>
  <c r="H18" i="53"/>
  <c r="F18" i="53" s="1"/>
  <c r="G18" i="53"/>
  <c r="H17" i="53"/>
  <c r="G17" i="53"/>
  <c r="F17" i="53"/>
  <c r="H16" i="53"/>
  <c r="G16" i="53"/>
  <c r="F16" i="53"/>
  <c r="H15" i="53"/>
  <c r="F15" i="53" s="1"/>
  <c r="G15" i="53"/>
  <c r="H14" i="53"/>
  <c r="F14" i="53" s="1"/>
  <c r="G14" i="53"/>
  <c r="H13" i="53"/>
  <c r="G13" i="53"/>
  <c r="F13" i="53"/>
  <c r="H12" i="53"/>
  <c r="G12" i="53"/>
  <c r="F12" i="53"/>
  <c r="H11" i="53"/>
  <c r="F11" i="53" s="1"/>
  <c r="G11" i="53"/>
  <c r="H10" i="53"/>
  <c r="F10" i="53" s="1"/>
  <c r="G10" i="53"/>
  <c r="H9" i="53"/>
  <c r="G9" i="53"/>
  <c r="F9" i="53"/>
  <c r="H8" i="53"/>
  <c r="G8" i="53"/>
  <c r="F8" i="53"/>
  <c r="H7" i="53"/>
  <c r="F7" i="53" s="1"/>
  <c r="G7" i="53"/>
  <c r="H6" i="53"/>
  <c r="F6" i="53" s="1"/>
  <c r="G6" i="53"/>
  <c r="H5" i="53"/>
  <c r="G5" i="53"/>
  <c r="F5" i="53"/>
  <c r="H4" i="53"/>
  <c r="G4" i="53"/>
  <c r="F4" i="53"/>
  <c r="K2" i="51"/>
  <c r="J2" i="51"/>
  <c r="E21" i="50"/>
  <c r="D21" i="50"/>
  <c r="E20" i="50"/>
  <c r="D20" i="50"/>
  <c r="E19" i="50"/>
  <c r="D19" i="50"/>
  <c r="E18" i="50"/>
  <c r="D18" i="50"/>
  <c r="F6" i="49"/>
  <c r="F4" i="49"/>
  <c r="D3" i="49"/>
  <c r="C3" i="49"/>
  <c r="I3" i="46"/>
  <c r="L15" i="66"/>
  <c r="K14" i="66"/>
  <c r="J13" i="66"/>
  <c r="K15" i="66"/>
  <c r="J14" i="66"/>
  <c r="F2" i="66"/>
  <c r="J15" i="66"/>
  <c r="L13" i="66"/>
  <c r="E2" i="66"/>
  <c r="L14" i="66"/>
  <c r="K13" i="66"/>
  <c r="F9" i="49" l="1"/>
  <c r="F208" i="12"/>
  <c r="F207" i="12"/>
  <c r="F206" i="12"/>
  <c r="F205" i="12"/>
  <c r="F204" i="12"/>
  <c r="F203" i="12"/>
  <c r="F202" i="12"/>
  <c r="F201" i="12"/>
  <c r="F200" i="12"/>
  <c r="F199" i="12"/>
  <c r="F198" i="12"/>
  <c r="F197" i="12"/>
  <c r="F196" i="12"/>
  <c r="F195" i="12"/>
  <c r="F194" i="12"/>
  <c r="F193" i="12"/>
  <c r="F192" i="12"/>
  <c r="F191" i="12"/>
  <c r="F190" i="12"/>
  <c r="F189" i="12"/>
  <c r="F188" i="12"/>
  <c r="F187" i="12"/>
  <c r="F186" i="12"/>
  <c r="F185" i="12"/>
  <c r="F184" i="12"/>
  <c r="F183" i="12"/>
  <c r="F182" i="12"/>
  <c r="F181" i="12"/>
  <c r="F180" i="12"/>
  <c r="F179" i="12"/>
  <c r="F178" i="12"/>
  <c r="F177" i="12"/>
  <c r="F176" i="12"/>
  <c r="F175" i="12"/>
  <c r="F174" i="12"/>
  <c r="F173" i="12"/>
  <c r="F172" i="12"/>
  <c r="F171" i="12"/>
  <c r="F170" i="12"/>
  <c r="F169" i="12"/>
  <c r="F168" i="12"/>
  <c r="F167" i="12"/>
  <c r="F166" i="12"/>
  <c r="F165" i="12"/>
  <c r="F164" i="12"/>
  <c r="F163" i="12"/>
  <c r="F162" i="12"/>
  <c r="F161" i="12"/>
  <c r="F160" i="12"/>
  <c r="F159" i="12"/>
  <c r="F158" i="12"/>
  <c r="F157" i="12"/>
  <c r="F156" i="12"/>
  <c r="F155" i="12"/>
  <c r="F154" i="12"/>
  <c r="F153" i="12"/>
  <c r="F152" i="12"/>
  <c r="F151" i="12"/>
  <c r="F150" i="12"/>
  <c r="F149" i="12"/>
  <c r="F148" i="12"/>
  <c r="F147" i="12"/>
  <c r="F146" i="12"/>
  <c r="F145" i="12"/>
  <c r="F144" i="12"/>
  <c r="F143" i="12"/>
  <c r="F142" i="12"/>
  <c r="F141" i="12"/>
  <c r="F140" i="12"/>
  <c r="F139" i="12"/>
  <c r="F138" i="12"/>
  <c r="F137" i="12"/>
  <c r="F136" i="12"/>
  <c r="F135" i="12"/>
  <c r="F134" i="12"/>
  <c r="F133" i="12"/>
  <c r="F132" i="12"/>
  <c r="F131" i="12"/>
  <c r="F130" i="12"/>
  <c r="F129" i="12"/>
  <c r="F128" i="12"/>
  <c r="F127" i="12"/>
  <c r="F126" i="12"/>
  <c r="F125" i="12"/>
  <c r="F124" i="12"/>
  <c r="F123" i="12"/>
  <c r="F122" i="12"/>
  <c r="F121" i="12"/>
  <c r="F120" i="12"/>
  <c r="F119" i="12"/>
  <c r="F118" i="12"/>
  <c r="F117" i="12"/>
  <c r="F116" i="12"/>
  <c r="F115" i="12"/>
  <c r="F114" i="12"/>
  <c r="F113" i="12"/>
  <c r="F112" i="12"/>
  <c r="F111" i="12"/>
  <c r="F110" i="12"/>
  <c r="F109" i="12"/>
  <c r="F108" i="12"/>
  <c r="F107" i="12"/>
  <c r="F106" i="12"/>
  <c r="F105" i="12"/>
  <c r="F104" i="12"/>
  <c r="F103" i="12"/>
  <c r="F102" i="12"/>
  <c r="F101" i="12"/>
  <c r="F100" i="12"/>
  <c r="F99" i="12"/>
  <c r="F98" i="12"/>
  <c r="F97" i="12"/>
  <c r="F96" i="12"/>
  <c r="F95" i="12"/>
  <c r="F94" i="12"/>
  <c r="F93" i="12"/>
  <c r="F92" i="12"/>
  <c r="F91" i="12"/>
  <c r="F90" i="12"/>
  <c r="F89" i="12"/>
  <c r="F88" i="12"/>
  <c r="F87" i="12"/>
  <c r="F86" i="12"/>
  <c r="F85" i="12"/>
  <c r="F84" i="12"/>
  <c r="F83" i="12"/>
  <c r="F82" i="12"/>
  <c r="F81" i="12"/>
  <c r="F80" i="12"/>
  <c r="F79" i="12"/>
  <c r="F78" i="12"/>
  <c r="F77" i="12"/>
  <c r="F76" i="12"/>
  <c r="F75" i="12"/>
  <c r="F74" i="12"/>
  <c r="F73" i="12"/>
  <c r="F72" i="12"/>
  <c r="F71" i="12"/>
  <c r="F70" i="12"/>
  <c r="F69" i="12"/>
  <c r="F68" i="12"/>
  <c r="F67" i="12"/>
  <c r="F66" i="12"/>
  <c r="F65" i="12"/>
  <c r="F64" i="12"/>
  <c r="F63" i="12"/>
  <c r="F62" i="12"/>
  <c r="F61" i="12"/>
  <c r="F60" i="12"/>
  <c r="F59" i="12"/>
  <c r="F58" i="12"/>
  <c r="F57" i="12"/>
  <c r="F56" i="12"/>
  <c r="F55" i="12"/>
  <c r="F54" i="12"/>
  <c r="F53" i="12"/>
  <c r="F52" i="12"/>
  <c r="F51" i="12"/>
  <c r="F50" i="12"/>
  <c r="F49" i="12"/>
  <c r="F48" i="12"/>
  <c r="F47" i="12"/>
  <c r="F46" i="12"/>
  <c r="F45" i="12"/>
  <c r="F44" i="12"/>
  <c r="F43" i="12"/>
  <c r="F42" i="12"/>
  <c r="F41" i="12"/>
  <c r="F40" i="12"/>
  <c r="F39" i="12"/>
  <c r="F38" i="12"/>
  <c r="F37" i="12"/>
  <c r="F36" i="12"/>
  <c r="F35" i="12"/>
  <c r="F34" i="12"/>
  <c r="F33" i="12"/>
  <c r="F32" i="12"/>
  <c r="F31" i="12"/>
  <c r="F30" i="12"/>
  <c r="F29" i="12"/>
  <c r="F28" i="12"/>
  <c r="F27" i="12"/>
  <c r="F26" i="12"/>
  <c r="F25" i="12"/>
  <c r="F24" i="12"/>
  <c r="F23" i="12"/>
  <c r="F22" i="12"/>
  <c r="F21" i="12"/>
  <c r="F20" i="12"/>
  <c r="F19" i="12"/>
  <c r="F18" i="12"/>
  <c r="F17" i="12"/>
  <c r="F16" i="12"/>
  <c r="F15" i="12"/>
  <c r="F14" i="12"/>
  <c r="F13" i="12"/>
  <c r="F12" i="12"/>
  <c r="F11" i="12"/>
  <c r="F10" i="12"/>
  <c r="F9" i="12"/>
  <c r="F8" i="12"/>
  <c r="F7" i="12"/>
  <c r="F6" i="12"/>
  <c r="F5" i="12"/>
  <c r="F4" i="12"/>
  <c r="F3" i="12"/>
  <c r="F2" i="12"/>
  <c r="L12" i="11"/>
  <c r="L11" i="11"/>
  <c r="L10" i="11"/>
  <c r="F2" i="11"/>
  <c r="K12" i="11"/>
  <c r="K11" i="11"/>
  <c r="K10" i="11"/>
  <c r="E2" i="11"/>
  <c r="J12" i="11"/>
  <c r="J11" i="11"/>
  <c r="J10" i="11"/>
  <c r="G12" i="11"/>
  <c r="G11" i="11"/>
  <c r="G10" i="11"/>
</calcChain>
</file>

<file path=xl/sharedStrings.xml><?xml version="1.0" encoding="utf-8"?>
<sst xmlns="http://schemas.openxmlformats.org/spreadsheetml/2006/main" count="39743" uniqueCount="830">
  <si>
    <t>Step 1 count how many responses 1-5 each question</t>
  </si>
  <si>
    <t>step 2 determine percentage responses for each question</t>
  </si>
  <si>
    <t>Step 3 Filter to show subset of questions</t>
  </si>
  <si>
    <t>Student ID</t>
  </si>
  <si>
    <t>Question</t>
  </si>
  <si>
    <t>Response</t>
  </si>
  <si>
    <t>Outstanding teacher</t>
  </si>
  <si>
    <t>Easy to follow</t>
  </si>
  <si>
    <t>Prepared for class</t>
  </si>
  <si>
    <t>I want to learn more in this area</t>
  </si>
  <si>
    <t>I would recommend course to a friend</t>
  </si>
  <si>
    <t>Exams were fair and relevant</t>
  </si>
  <si>
    <t>Instructor helpful</t>
  </si>
  <si>
    <t>Instructor was interested in students</t>
  </si>
  <si>
    <t>Instructor was faur</t>
  </si>
  <si>
    <t>Useful Course</t>
  </si>
  <si>
    <t>Workload high</t>
  </si>
  <si>
    <t>Product</t>
  </si>
  <si>
    <t>Sales</t>
  </si>
  <si>
    <t>PUDDINGS</t>
  </si>
  <si>
    <t>CAKES</t>
  </si>
  <si>
    <t>APPLES</t>
  </si>
  <si>
    <t>GRAPES</t>
  </si>
  <si>
    <t>Row Labels</t>
  </si>
  <si>
    <t>Sum of Sales</t>
  </si>
  <si>
    <t>BMW</t>
  </si>
  <si>
    <t>Chrysler</t>
  </si>
  <si>
    <t>Ford</t>
  </si>
  <si>
    <t xml:space="preserve">GM </t>
  </si>
  <si>
    <t>Honda</t>
  </si>
  <si>
    <t>Nissan</t>
  </si>
  <si>
    <t>VW</t>
  </si>
  <si>
    <t>Japan</t>
  </si>
  <si>
    <t>Germany</t>
  </si>
  <si>
    <t>US</t>
  </si>
  <si>
    <t>Grand Total</t>
  </si>
  <si>
    <t>Brand</t>
  </si>
  <si>
    <t>Smokes?</t>
  </si>
  <si>
    <t>Age</t>
  </si>
  <si>
    <t>Live?</t>
  </si>
  <si>
    <t>cigar</t>
  </si>
  <si>
    <t>live</t>
  </si>
  <si>
    <t>die</t>
  </si>
  <si>
    <t>cigarette</t>
  </si>
  <si>
    <t>none</t>
  </si>
  <si>
    <t>Major</t>
  </si>
  <si>
    <t>Male</t>
  </si>
  <si>
    <t>Accepted?</t>
  </si>
  <si>
    <t>M</t>
  </si>
  <si>
    <t>A</t>
  </si>
  <si>
    <t>R</t>
  </si>
  <si>
    <t>F</t>
  </si>
  <si>
    <t>Operator</t>
  </si>
  <si>
    <t>Machine</t>
  </si>
  <si>
    <t>Day</t>
  </si>
  <si>
    <t>Defect</t>
  </si>
  <si>
    <t>Monday</t>
  </si>
  <si>
    <t>Tuesday</t>
  </si>
  <si>
    <t>Wednesday</t>
  </si>
  <si>
    <t>Thursday</t>
  </si>
  <si>
    <t>Friday</t>
  </si>
  <si>
    <t>B</t>
  </si>
  <si>
    <t>Month</t>
  </si>
  <si>
    <t>Closing DOW</t>
  </si>
  <si>
    <t>Return</t>
  </si>
  <si>
    <t>Month Index</t>
  </si>
  <si>
    <t>Feb</t>
  </si>
  <si>
    <t>Mar</t>
  </si>
  <si>
    <t>Apr</t>
  </si>
  <si>
    <t>May</t>
  </si>
  <si>
    <t>Jun</t>
  </si>
  <si>
    <t>Jul</t>
  </si>
  <si>
    <t>Aug</t>
  </si>
  <si>
    <t>Sep</t>
  </si>
  <si>
    <t>Oct</t>
  </si>
  <si>
    <t>Nov</t>
  </si>
  <si>
    <t>Dec</t>
  </si>
  <si>
    <t>Jan</t>
  </si>
  <si>
    <t>Gender</t>
  </si>
  <si>
    <t>Admit?</t>
  </si>
  <si>
    <t>Female</t>
  </si>
  <si>
    <t>Eng</t>
  </si>
  <si>
    <t>Yes</t>
  </si>
  <si>
    <t>No</t>
  </si>
  <si>
    <t>Sci</t>
  </si>
  <si>
    <t>April Chip 2 France</t>
  </si>
  <si>
    <t>total revenue</t>
  </si>
  <si>
    <t>Values</t>
  </si>
  <si>
    <t>Sum of Var</t>
  </si>
  <si>
    <t>Sum of Budget</t>
  </si>
  <si>
    <t>Sum of Revenue</t>
  </si>
  <si>
    <t>Sum of Revenue2</t>
  </si>
  <si>
    <t>Sum of Var percentage of Budget</t>
  </si>
  <si>
    <t>January</t>
  </si>
  <si>
    <t>Chip 1</t>
  </si>
  <si>
    <t>Canada</t>
  </si>
  <si>
    <t>France</t>
  </si>
  <si>
    <t>Chip 2</t>
  </si>
  <si>
    <t>Chip 3</t>
  </si>
  <si>
    <t>February</t>
  </si>
  <si>
    <t>March</t>
  </si>
  <si>
    <t>April</t>
  </si>
  <si>
    <t>June</t>
  </si>
  <si>
    <t>July</t>
  </si>
  <si>
    <t>August</t>
  </si>
  <si>
    <t>September</t>
  </si>
  <si>
    <t>October</t>
  </si>
  <si>
    <t>November</t>
  </si>
  <si>
    <t>December</t>
  </si>
  <si>
    <t>Country</t>
  </si>
  <si>
    <t>Revenue</t>
  </si>
  <si>
    <t>Budget</t>
  </si>
  <si>
    <t>Var</t>
  </si>
  <si>
    <t>(All)</t>
  </si>
  <si>
    <t>Sum of Units</t>
  </si>
  <si>
    <t>cereal</t>
  </si>
  <si>
    <t>Cheerios</t>
  </si>
  <si>
    <t>east</t>
  </si>
  <si>
    <t>north</t>
  </si>
  <si>
    <t>south</t>
  </si>
  <si>
    <t>west</t>
  </si>
  <si>
    <t>Raisin Bran</t>
  </si>
  <si>
    <t>Special K</t>
  </si>
  <si>
    <t>fruit</t>
  </si>
  <si>
    <t>apples</t>
  </si>
  <si>
    <t>cherries</t>
  </si>
  <si>
    <t>grapes</t>
  </si>
  <si>
    <t>plums</t>
  </si>
  <si>
    <t>ice cream</t>
  </si>
  <si>
    <t>Ben and Jerry's</t>
  </si>
  <si>
    <t>Breyers</t>
  </si>
  <si>
    <t>Edies</t>
  </si>
  <si>
    <t>milk</t>
  </si>
  <si>
    <t>chocolate</t>
  </si>
  <si>
    <t>low fat</t>
  </si>
  <si>
    <t>skim</t>
  </si>
  <si>
    <t>whole</t>
  </si>
  <si>
    <t>Column Labels</t>
  </si>
  <si>
    <t>Total Sum of Units</t>
  </si>
  <si>
    <t>Total Sum of Revenue</t>
  </si>
  <si>
    <t>COMPACT VIEW</t>
  </si>
  <si>
    <t>Outline form</t>
  </si>
  <si>
    <t>Year</t>
  </si>
  <si>
    <t>Group</t>
  </si>
  <si>
    <t>Store</t>
  </si>
  <si>
    <t>Tabular form</t>
  </si>
  <si>
    <t>chocolate Total</t>
  </si>
  <si>
    <t>low fat Total</t>
  </si>
  <si>
    <t>skim Total</t>
  </si>
  <si>
    <t>whole Total</t>
  </si>
  <si>
    <t>milk Total</t>
  </si>
  <si>
    <t>Ben and Jerry's Total</t>
  </si>
  <si>
    <t>Breyers Total</t>
  </si>
  <si>
    <t>Edies Total</t>
  </si>
  <si>
    <t>ice cream Total</t>
  </si>
  <si>
    <t>apples Total</t>
  </si>
  <si>
    <t>cherries Total</t>
  </si>
  <si>
    <t>grapes Total</t>
  </si>
  <si>
    <t>plums Total</t>
  </si>
  <si>
    <t>fruit Total</t>
  </si>
  <si>
    <t>Cheerios Total</t>
  </si>
  <si>
    <t>Raisin Bran Total</t>
  </si>
  <si>
    <t>Special K Total</t>
  </si>
  <si>
    <t>cereal Total</t>
  </si>
  <si>
    <t>2007 Total</t>
  </si>
  <si>
    <t>2006 Total</t>
  </si>
  <si>
    <t>2005 Total</t>
  </si>
  <si>
    <t>(Multiple Items)</t>
  </si>
  <si>
    <t>Units</t>
  </si>
  <si>
    <t>Hospital</t>
  </si>
  <si>
    <t>Risk Category</t>
  </si>
  <si>
    <t>Outcome</t>
  </si>
  <si>
    <t>ER</t>
  </si>
  <si>
    <t>High</t>
  </si>
  <si>
    <t>Die</t>
  </si>
  <si>
    <t>Live</t>
  </si>
  <si>
    <t>Low</t>
  </si>
  <si>
    <t>CH</t>
  </si>
  <si>
    <t>Interest Rate Volatility</t>
  </si>
  <si>
    <t>Date</t>
  </si>
  <si>
    <t>FYGT1</t>
  </si>
  <si>
    <t>Change</t>
  </si>
  <si>
    <t>Trans Number</t>
  </si>
  <si>
    <t>Name</t>
  </si>
  <si>
    <t>Dollars</t>
  </si>
  <si>
    <t>Location</t>
  </si>
  <si>
    <t>Betsy</t>
  </si>
  <si>
    <t>lip gloss</t>
  </si>
  <si>
    <t>Hallagan</t>
  </si>
  <si>
    <t>foundation</t>
  </si>
  <si>
    <t>midwest</t>
  </si>
  <si>
    <t>Ashley</t>
  </si>
  <si>
    <t>lipstick</t>
  </si>
  <si>
    <t>Zaret</t>
  </si>
  <si>
    <t>Colleen</t>
  </si>
  <si>
    <t>eye liner</t>
  </si>
  <si>
    <t>Cristina</t>
  </si>
  <si>
    <t>mascara</t>
  </si>
  <si>
    <t>Emilee</t>
  </si>
  <si>
    <t>Jen</t>
  </si>
  <si>
    <t>Cici</t>
  </si>
  <si>
    <t>Sum of Dollars</t>
  </si>
  <si>
    <t>oic</t>
  </si>
  <si>
    <t>PIVOTTABLE BASED ON ANOTHER PIVOTTABLE</t>
  </si>
  <si>
    <t>Frequency</t>
  </si>
  <si>
    <t>Income</t>
  </si>
  <si>
    <t>Man</t>
  </si>
  <si>
    <t>Woman</t>
  </si>
  <si>
    <t>For or Against Dream Act</t>
  </si>
  <si>
    <t>Political Orientation</t>
  </si>
  <si>
    <t>no</t>
  </si>
  <si>
    <t>Liberal</t>
  </si>
  <si>
    <t>yes</t>
  </si>
  <si>
    <t>Moderate</t>
  </si>
  <si>
    <t>Conservative</t>
  </si>
  <si>
    <t>Garden and Gun Magazine</t>
  </si>
  <si>
    <t>Subscribe</t>
  </si>
  <si>
    <t>middle</t>
  </si>
  <si>
    <t>urban</t>
  </si>
  <si>
    <t>In this worksheet you are given the following</t>
  </si>
  <si>
    <t>low</t>
  </si>
  <si>
    <t xml:space="preserve">information about a sample of people that is representative </t>
  </si>
  <si>
    <t>suburban</t>
  </si>
  <si>
    <t>of the US.</t>
  </si>
  <si>
    <t>1. Do they subscribe to Garden and Gun Magazine?</t>
  </si>
  <si>
    <t>2. Income Level (Upper, Middle, or Low)</t>
  </si>
  <si>
    <t>3. Location ( Urban, Rural, or Suburban)</t>
  </si>
  <si>
    <t>upper</t>
  </si>
  <si>
    <t>rural</t>
  </si>
  <si>
    <t>Write a paragraph describing the type of person</t>
  </si>
  <si>
    <t>who is most likely to subscribe to Garden and Gun magazine.</t>
  </si>
  <si>
    <t>15 pts.</t>
  </si>
  <si>
    <t>Email</t>
  </si>
  <si>
    <t>I __________________________</t>
  </si>
  <si>
    <t>did not cheat on this exam.</t>
  </si>
  <si>
    <t>QB</t>
  </si>
  <si>
    <t>Statistic</t>
  </si>
  <si>
    <t>Value</t>
  </si>
  <si>
    <t xml:space="preserve"> Tony Romo</t>
  </si>
  <si>
    <t xml:space="preserve">TD </t>
  </si>
  <si>
    <t xml:space="preserve"> </t>
  </si>
  <si>
    <t>Starting in column G</t>
  </si>
  <si>
    <t>we have NFL QB names</t>
  </si>
  <si>
    <t>and their 2013 statistics</t>
  </si>
  <si>
    <t xml:space="preserve"> Name</t>
  </si>
  <si>
    <t>Team</t>
  </si>
  <si>
    <t>G</t>
  </si>
  <si>
    <t xml:space="preserve">QBRat </t>
  </si>
  <si>
    <t xml:space="preserve">Comp </t>
  </si>
  <si>
    <t xml:space="preserve">Att </t>
  </si>
  <si>
    <t xml:space="preserve">Pct </t>
  </si>
  <si>
    <t xml:space="preserve">Yds </t>
  </si>
  <si>
    <t xml:space="preserve">Y/G </t>
  </si>
  <si>
    <t xml:space="preserve">Y/A </t>
  </si>
  <si>
    <t xml:space="preserve">Int </t>
  </si>
  <si>
    <t>Create a  formula in</t>
  </si>
  <si>
    <t xml:space="preserve"> Nick Foles</t>
  </si>
  <si>
    <t>PHI</t>
  </si>
  <si>
    <t>I3 that lists the QB's</t>
  </si>
  <si>
    <t xml:space="preserve"> Peyton Manning</t>
  </si>
  <si>
    <t>DEN</t>
  </si>
  <si>
    <t>selected statistic.</t>
  </si>
  <si>
    <t xml:space="preserve"> Josh McCown</t>
  </si>
  <si>
    <t>CHI</t>
  </si>
  <si>
    <t>For example ,</t>
  </si>
  <si>
    <t xml:space="preserve"> Philip Rivers</t>
  </si>
  <si>
    <t>SDG</t>
  </si>
  <si>
    <t>for Josh McCown</t>
  </si>
  <si>
    <t xml:space="preserve"> Aaron Rodgers</t>
  </si>
  <si>
    <t>GNB</t>
  </si>
  <si>
    <t>and Comp</t>
  </si>
  <si>
    <t xml:space="preserve"> Drew Brees</t>
  </si>
  <si>
    <t>NOR</t>
  </si>
  <si>
    <t>I3 should yield a 149, .etc.</t>
  </si>
  <si>
    <t xml:space="preserve"> Russell Wilson</t>
  </si>
  <si>
    <t>SEA</t>
  </si>
  <si>
    <t>10 points</t>
  </si>
  <si>
    <t>DAL</t>
  </si>
  <si>
    <t xml:space="preserve"> Ben Roethlisberger</t>
  </si>
  <si>
    <t>PIT</t>
  </si>
  <si>
    <t xml:space="preserve"> Colin Kaepernick</t>
  </si>
  <si>
    <t>SFO</t>
  </si>
  <si>
    <t xml:space="preserve"> Sam Bradford</t>
  </si>
  <si>
    <t>STL</t>
  </si>
  <si>
    <t xml:space="preserve"> Matt Ryan</t>
  </si>
  <si>
    <t>ATL</t>
  </si>
  <si>
    <t xml:space="preserve"> Jay Cutler</t>
  </si>
  <si>
    <t xml:space="preserve"> Alex Smith</t>
  </si>
  <si>
    <t>KAN</t>
  </si>
  <si>
    <t xml:space="preserve"> Andy Dalton</t>
  </si>
  <si>
    <t>CIN</t>
  </si>
  <si>
    <t xml:space="preserve"> Cam Newton</t>
  </si>
  <si>
    <t>CAR</t>
  </si>
  <si>
    <t xml:space="preserve"> Tom Brady</t>
  </si>
  <si>
    <t>NWE</t>
  </si>
  <si>
    <t xml:space="preserve"> Andrew Luck</t>
  </si>
  <si>
    <t>IND</t>
  </si>
  <si>
    <t xml:space="preserve"> Matthew Stafford</t>
  </si>
  <si>
    <t>DET</t>
  </si>
  <si>
    <t xml:space="preserve"> Mike Glennon</t>
  </si>
  <si>
    <t>TAM</t>
  </si>
  <si>
    <t xml:space="preserve"> Carson Palmer</t>
  </si>
  <si>
    <t>ARI</t>
  </si>
  <si>
    <t xml:space="preserve"> Robert Griffin III</t>
  </si>
  <si>
    <t>WAS</t>
  </si>
  <si>
    <t xml:space="preserve"> Ryan Fitzpatrick</t>
  </si>
  <si>
    <t>TEN</t>
  </si>
  <si>
    <t xml:space="preserve"> Ryan Tannehill</t>
  </si>
  <si>
    <t>MIA</t>
  </si>
  <si>
    <t xml:space="preserve"> Matt Cassel</t>
  </si>
  <si>
    <t>MIN</t>
  </si>
  <si>
    <t xml:space="preserve"> Kellen Clemens</t>
  </si>
  <si>
    <t xml:space="preserve"> Case Keenum</t>
  </si>
  <si>
    <t>HOU</t>
  </si>
  <si>
    <t xml:space="preserve"> Christian Ponder</t>
  </si>
  <si>
    <t xml:space="preserve"> EJ Manuel</t>
  </si>
  <si>
    <t>BUF</t>
  </si>
  <si>
    <t xml:space="preserve"> Jason Campbell</t>
  </si>
  <si>
    <t>CLE</t>
  </si>
  <si>
    <t xml:space="preserve"> Chad Henne</t>
  </si>
  <si>
    <t>JAC</t>
  </si>
  <si>
    <t xml:space="preserve"> Joe Flacco</t>
  </si>
  <si>
    <t>BAL</t>
  </si>
  <si>
    <t xml:space="preserve"> Matt Schaub</t>
  </si>
  <si>
    <t xml:space="preserve"> Brandon Weeden</t>
  </si>
  <si>
    <t xml:space="preserve"> Eli Manning</t>
  </si>
  <si>
    <t>NYG</t>
  </si>
  <si>
    <t xml:space="preserve"> Terrelle Pryor</t>
  </si>
  <si>
    <t>OAK</t>
  </si>
  <si>
    <t xml:space="preserve"> Geno Smith</t>
  </si>
  <si>
    <t>NYJ</t>
  </si>
  <si>
    <t>Count of Subscribe</t>
  </si>
  <si>
    <t>It</t>
  </si>
  <si>
    <t xml:space="preserve">It looks like rural low  and upper income and </t>
  </si>
  <si>
    <t xml:space="preserve">suburban upper income people </t>
  </si>
  <si>
    <t>are most likely to subscribe.</t>
  </si>
  <si>
    <t>25thile</t>
  </si>
  <si>
    <t>75th Percentile</t>
  </si>
  <si>
    <t>How many parents in bottom 25%</t>
  </si>
  <si>
    <t>Person</t>
  </si>
  <si>
    <t>Parent Income</t>
  </si>
  <si>
    <t>Income at age 40</t>
  </si>
  <si>
    <t>There has recently been a lot of discussion</t>
  </si>
  <si>
    <t>How many of those in top 25%</t>
  </si>
  <si>
    <t>of "income mobility." That is, do people from</t>
  </si>
  <si>
    <t>poor families still have a chance to move up</t>
  </si>
  <si>
    <t>the financial ladder.</t>
  </si>
  <si>
    <t>Fraction</t>
  </si>
  <si>
    <t>In Column C you are given the annual income (in thousands of dollars) of the parents of</t>
  </si>
  <si>
    <t>488  people who are representative of the US.</t>
  </si>
  <si>
    <t xml:space="preserve">In Column I you are given theannual  income at age 40(in thousands of dollars) of the same </t>
  </si>
  <si>
    <t>This data (not real)</t>
  </si>
  <si>
    <t xml:space="preserve">set of 488 people. </t>
  </si>
  <si>
    <t xml:space="preserve">would indicate that there is little </t>
  </si>
  <si>
    <t>What fraction of the people whose parents income was in</t>
  </si>
  <si>
    <t>chance for upward mobility.</t>
  </si>
  <si>
    <t>the bottom 25%</t>
  </si>
  <si>
    <t>managed to have an income at age 40 in the top 25%? 10 points</t>
  </si>
  <si>
    <t>Psychotic</t>
  </si>
  <si>
    <t>Non-Psychotic</t>
  </si>
  <si>
    <t>One theory states</t>
  </si>
  <si>
    <t xml:space="preserve">that the level of dopamine </t>
  </si>
  <si>
    <t>in a person's nervous system</t>
  </si>
  <si>
    <t>causes psychotic behavior.</t>
  </si>
  <si>
    <t>You are given the dopamine levels</t>
  </si>
  <si>
    <t>on 10 psychotic and 14</t>
  </si>
  <si>
    <t>Non-psychotic people</t>
  </si>
  <si>
    <t>Using this datagive a brief explanation</t>
  </si>
  <si>
    <t>of how dopamine levels differ</t>
  </si>
  <si>
    <t>between psychotics and</t>
  </si>
  <si>
    <t>non-psychotics. 15 points</t>
  </si>
  <si>
    <t>No skewness in either population</t>
  </si>
  <si>
    <t>Similar variability in the two groups</t>
  </si>
  <si>
    <t>average</t>
  </si>
  <si>
    <t>Average and Median dopamine</t>
  </si>
  <si>
    <t>std dev</t>
  </si>
  <si>
    <t>is much higher in psychotics</t>
  </si>
  <si>
    <t>median</t>
  </si>
  <si>
    <t>skewness</t>
  </si>
  <si>
    <t>Player</t>
  </si>
  <si>
    <t>TD</t>
  </si>
  <si>
    <t>Int</t>
  </si>
  <si>
    <t>In cell I2</t>
  </si>
  <si>
    <t>I have a dropdown box</t>
  </si>
  <si>
    <t>which I can use to select</t>
  </si>
  <si>
    <t>the name of an</t>
  </si>
  <si>
    <t>NFL QB.</t>
  </si>
  <si>
    <t>Write formulas in J2</t>
  </si>
  <si>
    <t>and K2 which place the QB's</t>
  </si>
  <si>
    <t>TD's in J2</t>
  </si>
  <si>
    <t>and Interceptions in K2</t>
  </si>
  <si>
    <t>10 points.</t>
  </si>
  <si>
    <t>Miley Cyrus</t>
  </si>
  <si>
    <t>In cell I2 I have a dropdown</t>
  </si>
  <si>
    <t>box that I can use to</t>
  </si>
  <si>
    <t>select an NFL QB.</t>
  </si>
  <si>
    <t>Set things up so that</t>
  </si>
  <si>
    <t>when I select a QB</t>
  </si>
  <si>
    <t>the entire row of data</t>
  </si>
  <si>
    <t>for the QB is highlighted in yellow.</t>
  </si>
  <si>
    <t xml:space="preserve">Your format must work if I </t>
  </si>
  <si>
    <t>change the name of the QB and if I add a new row of data.</t>
  </si>
  <si>
    <t>Data</t>
  </si>
  <si>
    <t>Completions</t>
  </si>
  <si>
    <t>where is comma</t>
  </si>
  <si>
    <t>length</t>
  </si>
  <si>
    <t xml:space="preserve"> Nick Foles 119.2,203</t>
  </si>
  <si>
    <t>Column E</t>
  </si>
  <si>
    <t xml:space="preserve"> Peyton Manning 115.1,450</t>
  </si>
  <si>
    <t>contains a QB's name, followed</t>
  </si>
  <si>
    <t xml:space="preserve"> Josh McCown 109,149</t>
  </si>
  <si>
    <t xml:space="preserve">by his QB rating, followed by </t>
  </si>
  <si>
    <t xml:space="preserve"> Philip Rivers 105.5,378</t>
  </si>
  <si>
    <t>the number of passes he completed</t>
  </si>
  <si>
    <t xml:space="preserve"> Aaron Rodgers 104.9,193</t>
  </si>
  <si>
    <t xml:space="preserve">during the 2013 season. </t>
  </si>
  <si>
    <t xml:space="preserve"> Drew Brees 104.7,446</t>
  </si>
  <si>
    <t>Create formulas in Column F</t>
  </si>
  <si>
    <t xml:space="preserve"> Russell Wilson 101.2,257</t>
  </si>
  <si>
    <t>which extract the QB's number of completions</t>
  </si>
  <si>
    <t xml:space="preserve"> Tony Romo 96.7,342</t>
  </si>
  <si>
    <t>to Column F.</t>
  </si>
  <si>
    <t xml:space="preserve"> Ben Roethlisberger 92,375</t>
  </si>
  <si>
    <t xml:space="preserve"> Colin Kaepernick 91.6,243</t>
  </si>
  <si>
    <t xml:space="preserve"> Sam Bradford 90.9,159</t>
  </si>
  <si>
    <t xml:space="preserve"> Matt Ryan 89.6,439</t>
  </si>
  <si>
    <t xml:space="preserve"> Jay Cutler 89.2,224</t>
  </si>
  <si>
    <t xml:space="preserve"> Alex Smith 89.1,308</t>
  </si>
  <si>
    <t xml:space="preserve"> Andy Dalton 88.8,363</t>
  </si>
  <si>
    <t xml:space="preserve"> Cam Newton 88.8,292</t>
  </si>
  <si>
    <t xml:space="preserve"> Tom Brady 87.3,380</t>
  </si>
  <si>
    <t xml:space="preserve"> Andrew Luck 87,343</t>
  </si>
  <si>
    <t xml:space="preserve"> Matthew Stafford 84.2,371</t>
  </si>
  <si>
    <t xml:space="preserve"> Mike Glennon 83.9,247</t>
  </si>
  <si>
    <t xml:space="preserve"> Carson Palmer 83.9,362</t>
  </si>
  <si>
    <t xml:space="preserve"> Robert Griffin III 82.2,274</t>
  </si>
  <si>
    <t xml:space="preserve"> Ryan Fitzpatrick 82,217</t>
  </si>
  <si>
    <t xml:space="preserve"> Ryan Tannehill 81.7,355</t>
  </si>
  <si>
    <t xml:space="preserve"> Matt Cassel 81.6,153</t>
  </si>
  <si>
    <t xml:space="preserve"> Kellen Clemens 78.8,142</t>
  </si>
  <si>
    <t xml:space="preserve"> Case Keenum 78.2,137</t>
  </si>
  <si>
    <t xml:space="preserve"> Christian Ponder 77.9,152</t>
  </si>
  <si>
    <t xml:space="preserve"> EJ Manuel 77.7,180</t>
  </si>
  <si>
    <t xml:space="preserve"> Jason Campbell 76.9,180</t>
  </si>
  <si>
    <t xml:space="preserve"> Chad Henne 76.5,305</t>
  </si>
  <si>
    <t xml:space="preserve"> Joe Flacco 73.1,362</t>
  </si>
  <si>
    <t xml:space="preserve"> Matt Schaub 73,219</t>
  </si>
  <si>
    <t xml:space="preserve"> Brandon Weeden 70.3,141</t>
  </si>
  <si>
    <t xml:space="preserve"> Eli Manning 69.4,317</t>
  </si>
  <si>
    <t xml:space="preserve"> Terrelle Pryor 69.1,156</t>
  </si>
  <si>
    <t xml:space="preserve"> Geno Smith 66.5,47</t>
  </si>
  <si>
    <t>Suppose the sales of our product depends on my price</t>
  </si>
  <si>
    <t>and the  competitor's price as follows:</t>
  </si>
  <si>
    <t>If my price is at least $3 higher than the competitor's price we sell 500 units.</t>
  </si>
  <si>
    <t>If my price is at least $3 lower than the competitor's price we sell 1500 units.</t>
  </si>
  <si>
    <t>Otherwise we sell 1000 Units.</t>
  </si>
  <si>
    <t>Enter formulas (you must use IF statements)</t>
  </si>
  <si>
    <t>in F16:O25 that calculate for each price combination</t>
  </si>
  <si>
    <t>the sales of our product.</t>
  </si>
  <si>
    <t>15 points</t>
  </si>
  <si>
    <t>Competitor Price</t>
  </si>
  <si>
    <t>My price</t>
  </si>
  <si>
    <t>Day of week</t>
  </si>
  <si>
    <t>Type of birth</t>
  </si>
  <si>
    <t>normal</t>
  </si>
  <si>
    <t>Csection</t>
  </si>
  <si>
    <t>Sunday</t>
  </si>
  <si>
    <t>Saturday</t>
  </si>
  <si>
    <t>Voter</t>
  </si>
  <si>
    <t>District</t>
  </si>
  <si>
    <t>Party</t>
  </si>
  <si>
    <t>Rep</t>
  </si>
  <si>
    <t>Dem</t>
  </si>
  <si>
    <t>Jan-March</t>
  </si>
  <si>
    <t>april chip 1 France revenue</t>
  </si>
  <si>
    <t>Group1</t>
  </si>
  <si>
    <t>Part881</t>
  </si>
  <si>
    <t>Comp915</t>
  </si>
  <si>
    <t>Part353</t>
  </si>
  <si>
    <t>Comp88</t>
  </si>
  <si>
    <t>Part820</t>
  </si>
  <si>
    <t>Part848</t>
  </si>
  <si>
    <t>Comp887</t>
  </si>
  <si>
    <t>Part849</t>
  </si>
  <si>
    <t>Part734</t>
  </si>
  <si>
    <t>Comp414</t>
  </si>
  <si>
    <t>Comp457</t>
  </si>
  <si>
    <t>Comp684</t>
  </si>
  <si>
    <t>Part471</t>
  </si>
  <si>
    <t>Comp146</t>
  </si>
  <si>
    <t>Comp401</t>
  </si>
  <si>
    <t>Comp179</t>
  </si>
  <si>
    <t>Comp358</t>
  </si>
  <si>
    <t>Part481</t>
  </si>
  <si>
    <t>Part292</t>
  </si>
  <si>
    <t>Part816</t>
  </si>
  <si>
    <t>Part77</t>
  </si>
  <si>
    <t>Comp296</t>
  </si>
  <si>
    <t>Part402</t>
  </si>
  <si>
    <t>Comp37</t>
  </si>
  <si>
    <t>Comp366</t>
  </si>
  <si>
    <t>Part330</t>
  </si>
  <si>
    <t>Comp937</t>
  </si>
  <si>
    <t>Comp217</t>
  </si>
  <si>
    <t>Comp211</t>
  </si>
  <si>
    <t>Comp707</t>
  </si>
  <si>
    <t>Comp660</t>
  </si>
  <si>
    <t>Comp263</t>
  </si>
  <si>
    <t>Part538</t>
  </si>
  <si>
    <t>Comp538</t>
  </si>
  <si>
    <t>Comp768</t>
  </si>
  <si>
    <t>Part183</t>
  </si>
  <si>
    <t>Part318</t>
  </si>
  <si>
    <t>Part694</t>
  </si>
  <si>
    <t>Comp555</t>
  </si>
  <si>
    <t>Part328</t>
  </si>
  <si>
    <t>Part89</t>
  </si>
  <si>
    <t>Part71</t>
  </si>
  <si>
    <t>Comp801</t>
  </si>
  <si>
    <t>Comp275</t>
  </si>
  <si>
    <t>Comp858</t>
  </si>
  <si>
    <t>Part903</t>
  </si>
  <si>
    <t>Part667</t>
  </si>
  <si>
    <t>Part276</t>
  </si>
  <si>
    <t>Comp481</t>
  </si>
  <si>
    <t>Comp607</t>
  </si>
  <si>
    <t>Part684</t>
  </si>
  <si>
    <t>Comp668</t>
  </si>
  <si>
    <t>Comp742</t>
  </si>
  <si>
    <t>Comp142</t>
  </si>
  <si>
    <t>Part187</t>
  </si>
  <si>
    <t>Part689</t>
  </si>
  <si>
    <t>Comp38</t>
  </si>
  <si>
    <t>Comp226</t>
  </si>
  <si>
    <t>Part472</t>
  </si>
  <si>
    <t>Comp122</t>
  </si>
  <si>
    <t>Comp496</t>
  </si>
  <si>
    <t>Comp886</t>
  </si>
  <si>
    <t>Part673</t>
  </si>
  <si>
    <t>Part750</t>
  </si>
  <si>
    <t>Part894</t>
  </si>
  <si>
    <t>Part403</t>
  </si>
  <si>
    <t>Part548</t>
  </si>
  <si>
    <t>Part764</t>
  </si>
  <si>
    <t>Comp945</t>
  </si>
  <si>
    <t>Part496</t>
  </si>
  <si>
    <t>Comp922</t>
  </si>
  <si>
    <t>Comp177</t>
  </si>
  <si>
    <t>Comp907</t>
  </si>
  <si>
    <t>Comp205</t>
  </si>
  <si>
    <t>Comp709</t>
  </si>
  <si>
    <t>Comp895</t>
  </si>
  <si>
    <t>Part580</t>
  </si>
  <si>
    <t>Comp912</t>
  </si>
  <si>
    <t>Comp866</t>
  </si>
  <si>
    <t>Comp133</t>
  </si>
  <si>
    <t>Part908</t>
  </si>
  <si>
    <t>Comp318</t>
  </si>
  <si>
    <t>Part625</t>
  </si>
  <si>
    <t>Part672</t>
  </si>
  <si>
    <t>Part343</t>
  </si>
  <si>
    <t>Part585</t>
  </si>
  <si>
    <t>Part74</t>
  </si>
  <si>
    <t>Part178</t>
  </si>
  <si>
    <t>Part56</t>
  </si>
  <si>
    <t>Part67</t>
  </si>
  <si>
    <t>Part233</t>
  </si>
  <si>
    <t>Comp585</t>
  </si>
  <si>
    <t>Comp856</t>
  </si>
  <si>
    <t>Comp987</t>
  </si>
  <si>
    <t>Part730</t>
  </si>
  <si>
    <t>Part793</t>
  </si>
  <si>
    <t>Part550</t>
  </si>
  <si>
    <t>Part513</t>
  </si>
  <si>
    <t>Comp671</t>
  </si>
  <si>
    <t>Part511</t>
  </si>
  <si>
    <t>Comp921</t>
  </si>
  <si>
    <t>Part360</t>
  </si>
  <si>
    <t>Part372</t>
  </si>
  <si>
    <t>Comp23</t>
  </si>
  <si>
    <t>Part147</t>
  </si>
  <si>
    <t>Part20</t>
  </si>
  <si>
    <t>Part494</t>
  </si>
  <si>
    <t>Part174</t>
  </si>
  <si>
    <t>Part33</t>
  </si>
  <si>
    <t>Part556</t>
  </si>
  <si>
    <t>Comp891</t>
  </si>
  <si>
    <t>Part817</t>
  </si>
  <si>
    <t>Part99</t>
  </si>
  <si>
    <t>Part691</t>
  </si>
  <si>
    <t>Part411</t>
  </si>
  <si>
    <t>Part474</t>
  </si>
  <si>
    <t>Comp279</t>
  </si>
  <si>
    <t>Comp445</t>
  </si>
  <si>
    <t>Comp527</t>
  </si>
  <si>
    <t>Comp590</t>
  </si>
  <si>
    <t>Part404</t>
  </si>
  <si>
    <t>Part721</t>
  </si>
  <si>
    <t>Comp230</t>
  </si>
  <si>
    <t>Comp467</t>
  </si>
  <si>
    <t>Comp567</t>
  </si>
  <si>
    <t>Part847</t>
  </si>
  <si>
    <t>Comp724</t>
  </si>
  <si>
    <t>Comp80</t>
  </si>
  <si>
    <t>Part779</t>
  </si>
  <si>
    <t>Part470</t>
  </si>
  <si>
    <t>Part938</t>
  </si>
  <si>
    <t>Comp253</t>
  </si>
  <si>
    <t>Comp566</t>
  </si>
  <si>
    <t>Part182</t>
  </si>
  <si>
    <t>Comp612</t>
  </si>
  <si>
    <t>Part59</t>
  </si>
  <si>
    <t>Comp408</t>
  </si>
  <si>
    <t>Comp70</t>
  </si>
  <si>
    <t>Comp618</t>
  </si>
  <si>
    <t>Comp60</t>
  </si>
  <si>
    <t>Comp180</t>
  </si>
  <si>
    <t>Comp306</t>
  </si>
  <si>
    <t>Part953</t>
  </si>
  <si>
    <t>Part693</t>
  </si>
  <si>
    <t>Comp743</t>
  </si>
  <si>
    <t>Comp681</t>
  </si>
  <si>
    <t>Part861</t>
  </si>
  <si>
    <t>Comp588</t>
  </si>
  <si>
    <t>Part833</t>
  </si>
  <si>
    <t>Comp154</t>
  </si>
  <si>
    <t>Part305</t>
  </si>
  <si>
    <t>Comp292</t>
  </si>
  <si>
    <t>Comp931</t>
  </si>
  <si>
    <t>Part939</t>
  </si>
  <si>
    <t>Part705</t>
  </si>
  <si>
    <t>Comp682</t>
  </si>
  <si>
    <t>Part717</t>
  </si>
  <si>
    <t>Part937</t>
  </si>
  <si>
    <t>Comp278</t>
  </si>
  <si>
    <t>Comp983</t>
  </si>
  <si>
    <t>Comp227</t>
  </si>
  <si>
    <t>Part359</t>
  </si>
  <si>
    <t>Comp139</t>
  </si>
  <si>
    <t>Part106</t>
  </si>
  <si>
    <t>Comp461</t>
  </si>
  <si>
    <t>Part430</t>
  </si>
  <si>
    <t>Part525</t>
  </si>
  <si>
    <t>Part277</t>
  </si>
  <si>
    <t>Part972</t>
  </si>
  <si>
    <t>Part688</t>
  </si>
  <si>
    <t>Comp781</t>
  </si>
  <si>
    <t>Comp444</t>
  </si>
  <si>
    <t>Comp364</t>
  </si>
  <si>
    <t>Comp47</t>
  </si>
  <si>
    <t>Part275</t>
  </si>
  <si>
    <t>Comp213</t>
  </si>
  <si>
    <t>Comp855</t>
  </si>
  <si>
    <t>Comp104</t>
  </si>
  <si>
    <t>Part707</t>
  </si>
  <si>
    <t>Comp728</t>
  </si>
  <si>
    <t>Comp42</t>
  </si>
  <si>
    <t>Comp994</t>
  </si>
  <si>
    <t>Comp474</t>
  </si>
  <si>
    <t>Part950</t>
  </si>
  <si>
    <t>Part551</t>
  </si>
  <si>
    <t>Part55</t>
  </si>
  <si>
    <t>Comp494</t>
  </si>
  <si>
    <t>Comp163</t>
  </si>
  <si>
    <t>Part872</t>
  </si>
  <si>
    <t>Part48</t>
  </si>
  <si>
    <t>Part621</t>
  </si>
  <si>
    <t>Comp299</t>
  </si>
  <si>
    <t>Part125</t>
  </si>
  <si>
    <t>Part958</t>
  </si>
  <si>
    <t>Comp134</t>
  </si>
  <si>
    <t>Comp131</t>
  </si>
  <si>
    <t>Comp661</t>
  </si>
  <si>
    <t>Part445</t>
  </si>
  <si>
    <t>Part692</t>
  </si>
  <si>
    <t>Comp638</t>
  </si>
  <si>
    <t>Comp569</t>
  </si>
  <si>
    <t>Comp236</t>
  </si>
  <si>
    <t>Part962</t>
  </si>
  <si>
    <t>Part663</t>
  </si>
  <si>
    <t>Comp932</t>
  </si>
  <si>
    <t>Comp862</t>
  </si>
  <si>
    <t>Comp333</t>
  </si>
  <si>
    <t>Comp770</t>
  </si>
  <si>
    <t>Comp301</t>
  </si>
  <si>
    <t>Part485</t>
  </si>
  <si>
    <t>Part609</t>
  </si>
  <si>
    <t>Part441</t>
  </si>
  <si>
    <t>Comp524</t>
  </si>
  <si>
    <t>Part331</t>
  </si>
  <si>
    <t>Part493</t>
  </si>
  <si>
    <t>Part488</t>
  </si>
  <si>
    <t>Comp649</t>
  </si>
  <si>
    <t>Part291</t>
  </si>
  <si>
    <t>Comp477</t>
  </si>
  <si>
    <t>Comp58</t>
  </si>
  <si>
    <t>Comp57</t>
  </si>
  <si>
    <t>Comp504</t>
  </si>
  <si>
    <t>Part637</t>
  </si>
  <si>
    <t>Part771</t>
  </si>
  <si>
    <t>Part282</t>
  </si>
  <si>
    <t>Comp973</t>
  </si>
  <si>
    <t>Part837</t>
  </si>
  <si>
    <t>Part119</t>
  </si>
  <si>
    <t>Part875</t>
  </si>
  <si>
    <t>Part948</t>
  </si>
  <si>
    <t>Comp658</t>
  </si>
  <si>
    <t>Part184</t>
  </si>
  <si>
    <t>Comp234</t>
  </si>
  <si>
    <t>Part116</t>
  </si>
  <si>
    <t>Comp797</t>
  </si>
  <si>
    <t>Comp221</t>
  </si>
  <si>
    <t>Part458</t>
  </si>
  <si>
    <t>Comp736</t>
  </si>
  <si>
    <t>Part736</t>
  </si>
  <si>
    <t>Part152</t>
  </si>
  <si>
    <t>Comp43</t>
  </si>
  <si>
    <t>Part321</t>
  </si>
  <si>
    <t>Comp536</t>
  </si>
  <si>
    <t>Part69</t>
  </si>
  <si>
    <t>Part901</t>
  </si>
  <si>
    <t>Comp471</t>
  </si>
  <si>
    <t>Part405</t>
  </si>
  <si>
    <t>Part521</t>
  </si>
  <si>
    <t>Comp583</t>
  </si>
  <si>
    <t>Comp815</t>
  </si>
  <si>
    <t>Comp667</t>
  </si>
  <si>
    <t>Comp287</t>
  </si>
  <si>
    <t>Part383</t>
  </si>
  <si>
    <t>Part284</t>
  </si>
  <si>
    <t>Comp779</t>
  </si>
  <si>
    <t>Comp592</t>
  </si>
  <si>
    <t>Comp762</t>
  </si>
  <si>
    <t>Comp209</t>
  </si>
  <si>
    <t>Part154</t>
  </si>
  <si>
    <t>Part628</t>
  </si>
  <si>
    <t>Part666</t>
  </si>
  <si>
    <t>Comp216</t>
  </si>
  <si>
    <t>Part537</t>
  </si>
  <si>
    <t>Comp966</t>
  </si>
  <si>
    <t>Comp672</t>
  </si>
  <si>
    <t>Part165</t>
  </si>
  <si>
    <t>Comp438</t>
  </si>
  <si>
    <t>Comp565</t>
  </si>
  <si>
    <t>Part676</t>
  </si>
  <si>
    <t>Comp94</t>
  </si>
  <si>
    <t>Part436</t>
  </si>
  <si>
    <t>Comp998</t>
  </si>
  <si>
    <t>Part44</t>
  </si>
  <si>
    <t>Part989</t>
  </si>
  <si>
    <t>Part658</t>
  </si>
  <si>
    <t>Comp395</t>
  </si>
  <si>
    <t>Comp678</t>
  </si>
  <si>
    <t>Part641</t>
  </si>
  <si>
    <t>Comp525</t>
  </si>
  <si>
    <t>Part731</t>
  </si>
  <si>
    <t>Comp851</t>
  </si>
  <si>
    <t>Part722</t>
  </si>
  <si>
    <t>Comp740</t>
  </si>
  <si>
    <t>Part363</t>
  </si>
  <si>
    <t>Part531</t>
  </si>
  <si>
    <t>Part297</t>
  </si>
  <si>
    <t>Comp491</t>
  </si>
  <si>
    <t>Part802</t>
  </si>
  <si>
    <t>Comp39</t>
  </si>
  <si>
    <t>Part574</t>
  </si>
  <si>
    <t>Part293</t>
  </si>
  <si>
    <t>Comp5</t>
  </si>
  <si>
    <t>Part237</t>
  </si>
  <si>
    <t>Part789</t>
  </si>
  <si>
    <t>Part714</t>
  </si>
  <si>
    <t>Part109</t>
  </si>
  <si>
    <t>Part647</t>
  </si>
  <si>
    <t>Comp788</t>
  </si>
  <si>
    <t>Comp574</t>
  </si>
  <si>
    <t>Comp625</t>
  </si>
  <si>
    <t>Comp484</t>
  </si>
  <si>
    <t>Part432</t>
  </si>
  <si>
    <t>Part727</t>
  </si>
  <si>
    <t>Comp84</t>
  </si>
  <si>
    <t>Part898</t>
  </si>
  <si>
    <t>Comp390</t>
  </si>
  <si>
    <t>Comp761</t>
  </si>
  <si>
    <t>Comp609</t>
  </si>
  <si>
    <t>Part137</t>
  </si>
  <si>
    <t>Comp535</t>
  </si>
  <si>
    <t>Comp943</t>
  </si>
  <si>
    <t>Part156</t>
  </si>
  <si>
    <t>Part616</t>
  </si>
  <si>
    <t>Part858</t>
  </si>
  <si>
    <t>Comp972</t>
  </si>
  <si>
    <t>Comp462</t>
  </si>
  <si>
    <t>Comp264</t>
  </si>
  <si>
    <t>Part942</t>
  </si>
  <si>
    <t>Part19</t>
  </si>
  <si>
    <t>Comp35</t>
  </si>
  <si>
    <t>Part759</t>
  </si>
  <si>
    <t>Part47</t>
  </si>
  <si>
    <t>Part94</t>
  </si>
  <si>
    <t>Comp838</t>
  </si>
  <si>
    <t>Part763</t>
  </si>
  <si>
    <t>Comp425</t>
  </si>
  <si>
    <t>Comp753</t>
  </si>
  <si>
    <t>Part364</t>
  </si>
  <si>
    <t>Comp825</t>
  </si>
  <si>
    <t>Part211</t>
  </si>
  <si>
    <t>Sum of Paid</t>
  </si>
  <si>
    <t>Customer</t>
  </si>
  <si>
    <t>Paid</t>
  </si>
  <si>
    <t>Quarter</t>
  </si>
  <si>
    <t>Count of Station Wagon?</t>
  </si>
  <si>
    <t>Large</t>
  </si>
  <si>
    <t>Small</t>
  </si>
  <si>
    <t>Station Wagon?</t>
  </si>
  <si>
    <t>Family Size</t>
  </si>
  <si>
    <t>Salary</t>
  </si>
  <si>
    <t>Average of Amount Spent on Travel</t>
  </si>
  <si>
    <t>25-34</t>
  </si>
  <si>
    <t>35-44</t>
  </si>
  <si>
    <t>45-54</t>
  </si>
  <si>
    <t>55-64</t>
  </si>
  <si>
    <t>Amount Spent on Travel</t>
  </si>
  <si>
    <t>Page1</t>
  </si>
  <si>
    <t>Sum of Value</t>
  </si>
  <si>
    <t>Column</t>
  </si>
  <si>
    <t>Row</t>
  </si>
  <si>
    <t>C</t>
  </si>
  <si>
    <t>D</t>
  </si>
  <si>
    <t>E</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</si>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</sst>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0.000"/>
  </numFmts>
  <fonts count="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thin">
        <color rgb="FFABABAB"/>
      </left>
      <right style="thin">
        <color rgb="FFABABAB"/>
      </right>
      <top style="thin">
        <color rgb="FFABABAB"/>
      </top>
      <bottom style="thin">
        <color rgb="FFABABAB"/>
      </bottom>
      <diagonal/>
    </border>
    <border>
      <left/>
      <right/>
      <top style="thin">
        <color rgb="FFABABAB"/>
      </top>
      <bottom/>
      <diagonal/>
    </border>
    <border>
      <left style="thin">
        <color rgb="FFABABAB"/>
      </left>
      <right style="thin">
        <color rgb="FFABABAB"/>
      </right>
      <top style="thin">
        <color rgb="FFABABAB"/>
      </top>
      <bottom/>
      <diagonal/>
    </border>
    <border>
      <left style="thin">
        <color rgb="FFABABAB"/>
      </left>
      <right/>
      <top/>
      <bottom/>
      <diagonal/>
    </border>
    <border>
      <left style="thin">
        <color rgb="FFABABAB"/>
      </left>
      <right style="thin">
        <color rgb="FFABABAB"/>
      </right>
      <top/>
      <bottom/>
      <diagonal/>
    </border>
    <border>
      <left style="thin">
        <color rgb="FFABABAB"/>
      </left>
      <right/>
      <top style="thin">
        <color rgb="FFABABAB"/>
      </top>
      <bottom style="thin">
        <color rgb="FFABABAB"/>
      </bottom>
      <diagonal/>
    </border>
    <border>
      <left/>
      <right/>
      <top style="thin">
        <color rgb="FFABABAB"/>
      </top>
      <bottom style="thin">
        <color rgb="FFABABAB"/>
      </bottom>
      <diagonal/>
    </border>
  </borders>
  <cellStyleXfs count="4">
    <xf numFmtId="0" fontId="0" fillId="0" borderId="0"/>
    <xf numFmtId="44" fontId="1" fillId="0" borderId="0" applyFont="0" applyFill="0" applyBorder="0" applyAlignment="0" applyProtection="0"/>
    <xf numFmtId="0" fontId="4" fillId="0" borderId="0"/>
    <xf numFmtId="44" fontId="4" fillId="0" borderId="0" applyFont="0" applyFill="0" applyBorder="0" applyAlignment="0" applyProtection="0"/>
  </cellStyleXfs>
  <cellXfs count="46">
    <xf numFmtId="0" fontId="0" fillId="0" borderId="0" xfId="0"/>
    <xf numFmtId="0" fontId="0" fillId="0" borderId="0" xfId="0" applyAlignment="1">
      <alignment horizontal="left"/>
    </xf>
    <xf numFmtId="17"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wrapText="1"/>
    </xf>
    <xf numFmtId="44" fontId="0" fillId="0" borderId="0" xfId="0" applyNumberFormat="1"/>
    <xf numFmtId="0" fontId="3" fillId="0" borderId="0" xfId="0" applyFont="1"/>
    <xf numFmtId="44" fontId="0" fillId="0" borderId="0" xfId="1" applyFont="1"/>
    <xf numFmtId="14" fontId="0" fillId="0" borderId="0" xfId="0" applyNumberFormat="1"/>
    <xf numFmtId="1" fontId="0" fillId="0" borderId="0" xfId="0" applyNumberFormat="1"/>
    <xf numFmtId="0" fontId="4" fillId="0" borderId="0" xfId="2"/>
    <xf numFmtId="0" fontId="4" fillId="0" borderId="0" xfId="2" applyAlignment="1">
      <alignment horizontal="left"/>
    </xf>
    <xf numFmtId="164" fontId="4" fillId="0" borderId="0" xfId="2" applyNumberFormat="1"/>
    <xf numFmtId="0" fontId="5" fillId="0" borderId="0" xfId="2" applyFont="1"/>
    <xf numFmtId="0" fontId="4" fillId="0" borderId="1" xfId="2" applyBorder="1"/>
    <xf numFmtId="0" fontId="4" fillId="0" borderId="2" xfId="2" applyBorder="1"/>
    <xf numFmtId="0" fontId="4" fillId="0" borderId="3" xfId="2" applyBorder="1"/>
    <xf numFmtId="0" fontId="4" fillId="0" borderId="4" xfId="2" applyBorder="1"/>
    <xf numFmtId="0" fontId="4" fillId="0" borderId="5" xfId="2" applyBorder="1"/>
    <xf numFmtId="0" fontId="4" fillId="0" borderId="6" xfId="2" applyBorder="1"/>
    <xf numFmtId="0" fontId="4" fillId="0" borderId="7" xfId="2" applyBorder="1"/>
    <xf numFmtId="0" fontId="4" fillId="0" borderId="8" xfId="2" applyBorder="1"/>
    <xf numFmtId="0" fontId="4" fillId="0" borderId="9" xfId="2" applyBorder="1"/>
    <xf numFmtId="44" fontId="5" fillId="0" borderId="0" xfId="3" applyFont="1"/>
    <xf numFmtId="14" fontId="5" fillId="0" borderId="0" xfId="2" applyNumberFormat="1" applyFont="1"/>
    <xf numFmtId="1" fontId="5" fillId="0" borderId="0" xfId="2" applyNumberFormat="1" applyFont="1"/>
    <xf numFmtId="165" fontId="5" fillId="0" borderId="0" xfId="2" applyNumberFormat="1" applyFont="1"/>
    <xf numFmtId="0" fontId="2" fillId="2" borderId="0" xfId="0" applyFont="1" applyFill="1"/>
    <xf numFmtId="0" fontId="0" fillId="2" borderId="0" xfId="0" applyFill="1"/>
    <xf numFmtId="0" fontId="2" fillId="0" borderId="0" xfId="0" applyFont="1"/>
    <xf numFmtId="10" fontId="0" fillId="2" borderId="0" xfId="0" applyNumberFormat="1" applyFill="1"/>
    <xf numFmtId="0" fontId="3" fillId="0" borderId="0" xfId="0" applyFont="1" applyAlignment="1">
      <alignment horizontal="left"/>
    </xf>
    <xf numFmtId="10" fontId="3" fillId="0" borderId="0" xfId="0" applyNumberFormat="1" applyFont="1"/>
    <xf numFmtId="0" fontId="3" fillId="0" borderId="0" xfId="0" applyFont="1" applyAlignment="1">
      <alignment horizontal="left" indent="1"/>
    </xf>
    <xf numFmtId="0" fontId="3" fillId="0" borderId="0" xfId="0" applyFont="1" applyAlignment="1">
      <alignment horizontal="left" indent="2"/>
    </xf>
    <xf numFmtId="0" fontId="3" fillId="0" borderId="0" xfId="0" applyFont="1" applyAlignment="1">
      <alignment horizontal="left" indent="3"/>
    </xf>
    <xf numFmtId="0" fontId="4" fillId="0" borderId="10" xfId="2" applyBorder="1"/>
    <xf numFmtId="0" fontId="4" fillId="0" borderId="11" xfId="2" applyBorder="1"/>
    <xf numFmtId="0" fontId="4" fillId="0" borderId="12" xfId="2" applyBorder="1"/>
    <xf numFmtId="0" fontId="4" fillId="0" borderId="13" xfId="2" applyBorder="1"/>
    <xf numFmtId="0" fontId="4" fillId="0" borderId="14" xfId="2" applyBorder="1"/>
    <xf numFmtId="0" fontId="4" fillId="0" borderId="15" xfId="2" applyBorder="1"/>
    <xf numFmtId="0" fontId="4" fillId="0" borderId="16" xfId="2" applyBorder="1"/>
  </cellXfs>
  <cellStyles count="4">
    <cellStyle name="Currency" xfId="1" builtinId="4"/>
    <cellStyle name="Currency 2" xfId="3" xr:uid="{21864E60-D532-479D-B329-D42CC579FCC4}"/>
    <cellStyle name="Normal" xfId="0" builtinId="0"/>
    <cellStyle name="Normal 2" xfId="2" xr:uid="{01F8BCFC-D3BC-4896-A18D-0EE1606ABFD3}"/>
  </cellStyles>
  <dxfs count="20">
    <dxf>
      <font>
        <b/>
      </font>
    </dxf>
    <dxf>
      <font>
        <b/>
      </font>
    </dxf>
    <dxf>
      <font>
        <b/>
      </font>
    </dxf>
    <dxf>
      <font>
        <b/>
      </font>
    </dxf>
    <dxf>
      <font>
        <b/>
      </font>
    </dxf>
    <dxf>
      <font>
        <b/>
      </font>
    </dxf>
    <dxf>
      <font>
        <b/>
      </font>
    </dxf>
    <dxf>
      <font>
        <b/>
      </font>
    </dxf>
    <dxf>
      <font>
        <b/>
      </font>
    </dxf>
    <dxf>
      <font>
        <b/>
      </font>
    </dxf>
    <dxf>
      <font>
        <b/>
      </font>
    </dxf>
    <dxf>
      <fill>
        <patternFill>
          <bgColor rgb="FFFFFF00"/>
        </patternFill>
      </fill>
    </dxf>
    <dxf>
      <fill>
        <patternFill patternType="solid">
          <bgColor rgb="FFFFFF00"/>
        </patternFill>
      </fill>
    </dxf>
    <dxf>
      <fill>
        <patternFill patternType="solid">
          <bgColor rgb="FFFFFF00"/>
        </patternFill>
      </fill>
    </dxf>
    <dxf>
      <numFmt numFmtId="164" formatCode="&quot;$&quot;#,##0.00"/>
    </dxf>
    <dxf>
      <numFmt numFmtId="164" formatCode="&quot;$&quot;#,##0.00"/>
    </dxf>
    <dxf>
      <font>
        <b/>
      </font>
    </dxf>
    <dxf>
      <font>
        <b/>
      </font>
    </dxf>
    <dxf>
      <numFmt numFmtId="34" formatCode="_(&quot;$&quot;* #,##0.00_);_(&quot;$&quot;* \(#,##0.00\);_(&quot;$&quot;* &quot;-&quot;??_);_(@_)"/>
    </dxf>
    <dxf>
      <alignment wrapTex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pivotCacheDefinition" Target="pivotCache/pivotCacheDefinition4.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microsoft.com/office/2007/relationships/slicerCache" Target="slicerCaches/slicerCache6.xml"/><Relationship Id="rId5" Type="http://schemas.openxmlformats.org/officeDocument/2006/relationships/worksheet" Target="worksheets/sheet5.xml"/><Relationship Id="rId90" Type="http://schemas.openxmlformats.org/officeDocument/2006/relationships/pivotCacheDefinition" Target="pivotCache/pivotCacheDefinition5.xml"/><Relationship Id="rId95" Type="http://schemas.openxmlformats.org/officeDocument/2006/relationships/pivotCacheDefinition" Target="pivotCache/pivotCacheDefinition1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externalLink" Target="externalLinks/externalLink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microsoft.com/office/2011/relationships/timelineCache" Target="timelineCaches/timelineCache1.xml"/><Relationship Id="rId108"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pivotCacheDefinition" Target="pivotCache/pivotCacheDefinition3.xml"/><Relationship Id="rId91" Type="http://schemas.openxmlformats.org/officeDocument/2006/relationships/pivotCacheDefinition" Target="pivotCache/pivotCacheDefinition6.xml"/><Relationship Id="rId96" Type="http://schemas.openxmlformats.org/officeDocument/2006/relationships/pivotCacheDefinition" Target="pivotCache/pivotCacheDefinition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pivotCacheDefinition" Target="pivotCache/pivotCacheDefinition1.xml"/><Relationship Id="rId94" Type="http://schemas.openxmlformats.org/officeDocument/2006/relationships/pivotCacheDefinition" Target="pivotCache/pivotCacheDefinition9.xml"/><Relationship Id="rId99" Type="http://schemas.microsoft.com/office/2007/relationships/slicerCache" Target="slicerCaches/slicerCache3.xml"/><Relationship Id="rId101"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microsoft.com/office/2007/relationships/slicerCache" Target="slicerCaches/slicerCache1.xml"/><Relationship Id="rId104" Type="http://schemas.microsoft.com/office/2011/relationships/timelineCache" Target="timelineCaches/timelineCache2.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pivotCacheDefinition" Target="pivotCache/pivotCacheDefinition7.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pivotCacheDefinition" Target="pivotCache/pivotCacheDefinition2.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microsoft.com/office/2007/relationships/slicerCache" Target="slicerCaches/slicerCache4.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pivotCacheDefinition" Target="pivotCache/pivotCacheDefinition8.xml"/><Relationship Id="rId98" Type="http://schemas.microsoft.com/office/2007/relationships/slicerCache" Target="slicerCaches/slicerCache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s>
    <c:plotArea>
      <c:layout/>
      <c:lineChart>
        <c:grouping val="standard"/>
        <c:varyColors val="0"/>
        <c:ser>
          <c:idx val="0"/>
          <c:order val="0"/>
          <c:tx>
            <c:v>2007</c:v>
          </c:tx>
          <c:cat>
            <c:strLit>
              <c:ptCount val="4"/>
              <c:pt idx="0">
                <c:v>milk</c:v>
              </c:pt>
              <c:pt idx="1">
                <c:v>ice cream</c:v>
              </c:pt>
              <c:pt idx="2">
                <c:v>fruit</c:v>
              </c:pt>
              <c:pt idx="3">
                <c:v>cereal</c:v>
              </c:pt>
            </c:strLit>
          </c:cat>
          <c:val>
            <c:numLit>
              <c:formatCode>General</c:formatCode>
              <c:ptCount val="4"/>
              <c:pt idx="0">
                <c:v>56981</c:v>
              </c:pt>
              <c:pt idx="1">
                <c:v>55693</c:v>
              </c:pt>
              <c:pt idx="2">
                <c:v>61816</c:v>
              </c:pt>
              <c:pt idx="3">
                <c:v>58671</c:v>
              </c:pt>
            </c:numLit>
          </c:val>
          <c:smooth val="0"/>
          <c:extLst>
            <c:ext xmlns:c16="http://schemas.microsoft.com/office/drawing/2014/chart" uri="{C3380CC4-5D6E-409C-BE32-E72D297353CC}">
              <c16:uniqueId val="{00000000-2E14-46F0-AC77-0B55DF7FC49B}"/>
            </c:ext>
          </c:extLst>
        </c:ser>
        <c:ser>
          <c:idx val="1"/>
          <c:order val="1"/>
          <c:tx>
            <c:v>2006</c:v>
          </c:tx>
          <c:cat>
            <c:strLit>
              <c:ptCount val="4"/>
              <c:pt idx="0">
                <c:v>milk</c:v>
              </c:pt>
              <c:pt idx="1">
                <c:v>ice cream</c:v>
              </c:pt>
              <c:pt idx="2">
                <c:v>fruit</c:v>
              </c:pt>
              <c:pt idx="3">
                <c:v>cereal</c:v>
              </c:pt>
            </c:strLit>
          </c:cat>
          <c:val>
            <c:numLit>
              <c:formatCode>General</c:formatCode>
              <c:ptCount val="4"/>
              <c:pt idx="0">
                <c:v>54117</c:v>
              </c:pt>
              <c:pt idx="1">
                <c:v>56222</c:v>
              </c:pt>
              <c:pt idx="2">
                <c:v>53910</c:v>
              </c:pt>
              <c:pt idx="3">
                <c:v>52489</c:v>
              </c:pt>
            </c:numLit>
          </c:val>
          <c:smooth val="0"/>
          <c:extLst>
            <c:ext xmlns:c16="http://schemas.microsoft.com/office/drawing/2014/chart" uri="{C3380CC4-5D6E-409C-BE32-E72D297353CC}">
              <c16:uniqueId val="{00000001-2E14-46F0-AC77-0B55DF7FC49B}"/>
            </c:ext>
          </c:extLst>
        </c:ser>
        <c:ser>
          <c:idx val="2"/>
          <c:order val="2"/>
          <c:tx>
            <c:v>2005</c:v>
          </c:tx>
          <c:cat>
            <c:strLit>
              <c:ptCount val="4"/>
              <c:pt idx="0">
                <c:v>milk</c:v>
              </c:pt>
              <c:pt idx="1">
                <c:v>ice cream</c:v>
              </c:pt>
              <c:pt idx="2">
                <c:v>fruit</c:v>
              </c:pt>
              <c:pt idx="3">
                <c:v>cereal</c:v>
              </c:pt>
            </c:strLit>
          </c:cat>
          <c:val>
            <c:numLit>
              <c:formatCode>General</c:formatCode>
              <c:ptCount val="4"/>
              <c:pt idx="0">
                <c:v>62974</c:v>
              </c:pt>
              <c:pt idx="1">
                <c:v>56518</c:v>
              </c:pt>
              <c:pt idx="2">
                <c:v>60047</c:v>
              </c:pt>
              <c:pt idx="3">
                <c:v>63689</c:v>
              </c:pt>
            </c:numLit>
          </c:val>
          <c:smooth val="0"/>
          <c:extLst>
            <c:ext xmlns:c16="http://schemas.microsoft.com/office/drawing/2014/chart" uri="{C3380CC4-5D6E-409C-BE32-E72D297353CC}">
              <c16:uniqueId val="{00000002-2E14-46F0-AC77-0B55DF7FC49B}"/>
            </c:ext>
          </c:extLst>
        </c:ser>
        <c:dLbls>
          <c:showLegendKey val="0"/>
          <c:showVal val="0"/>
          <c:showCatName val="0"/>
          <c:showSerName val="0"/>
          <c:showPercent val="0"/>
          <c:showBubbleSize val="0"/>
        </c:dLbls>
        <c:marker val="1"/>
        <c:smooth val="0"/>
        <c:axId val="382424544"/>
        <c:axId val="382424936"/>
      </c:lineChart>
      <c:catAx>
        <c:axId val="382424544"/>
        <c:scaling>
          <c:orientation val="minMax"/>
        </c:scaling>
        <c:delete val="0"/>
        <c:axPos val="b"/>
        <c:numFmt formatCode="General" sourceLinked="0"/>
        <c:majorTickMark val="out"/>
        <c:minorTickMark val="none"/>
        <c:tickLblPos val="nextTo"/>
        <c:crossAx val="382424936"/>
        <c:crosses val="autoZero"/>
        <c:auto val="1"/>
        <c:lblAlgn val="ctr"/>
        <c:lblOffset val="100"/>
        <c:noMultiLvlLbl val="0"/>
      </c:catAx>
      <c:valAx>
        <c:axId val="382424936"/>
        <c:scaling>
          <c:orientation val="minMax"/>
        </c:scaling>
        <c:delete val="0"/>
        <c:axPos val="l"/>
        <c:majorGridlines/>
        <c:numFmt formatCode="General" sourceLinked="1"/>
        <c:majorTickMark val="out"/>
        <c:minorTickMark val="none"/>
        <c:tickLblPos val="nextTo"/>
        <c:crossAx val="382424544"/>
        <c:crosses val="autoZero"/>
        <c:crossBetween val="between"/>
      </c:valAx>
    </c:plotArea>
    <c:legend>
      <c:legendPos val="r"/>
      <c:overlay val="0"/>
    </c:legend>
    <c:plotVisOnly val="1"/>
    <c:dispBlanksAs val="gap"/>
    <c:showDLblsOverMax val="0"/>
  </c:chart>
  <c:printSettings>
    <c:headerFooter/>
    <c:pageMargins b="0.75000000000000078" l="0.70000000000000062" r="0.70000000000000062" t="0.75000000000000078" header="0.30000000000000032" footer="0.30000000000000032"/>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s>
    <c:plotArea>
      <c:layout/>
      <c:lineChart>
        <c:grouping val="standard"/>
        <c:varyColors val="0"/>
        <c:ser>
          <c:idx val="0"/>
          <c:order val="0"/>
          <c:tx>
            <c:v>milk</c:v>
          </c:tx>
          <c:cat>
            <c:strLit>
              <c:ptCount val="3"/>
              <c:pt idx="0">
                <c:v>2005</c:v>
              </c:pt>
              <c:pt idx="1">
                <c:v>2006</c:v>
              </c:pt>
              <c:pt idx="2">
                <c:v>2007</c:v>
              </c:pt>
            </c:strLit>
          </c:cat>
          <c:val>
            <c:numLit>
              <c:formatCode>General</c:formatCode>
              <c:ptCount val="3"/>
              <c:pt idx="0">
                <c:v>62974</c:v>
              </c:pt>
              <c:pt idx="1">
                <c:v>54117</c:v>
              </c:pt>
              <c:pt idx="2">
                <c:v>56981</c:v>
              </c:pt>
            </c:numLit>
          </c:val>
          <c:smooth val="0"/>
          <c:extLst>
            <c:ext xmlns:c16="http://schemas.microsoft.com/office/drawing/2014/chart" uri="{C3380CC4-5D6E-409C-BE32-E72D297353CC}">
              <c16:uniqueId val="{00000000-C0D1-46C0-BAC8-FC3E70630FAE}"/>
            </c:ext>
          </c:extLst>
        </c:ser>
        <c:ser>
          <c:idx val="1"/>
          <c:order val="1"/>
          <c:tx>
            <c:v>ice cream</c:v>
          </c:tx>
          <c:cat>
            <c:strLit>
              <c:ptCount val="3"/>
              <c:pt idx="0">
                <c:v>2005</c:v>
              </c:pt>
              <c:pt idx="1">
                <c:v>2006</c:v>
              </c:pt>
              <c:pt idx="2">
                <c:v>2007</c:v>
              </c:pt>
            </c:strLit>
          </c:cat>
          <c:val>
            <c:numLit>
              <c:formatCode>General</c:formatCode>
              <c:ptCount val="3"/>
              <c:pt idx="0">
                <c:v>56518</c:v>
              </c:pt>
              <c:pt idx="1">
                <c:v>56222</c:v>
              </c:pt>
              <c:pt idx="2">
                <c:v>55693</c:v>
              </c:pt>
            </c:numLit>
          </c:val>
          <c:smooth val="0"/>
          <c:extLst>
            <c:ext xmlns:c16="http://schemas.microsoft.com/office/drawing/2014/chart" uri="{C3380CC4-5D6E-409C-BE32-E72D297353CC}">
              <c16:uniqueId val="{00000001-C0D1-46C0-BAC8-FC3E70630FAE}"/>
            </c:ext>
          </c:extLst>
        </c:ser>
        <c:ser>
          <c:idx val="2"/>
          <c:order val="2"/>
          <c:tx>
            <c:v>fruit</c:v>
          </c:tx>
          <c:cat>
            <c:strLit>
              <c:ptCount val="3"/>
              <c:pt idx="0">
                <c:v>2005</c:v>
              </c:pt>
              <c:pt idx="1">
                <c:v>2006</c:v>
              </c:pt>
              <c:pt idx="2">
                <c:v>2007</c:v>
              </c:pt>
            </c:strLit>
          </c:cat>
          <c:val>
            <c:numLit>
              <c:formatCode>General</c:formatCode>
              <c:ptCount val="3"/>
              <c:pt idx="0">
                <c:v>60047</c:v>
              </c:pt>
              <c:pt idx="1">
                <c:v>53910</c:v>
              </c:pt>
              <c:pt idx="2">
                <c:v>61816</c:v>
              </c:pt>
            </c:numLit>
          </c:val>
          <c:smooth val="0"/>
          <c:extLst>
            <c:ext xmlns:c16="http://schemas.microsoft.com/office/drawing/2014/chart" uri="{C3380CC4-5D6E-409C-BE32-E72D297353CC}">
              <c16:uniqueId val="{00000002-C0D1-46C0-BAC8-FC3E70630FAE}"/>
            </c:ext>
          </c:extLst>
        </c:ser>
        <c:ser>
          <c:idx val="3"/>
          <c:order val="3"/>
          <c:tx>
            <c:v>cereal</c:v>
          </c:tx>
          <c:cat>
            <c:strLit>
              <c:ptCount val="3"/>
              <c:pt idx="0">
                <c:v>2005</c:v>
              </c:pt>
              <c:pt idx="1">
                <c:v>2006</c:v>
              </c:pt>
              <c:pt idx="2">
                <c:v>2007</c:v>
              </c:pt>
            </c:strLit>
          </c:cat>
          <c:val>
            <c:numLit>
              <c:formatCode>General</c:formatCode>
              <c:ptCount val="3"/>
              <c:pt idx="0">
                <c:v>63689</c:v>
              </c:pt>
              <c:pt idx="1">
                <c:v>52489</c:v>
              </c:pt>
              <c:pt idx="2">
                <c:v>58671</c:v>
              </c:pt>
            </c:numLit>
          </c:val>
          <c:smooth val="0"/>
          <c:extLst>
            <c:ext xmlns:c16="http://schemas.microsoft.com/office/drawing/2014/chart" uri="{C3380CC4-5D6E-409C-BE32-E72D297353CC}">
              <c16:uniqueId val="{00000003-C0D1-46C0-BAC8-FC3E70630FAE}"/>
            </c:ext>
          </c:extLst>
        </c:ser>
        <c:dLbls>
          <c:showLegendKey val="0"/>
          <c:showVal val="0"/>
          <c:showCatName val="0"/>
          <c:showSerName val="0"/>
          <c:showPercent val="0"/>
          <c:showBubbleSize val="0"/>
        </c:dLbls>
        <c:marker val="1"/>
        <c:smooth val="0"/>
        <c:axId val="390667696"/>
        <c:axId val="496834352"/>
      </c:lineChart>
      <c:catAx>
        <c:axId val="390667696"/>
        <c:scaling>
          <c:orientation val="minMax"/>
        </c:scaling>
        <c:delete val="0"/>
        <c:axPos val="b"/>
        <c:numFmt formatCode="General" sourceLinked="0"/>
        <c:majorTickMark val="out"/>
        <c:minorTickMark val="none"/>
        <c:tickLblPos val="nextTo"/>
        <c:crossAx val="496834352"/>
        <c:crosses val="autoZero"/>
        <c:auto val="1"/>
        <c:lblAlgn val="ctr"/>
        <c:lblOffset val="100"/>
        <c:noMultiLvlLbl val="0"/>
      </c:catAx>
      <c:valAx>
        <c:axId val="496834352"/>
        <c:scaling>
          <c:orientation val="minMax"/>
        </c:scaling>
        <c:delete val="0"/>
        <c:axPos val="l"/>
        <c:majorGridlines/>
        <c:numFmt formatCode="General" sourceLinked="1"/>
        <c:majorTickMark val="out"/>
        <c:minorTickMark val="none"/>
        <c:tickLblPos val="nextTo"/>
        <c:crossAx val="390667696"/>
        <c:crosses val="autoZero"/>
        <c:crossBetween val="between"/>
      </c:valAx>
    </c:plotArea>
    <c:legend>
      <c:legendPos val="r"/>
      <c:overlay val="0"/>
    </c:legend>
    <c:plotVisOnly val="1"/>
    <c:dispBlanksAs val="gap"/>
    <c:showDLblsOverMax val="0"/>
  </c:chart>
  <c:printSettings>
    <c:headerFooter/>
    <c:pageMargins b="0.75000000000000078" l="0.70000000000000062" r="0.70000000000000062" t="0.75000000000000078" header="0.30000000000000032" footer="0.30000000000000032"/>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[43PUC- Using PivotTables and slicers.xlsx]Traveldata-2!PivotTable3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'Traveldata-2'!$B$3:$B$4</c:f>
              <c:strCache>
                <c:ptCount val="1"/>
                <c:pt idx="0">
                  <c:v>F</c:v>
                </c:pt>
              </c:strCache>
            </c:strRef>
          </c:tx>
          <c:spPr>
            <a:solidFill>
              <a:schemeClr val="accent1"/>
            </a:solidFill>
            <a:ln>
              <a:noFill/>
            </a:ln>
            <a:effectLst/>
          </c:spPr>
          <c:invertIfNegative val="0"/>
          <c:cat>
            <c:strRef>
              <c:f>'Traveldata-2'!$A$5:$A$9</c:f>
              <c:strCache>
                <c:ptCount val="4"/>
                <c:pt idx="0">
                  <c:v>25-34</c:v>
                </c:pt>
                <c:pt idx="1">
                  <c:v>35-44</c:v>
                </c:pt>
                <c:pt idx="2">
                  <c:v>45-54</c:v>
                </c:pt>
                <c:pt idx="3">
                  <c:v>55-64</c:v>
                </c:pt>
              </c:strCache>
            </c:strRef>
          </c:cat>
          <c:val>
            <c:numRef>
              <c:f>'Traveldata-2'!$B$5:$B$9</c:f>
              <c:numCache>
                <c:formatCode>General</c:formatCode>
                <c:ptCount val="4"/>
                <c:pt idx="0">
                  <c:v>585.47524752475249</c:v>
                </c:pt>
                <c:pt idx="1">
                  <c:v>790.1652173913044</c:v>
                </c:pt>
                <c:pt idx="2">
                  <c:v>979.47826086956525</c:v>
                </c:pt>
                <c:pt idx="3">
                  <c:v>1179.609375</c:v>
                </c:pt>
              </c:numCache>
            </c:numRef>
          </c:val>
          <c:extLst>
            <c:ext xmlns:c16="http://schemas.microsoft.com/office/drawing/2014/chart" uri="{C3380CC4-5D6E-409C-BE32-E72D297353CC}">
              <c16:uniqueId val="{00000000-E695-4C50-BB83-370764A19A67}"/>
            </c:ext>
          </c:extLst>
        </c:ser>
        <c:ser>
          <c:idx val="1"/>
          <c:order val="1"/>
          <c:tx>
            <c:strRef>
              <c:f>'Traveldata-2'!$C$3:$C$4</c:f>
              <c:strCache>
                <c:ptCount val="1"/>
                <c:pt idx="0">
                  <c:v>M</c:v>
                </c:pt>
              </c:strCache>
            </c:strRef>
          </c:tx>
          <c:spPr>
            <a:solidFill>
              <a:schemeClr val="accent2"/>
            </a:solidFill>
            <a:ln>
              <a:noFill/>
            </a:ln>
            <a:effectLst/>
          </c:spPr>
          <c:invertIfNegative val="0"/>
          <c:cat>
            <c:strRef>
              <c:f>'Traveldata-2'!$A$5:$A$9</c:f>
              <c:strCache>
                <c:ptCount val="4"/>
                <c:pt idx="0">
                  <c:v>25-34</c:v>
                </c:pt>
                <c:pt idx="1">
                  <c:v>35-44</c:v>
                </c:pt>
                <c:pt idx="2">
                  <c:v>45-54</c:v>
                </c:pt>
                <c:pt idx="3">
                  <c:v>55-64</c:v>
                </c:pt>
              </c:strCache>
            </c:strRef>
          </c:cat>
          <c:val>
            <c:numRef>
              <c:f>'Traveldata-2'!$C$5:$C$9</c:f>
              <c:numCache>
                <c:formatCode>General</c:formatCode>
                <c:ptCount val="4"/>
                <c:pt idx="0">
                  <c:v>1221.2096774193549</c:v>
                </c:pt>
                <c:pt idx="1">
                  <c:v>1004.0982142857143</c:v>
                </c:pt>
                <c:pt idx="2">
                  <c:v>813.5765765765766</c:v>
                </c:pt>
                <c:pt idx="3">
                  <c:v>606.64705882352939</c:v>
                </c:pt>
              </c:numCache>
            </c:numRef>
          </c:val>
          <c:extLst>
            <c:ext xmlns:c16="http://schemas.microsoft.com/office/drawing/2014/chart" uri="{C3380CC4-5D6E-409C-BE32-E72D297353CC}">
              <c16:uniqueId val="{00000001-E695-4C50-BB83-370764A19A67}"/>
            </c:ext>
          </c:extLst>
        </c:ser>
        <c:dLbls>
          <c:showLegendKey val="0"/>
          <c:showVal val="0"/>
          <c:showCatName val="0"/>
          <c:showSerName val="0"/>
          <c:showPercent val="0"/>
          <c:showBubbleSize val="0"/>
        </c:dLbls>
        <c:gapWidth val="219"/>
        <c:overlap val="-27"/>
        <c:axId val="921080016"/>
        <c:axId val="921080408"/>
      </c:barChart>
      <c:catAx>
        <c:axId val="92108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080408"/>
        <c:crosses val="autoZero"/>
        <c:auto val="1"/>
        <c:lblAlgn val="ctr"/>
        <c:lblOffset val="100"/>
        <c:noMultiLvlLbl val="0"/>
      </c:catAx>
      <c:valAx>
        <c:axId val="921080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08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6</xdr:row>
      <xdr:rowOff>38100</xdr:rowOff>
    </xdr:from>
    <xdr:to>
      <xdr:col>5</xdr:col>
      <xdr:colOff>295275</xdr:colOff>
      <xdr:row>19</xdr:row>
      <xdr:rowOff>85725</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A9C570D9-533B-47C0-A6BF-B717F0F3E47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876675" y="1190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495300</xdr:colOff>
      <xdr:row>6</xdr:row>
      <xdr:rowOff>85725</xdr:rowOff>
    </xdr:from>
    <xdr:to>
      <xdr:col>7</xdr:col>
      <xdr:colOff>466725</xdr:colOff>
      <xdr:row>19</xdr:row>
      <xdr:rowOff>133350</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610D1E3A-832D-4857-9B4D-F336BE600C5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905500" y="1238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133350</xdr:colOff>
      <xdr:row>1</xdr:row>
      <xdr:rowOff>104775</xdr:rowOff>
    </xdr:from>
    <xdr:to>
      <xdr:col>5</xdr:col>
      <xdr:colOff>104775</xdr:colOff>
      <xdr:row>14</xdr:row>
      <xdr:rowOff>142875</xdr:rowOff>
    </xdr:to>
    <mc:AlternateContent xmlns:mc="http://schemas.openxmlformats.org/markup-compatibility/2006" xmlns:a14="http://schemas.microsoft.com/office/drawing/2010/main">
      <mc:Choice Requires="a14">
        <xdr:graphicFrame macro="">
          <xdr:nvGraphicFramePr>
            <xdr:cNvPr id="2" name="Month 1">
              <a:extLst>
                <a:ext uri="{FF2B5EF4-FFF2-40B4-BE49-F238E27FC236}">
                  <a16:creationId xmlns:a16="http://schemas.microsoft.com/office/drawing/2014/main" id="{A9A4A768-CCF9-4CA7-BABF-769C9BBE96E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012017" y="295275"/>
              <a:ext cx="1823508" cy="25251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130174</xdr:colOff>
      <xdr:row>14</xdr:row>
      <xdr:rowOff>157692</xdr:rowOff>
    </xdr:from>
    <xdr:to>
      <xdr:col>5</xdr:col>
      <xdr:colOff>101599</xdr:colOff>
      <xdr:row>28</xdr:row>
      <xdr:rowOff>15875</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1DF300A8-DF50-4289-9516-FDB0B34E21EB}"/>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3008841" y="2835275"/>
              <a:ext cx="1823508" cy="25251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95250</xdr:colOff>
      <xdr:row>10</xdr:row>
      <xdr:rowOff>171450</xdr:rowOff>
    </xdr:from>
    <xdr:to>
      <xdr:col>5</xdr:col>
      <xdr:colOff>76200</xdr:colOff>
      <xdr:row>20</xdr:row>
      <xdr:rowOff>152400</xdr:rowOff>
    </xdr:to>
    <xdr:graphicFrame macro="">
      <xdr:nvGraphicFramePr>
        <xdr:cNvPr id="2" name="Chart 1">
          <a:extLst>
            <a:ext uri="{FF2B5EF4-FFF2-40B4-BE49-F238E27FC236}">
              <a16:creationId xmlns:a16="http://schemas.microsoft.com/office/drawing/2014/main" id="{17105CBB-4642-4AA0-AE05-050BCA119A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104775</xdr:colOff>
      <xdr:row>9</xdr:row>
      <xdr:rowOff>19050</xdr:rowOff>
    </xdr:from>
    <xdr:to>
      <xdr:col>5</xdr:col>
      <xdr:colOff>619125</xdr:colOff>
      <xdr:row>23</xdr:row>
      <xdr:rowOff>95250</xdr:rowOff>
    </xdr:to>
    <xdr:graphicFrame macro="">
      <xdr:nvGraphicFramePr>
        <xdr:cNvPr id="2" name="Chart 1">
          <a:extLst>
            <a:ext uri="{FF2B5EF4-FFF2-40B4-BE49-F238E27FC236}">
              <a16:creationId xmlns:a16="http://schemas.microsoft.com/office/drawing/2014/main" id="{D507BD97-0EEC-4327-9D57-2CE8BFFE93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1089660</xdr:colOff>
      <xdr:row>13</xdr:row>
      <xdr:rowOff>152400</xdr:rowOff>
    </xdr:from>
    <xdr:to>
      <xdr:col>6</xdr:col>
      <xdr:colOff>91440</xdr:colOff>
      <xdr:row>23</xdr:row>
      <xdr:rowOff>30480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A608F02B-16C9-4D95-B633-937358296BE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018348" y="2319338"/>
              <a:ext cx="3216592" cy="154495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1089660</xdr:colOff>
      <xdr:row>13</xdr:row>
      <xdr:rowOff>152400</xdr:rowOff>
    </xdr:from>
    <xdr:to>
      <xdr:col>6</xdr:col>
      <xdr:colOff>22860</xdr:colOff>
      <xdr:row>23</xdr:row>
      <xdr:rowOff>30480</xdr:rowOff>
    </xdr:to>
    <mc:AlternateContent xmlns:mc="http://schemas.openxmlformats.org/markup-compatibility/2006" xmlns:tsle="http://schemas.microsoft.com/office/drawing/2012/timeslicer">
      <mc:Choice Requires="tsle">
        <xdr:graphicFrame macro="">
          <xdr:nvGraphicFramePr>
            <xdr:cNvPr id="2" name="Date 1">
              <a:extLst>
                <a:ext uri="{FF2B5EF4-FFF2-40B4-BE49-F238E27FC236}">
                  <a16:creationId xmlns:a16="http://schemas.microsoft.com/office/drawing/2014/main" id="{B1A18115-A4E1-41AD-8A93-EF541219EDC5}"/>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2013585" y="2257425"/>
              <a:ext cx="3219450" cy="149733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5</xdr:row>
      <xdr:rowOff>144780</xdr:rowOff>
    </xdr:from>
    <xdr:to>
      <xdr:col>6</xdr:col>
      <xdr:colOff>114300</xdr:colOff>
      <xdr:row>11</xdr:row>
      <xdr:rowOff>45720</xdr:rowOff>
    </xdr:to>
    <xdr:cxnSp macro="">
      <xdr:nvCxnSpPr>
        <xdr:cNvPr id="2" name="Straight Arrow Connector 1">
          <a:extLst>
            <a:ext uri="{FF2B5EF4-FFF2-40B4-BE49-F238E27FC236}">
              <a16:creationId xmlns:a16="http://schemas.microsoft.com/office/drawing/2014/main" id="{D0C00BCD-8128-4C7B-8DCA-162B2225BD14}"/>
            </a:ext>
          </a:extLst>
        </xdr:cNvPr>
        <xdr:cNvCxnSpPr/>
      </xdr:nvCxnSpPr>
      <xdr:spPr>
        <a:xfrm flipH="1" flipV="1">
          <a:off x="2638425" y="1097280"/>
          <a:ext cx="1809750" cy="10439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60960</xdr:colOff>
      <xdr:row>14</xdr:row>
      <xdr:rowOff>83820</xdr:rowOff>
    </xdr:from>
    <xdr:to>
      <xdr:col>5</xdr:col>
      <xdr:colOff>251460</xdr:colOff>
      <xdr:row>14</xdr:row>
      <xdr:rowOff>129540</xdr:rowOff>
    </xdr:to>
    <xdr:cxnSp macro="">
      <xdr:nvCxnSpPr>
        <xdr:cNvPr id="3" name="Straight Arrow Connector 2">
          <a:extLst>
            <a:ext uri="{FF2B5EF4-FFF2-40B4-BE49-F238E27FC236}">
              <a16:creationId xmlns:a16="http://schemas.microsoft.com/office/drawing/2014/main" id="{0B870E10-C46C-42D6-B4FC-2BDC342A2A03}"/>
            </a:ext>
          </a:extLst>
        </xdr:cNvPr>
        <xdr:cNvCxnSpPr/>
      </xdr:nvCxnSpPr>
      <xdr:spPr>
        <a:xfrm flipH="1" flipV="1">
          <a:off x="2699385" y="2750820"/>
          <a:ext cx="1638300" cy="45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426720</xdr:colOff>
      <xdr:row>13</xdr:row>
      <xdr:rowOff>38100</xdr:rowOff>
    </xdr:from>
    <xdr:to>
      <xdr:col>6</xdr:col>
      <xdr:colOff>0</xdr:colOff>
      <xdr:row>13</xdr:row>
      <xdr:rowOff>99060</xdr:rowOff>
    </xdr:to>
    <xdr:cxnSp macro="">
      <xdr:nvCxnSpPr>
        <xdr:cNvPr id="4" name="Straight Arrow Connector 3">
          <a:extLst>
            <a:ext uri="{FF2B5EF4-FFF2-40B4-BE49-F238E27FC236}">
              <a16:creationId xmlns:a16="http://schemas.microsoft.com/office/drawing/2014/main" id="{A0DBA657-B8C4-4597-85FB-DDA584ACC4CC}"/>
            </a:ext>
          </a:extLst>
        </xdr:cNvPr>
        <xdr:cNvCxnSpPr/>
      </xdr:nvCxnSpPr>
      <xdr:spPr>
        <a:xfrm flipH="1">
          <a:off x="2598420" y="2514600"/>
          <a:ext cx="1735455" cy="609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19050</xdr:colOff>
      <xdr:row>7</xdr:row>
      <xdr:rowOff>104774</xdr:rowOff>
    </xdr:from>
    <xdr:to>
      <xdr:col>7</xdr:col>
      <xdr:colOff>438150</xdr:colOff>
      <xdr:row>14</xdr:row>
      <xdr:rowOff>19049</xdr:rowOff>
    </xdr:to>
    <mc:AlternateContent xmlns:mc="http://schemas.openxmlformats.org/markup-compatibility/2006" xmlns:a14="http://schemas.microsoft.com/office/drawing/2010/main">
      <mc:Choice Requires="a14">
        <xdr:graphicFrame macro="">
          <xdr:nvGraphicFramePr>
            <xdr:cNvPr id="2" name="Product 2">
              <a:extLst>
                <a:ext uri="{FF2B5EF4-FFF2-40B4-BE49-F238E27FC236}">
                  <a16:creationId xmlns:a16="http://schemas.microsoft.com/office/drawing/2014/main" id="{1725129B-E72B-4B19-A5C3-4CABA3DD8D85}"/>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4676775" y="1438274"/>
              <a:ext cx="16383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28575</xdr:colOff>
      <xdr:row>1</xdr:row>
      <xdr:rowOff>9524</xdr:rowOff>
    </xdr:from>
    <xdr:to>
      <xdr:col>7</xdr:col>
      <xdr:colOff>428625</xdr:colOff>
      <xdr:row>7</xdr:row>
      <xdr:rowOff>114299</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86E238AC-CAC8-4512-B121-9EBC404D495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686300" y="200024"/>
              <a:ext cx="161925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7620</xdr:colOff>
      <xdr:row>9</xdr:row>
      <xdr:rowOff>0</xdr:rowOff>
    </xdr:from>
    <xdr:to>
      <xdr:col>8</xdr:col>
      <xdr:colOff>495300</xdr:colOff>
      <xdr:row>24</xdr:row>
      <xdr:rowOff>0</xdr:rowOff>
    </xdr:to>
    <xdr:graphicFrame macro="">
      <xdr:nvGraphicFramePr>
        <xdr:cNvPr id="2" name="Chart 1">
          <a:extLst>
            <a:ext uri="{FF2B5EF4-FFF2-40B4-BE49-F238E27FC236}">
              <a16:creationId xmlns:a16="http://schemas.microsoft.com/office/drawing/2014/main" id="{8F0479C2-845C-4AB5-8472-28056B6D03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xlskills2/Folder%2043/Problem21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blem21data-1"/>
      <sheetName val="Problem21data-2"/>
      <sheetName val="Problem21data-3"/>
      <sheetName val="Problem21data-4"/>
      <sheetName val="Problem21data-5"/>
      <sheetName val="Problem21data-6"/>
      <sheetName val="Problem21data-7"/>
      <sheetName val="Problem21data-8"/>
      <sheetName val="Problem21data-9"/>
      <sheetName val="Problem21data-10"/>
      <sheetName val="Problem21data-11"/>
    </sheetNames>
    <sheetDataSet>
      <sheetData sheetId="0" refreshError="1"/>
      <sheetData sheetId="1" refreshError="1"/>
      <sheetData sheetId="2" refreshError="1"/>
      <sheetData sheetId="3" refreshError="1"/>
      <sheetData sheetId="4" refreshError="1"/>
      <sheetData sheetId="5">
        <row r="5">
          <cell r="C5">
            <v>150</v>
          </cell>
          <cell r="D5">
            <v>38.64</v>
          </cell>
        </row>
        <row r="6">
          <cell r="C6">
            <v>101</v>
          </cell>
          <cell r="D6">
            <v>178.77</v>
          </cell>
        </row>
        <row r="7">
          <cell r="C7">
            <v>112</v>
          </cell>
          <cell r="D7">
            <v>213.92</v>
          </cell>
        </row>
        <row r="8">
          <cell r="C8">
            <v>57</v>
          </cell>
          <cell r="D8">
            <v>83.22</v>
          </cell>
        </row>
        <row r="9">
          <cell r="C9">
            <v>36</v>
          </cell>
          <cell r="D9">
            <v>24.12</v>
          </cell>
        </row>
        <row r="10">
          <cell r="C10">
            <v>32</v>
          </cell>
          <cell r="D10">
            <v>141</v>
          </cell>
        </row>
        <row r="11">
          <cell r="C11">
            <v>75</v>
          </cell>
          <cell r="D11">
            <v>105</v>
          </cell>
        </row>
        <row r="12">
          <cell r="C12">
            <v>119</v>
          </cell>
          <cell r="D12">
            <v>147.56</v>
          </cell>
        </row>
        <row r="13">
          <cell r="C13">
            <v>38</v>
          </cell>
          <cell r="D13">
            <v>40.659999999999997</v>
          </cell>
        </row>
        <row r="14">
          <cell r="C14">
            <v>51</v>
          </cell>
          <cell r="D14">
            <v>73.44</v>
          </cell>
        </row>
        <row r="15">
          <cell r="C15">
            <v>130</v>
          </cell>
          <cell r="D15">
            <v>89.7</v>
          </cell>
        </row>
        <row r="16">
          <cell r="C16">
            <v>71</v>
          </cell>
          <cell r="D16">
            <v>51.83</v>
          </cell>
        </row>
        <row r="17">
          <cell r="C17">
            <v>121</v>
          </cell>
          <cell r="D17">
            <v>141.57</v>
          </cell>
        </row>
        <row r="18">
          <cell r="C18">
            <v>39</v>
          </cell>
          <cell r="D18">
            <v>141</v>
          </cell>
        </row>
        <row r="19">
          <cell r="C19">
            <v>94</v>
          </cell>
          <cell r="D19">
            <v>110.92</v>
          </cell>
        </row>
        <row r="20">
          <cell r="C20">
            <v>74</v>
          </cell>
          <cell r="D20">
            <v>79.92</v>
          </cell>
        </row>
        <row r="21">
          <cell r="C21">
            <v>42</v>
          </cell>
          <cell r="D21">
            <v>77.7</v>
          </cell>
        </row>
        <row r="22">
          <cell r="C22">
            <v>82</v>
          </cell>
          <cell r="D22">
            <v>137.76</v>
          </cell>
        </row>
        <row r="23">
          <cell r="C23">
            <v>130</v>
          </cell>
          <cell r="D23">
            <v>100.1</v>
          </cell>
        </row>
        <row r="24">
          <cell r="C24">
            <v>30</v>
          </cell>
          <cell r="D24">
            <v>52.5</v>
          </cell>
        </row>
        <row r="25">
          <cell r="C25">
            <v>81</v>
          </cell>
          <cell r="D25">
            <v>71.28</v>
          </cell>
        </row>
        <row r="26">
          <cell r="C26">
            <v>100</v>
          </cell>
          <cell r="D26">
            <v>172</v>
          </cell>
        </row>
        <row r="27">
          <cell r="C27">
            <v>88</v>
          </cell>
          <cell r="D27">
            <v>133.76</v>
          </cell>
        </row>
        <row r="28">
          <cell r="C28">
            <v>99</v>
          </cell>
          <cell r="D28">
            <v>119.79</v>
          </cell>
        </row>
        <row r="29">
          <cell r="C29">
            <v>103</v>
          </cell>
          <cell r="D29">
            <v>200.85</v>
          </cell>
        </row>
        <row r="30">
          <cell r="C30">
            <v>107</v>
          </cell>
          <cell r="D30">
            <v>112.35</v>
          </cell>
        </row>
        <row r="31">
          <cell r="C31">
            <v>103</v>
          </cell>
          <cell r="D31">
            <v>142.13999999999999</v>
          </cell>
        </row>
        <row r="32">
          <cell r="C32">
            <v>49</v>
          </cell>
          <cell r="D32">
            <v>74.48</v>
          </cell>
        </row>
        <row r="33">
          <cell r="C33">
            <v>119</v>
          </cell>
          <cell r="D33">
            <v>197.54</v>
          </cell>
        </row>
        <row r="34">
          <cell r="C34">
            <v>84</v>
          </cell>
          <cell r="D34">
            <v>137.76</v>
          </cell>
        </row>
        <row r="35">
          <cell r="C35">
            <v>80</v>
          </cell>
          <cell r="D35">
            <v>121.6</v>
          </cell>
        </row>
        <row r="36">
          <cell r="C36">
            <v>105</v>
          </cell>
          <cell r="D36">
            <v>100.8</v>
          </cell>
        </row>
        <row r="37">
          <cell r="C37">
            <v>113</v>
          </cell>
          <cell r="D37">
            <v>161.59</v>
          </cell>
        </row>
        <row r="38">
          <cell r="C38">
            <v>50</v>
          </cell>
          <cell r="D38">
            <v>72.5</v>
          </cell>
        </row>
        <row r="39">
          <cell r="C39">
            <v>112</v>
          </cell>
          <cell r="D39">
            <v>206.08</v>
          </cell>
        </row>
        <row r="40">
          <cell r="C40">
            <v>101</v>
          </cell>
          <cell r="D40">
            <v>186.85</v>
          </cell>
        </row>
        <row r="41">
          <cell r="C41">
            <v>52</v>
          </cell>
          <cell r="D41">
            <v>72.8</v>
          </cell>
        </row>
        <row r="42">
          <cell r="C42">
            <v>220</v>
          </cell>
          <cell r="D42">
            <v>40.46</v>
          </cell>
        </row>
        <row r="43">
          <cell r="C43">
            <v>77</v>
          </cell>
          <cell r="D43">
            <v>87.01</v>
          </cell>
        </row>
        <row r="44">
          <cell r="C44">
            <v>103</v>
          </cell>
          <cell r="D44">
            <v>165.83</v>
          </cell>
        </row>
        <row r="45">
          <cell r="C45">
            <v>61</v>
          </cell>
          <cell r="D45">
            <v>56.73</v>
          </cell>
        </row>
        <row r="46">
          <cell r="C46">
            <v>115</v>
          </cell>
          <cell r="D46">
            <v>92</v>
          </cell>
        </row>
        <row r="47">
          <cell r="C47">
            <v>55</v>
          </cell>
          <cell r="D47">
            <v>40.700000000000003</v>
          </cell>
        </row>
        <row r="48">
          <cell r="C48">
            <v>26</v>
          </cell>
          <cell r="D48">
            <v>48.36</v>
          </cell>
        </row>
        <row r="49">
          <cell r="C49">
            <v>48</v>
          </cell>
          <cell r="D49">
            <v>81.12</v>
          </cell>
        </row>
        <row r="50">
          <cell r="C50">
            <v>23</v>
          </cell>
          <cell r="D50">
            <v>36.340000000000003</v>
          </cell>
        </row>
        <row r="51">
          <cell r="C51">
            <v>98</v>
          </cell>
          <cell r="D51">
            <v>128.38</v>
          </cell>
        </row>
        <row r="52">
          <cell r="C52">
            <v>75</v>
          </cell>
          <cell r="D52">
            <v>94.5</v>
          </cell>
        </row>
        <row r="53">
          <cell r="C53">
            <v>97</v>
          </cell>
          <cell r="D53">
            <v>110.58</v>
          </cell>
        </row>
        <row r="54">
          <cell r="C54">
            <v>124</v>
          </cell>
          <cell r="D54">
            <v>202.12</v>
          </cell>
        </row>
        <row r="55">
          <cell r="C55">
            <v>97</v>
          </cell>
          <cell r="D55">
            <v>85.36</v>
          </cell>
        </row>
        <row r="56">
          <cell r="C56">
            <v>51</v>
          </cell>
          <cell r="D56">
            <v>61.71</v>
          </cell>
        </row>
        <row r="57">
          <cell r="C57">
            <v>31</v>
          </cell>
          <cell r="D57">
            <v>61.69</v>
          </cell>
        </row>
        <row r="58">
          <cell r="C58">
            <v>97</v>
          </cell>
          <cell r="D58">
            <v>101.85</v>
          </cell>
        </row>
        <row r="59">
          <cell r="C59">
            <v>117</v>
          </cell>
          <cell r="D59">
            <v>121.68</v>
          </cell>
        </row>
        <row r="60">
          <cell r="C60">
            <v>121</v>
          </cell>
          <cell r="D60">
            <v>135.52000000000001</v>
          </cell>
        </row>
        <row r="61">
          <cell r="C61">
            <v>23</v>
          </cell>
          <cell r="D61">
            <v>43.47</v>
          </cell>
        </row>
        <row r="62">
          <cell r="C62">
            <v>129</v>
          </cell>
          <cell r="D62">
            <v>98.04</v>
          </cell>
        </row>
        <row r="63">
          <cell r="C63">
            <v>75</v>
          </cell>
          <cell r="D63">
            <v>132</v>
          </cell>
        </row>
        <row r="64">
          <cell r="C64">
            <v>75</v>
          </cell>
          <cell r="D64">
            <v>72</v>
          </cell>
        </row>
        <row r="65">
          <cell r="C65">
            <v>115</v>
          </cell>
          <cell r="D65">
            <v>116.15</v>
          </cell>
        </row>
        <row r="66">
          <cell r="C66">
            <v>85</v>
          </cell>
          <cell r="D66">
            <v>96.05</v>
          </cell>
        </row>
        <row r="67">
          <cell r="C67">
            <v>109</v>
          </cell>
          <cell r="D67">
            <v>91.56</v>
          </cell>
        </row>
        <row r="68">
          <cell r="C68">
            <v>125</v>
          </cell>
          <cell r="D68">
            <v>148.75</v>
          </cell>
        </row>
        <row r="69">
          <cell r="C69">
            <v>118</v>
          </cell>
          <cell r="D69">
            <v>134.52000000000001</v>
          </cell>
        </row>
        <row r="70">
          <cell r="C70">
            <v>119</v>
          </cell>
          <cell r="D70">
            <v>154.69999999999999</v>
          </cell>
        </row>
        <row r="71">
          <cell r="C71">
            <v>87</v>
          </cell>
          <cell r="D71">
            <v>144.41999999999999</v>
          </cell>
        </row>
        <row r="72">
          <cell r="C72">
            <v>75</v>
          </cell>
          <cell r="D72">
            <v>125.25</v>
          </cell>
        </row>
        <row r="73">
          <cell r="C73">
            <v>118</v>
          </cell>
          <cell r="D73">
            <v>87.32</v>
          </cell>
        </row>
        <row r="74">
          <cell r="C74">
            <v>111</v>
          </cell>
          <cell r="D74">
            <v>107.67</v>
          </cell>
        </row>
        <row r="75">
          <cell r="C75">
            <v>130</v>
          </cell>
          <cell r="D75">
            <v>158.6</v>
          </cell>
        </row>
        <row r="76">
          <cell r="C76">
            <v>107</v>
          </cell>
          <cell r="D76">
            <v>189.39</v>
          </cell>
        </row>
        <row r="77">
          <cell r="C77">
            <v>34</v>
          </cell>
          <cell r="D77">
            <v>30.94</v>
          </cell>
        </row>
        <row r="78">
          <cell r="C78">
            <v>36</v>
          </cell>
          <cell r="D78">
            <v>66.239999999999995</v>
          </cell>
        </row>
        <row r="79">
          <cell r="C79">
            <v>48</v>
          </cell>
          <cell r="D79">
            <v>72.959999999999994</v>
          </cell>
        </row>
        <row r="80">
          <cell r="C80">
            <v>76</v>
          </cell>
          <cell r="D80">
            <v>116.28</v>
          </cell>
        </row>
        <row r="81">
          <cell r="C81">
            <v>46</v>
          </cell>
          <cell r="D81">
            <v>53.36</v>
          </cell>
        </row>
        <row r="82">
          <cell r="C82">
            <v>123</v>
          </cell>
          <cell r="D82">
            <v>202.95</v>
          </cell>
        </row>
        <row r="83">
          <cell r="C83">
            <v>74</v>
          </cell>
          <cell r="D83">
            <v>51.06</v>
          </cell>
        </row>
        <row r="84">
          <cell r="C84">
            <v>93</v>
          </cell>
          <cell r="D84">
            <v>66.959999999999994</v>
          </cell>
        </row>
        <row r="85">
          <cell r="C85">
            <v>96</v>
          </cell>
          <cell r="D85">
            <v>149.76</v>
          </cell>
        </row>
        <row r="86">
          <cell r="C86">
            <v>75</v>
          </cell>
          <cell r="D86">
            <v>64.5</v>
          </cell>
        </row>
        <row r="87">
          <cell r="C87">
            <v>116</v>
          </cell>
          <cell r="D87">
            <v>111.36</v>
          </cell>
        </row>
        <row r="88">
          <cell r="C88">
            <v>45</v>
          </cell>
          <cell r="D88">
            <v>61.2</v>
          </cell>
        </row>
        <row r="89">
          <cell r="C89">
            <v>79</v>
          </cell>
          <cell r="D89">
            <v>64.78</v>
          </cell>
        </row>
        <row r="90">
          <cell r="C90">
            <v>111</v>
          </cell>
          <cell r="D90">
            <v>189.81</v>
          </cell>
        </row>
        <row r="91">
          <cell r="C91">
            <v>61</v>
          </cell>
          <cell r="D91">
            <v>70.760000000000005</v>
          </cell>
        </row>
        <row r="92">
          <cell r="C92">
            <v>22</v>
          </cell>
          <cell r="D92">
            <v>32.78</v>
          </cell>
        </row>
        <row r="93">
          <cell r="C93">
            <v>61</v>
          </cell>
          <cell r="D93">
            <v>96.99</v>
          </cell>
        </row>
        <row r="94">
          <cell r="C94">
            <v>47</v>
          </cell>
          <cell r="D94">
            <v>77.08</v>
          </cell>
        </row>
        <row r="95">
          <cell r="C95">
            <v>88</v>
          </cell>
          <cell r="D95">
            <v>152.24</v>
          </cell>
        </row>
        <row r="96">
          <cell r="C96">
            <v>83</v>
          </cell>
          <cell r="D96">
            <v>151.06</v>
          </cell>
        </row>
        <row r="97">
          <cell r="C97">
            <v>72</v>
          </cell>
          <cell r="D97">
            <v>131.76</v>
          </cell>
        </row>
        <row r="98">
          <cell r="C98">
            <v>87</v>
          </cell>
          <cell r="D98">
            <v>88.74</v>
          </cell>
        </row>
        <row r="99">
          <cell r="C99">
            <v>127</v>
          </cell>
          <cell r="D99">
            <v>205.74</v>
          </cell>
        </row>
        <row r="100">
          <cell r="C100">
            <v>26</v>
          </cell>
          <cell r="D100">
            <v>16.64</v>
          </cell>
        </row>
        <row r="101">
          <cell r="C101">
            <v>93</v>
          </cell>
          <cell r="D101">
            <v>114.39</v>
          </cell>
        </row>
        <row r="102">
          <cell r="C102">
            <v>100</v>
          </cell>
          <cell r="D102">
            <v>161</v>
          </cell>
        </row>
        <row r="103">
          <cell r="C103">
            <v>97</v>
          </cell>
          <cell r="D103">
            <v>112.52</v>
          </cell>
        </row>
        <row r="104">
          <cell r="C104">
            <v>34</v>
          </cell>
          <cell r="D104">
            <v>47.6</v>
          </cell>
        </row>
        <row r="105">
          <cell r="C105">
            <v>22</v>
          </cell>
          <cell r="D105">
            <v>21.12</v>
          </cell>
        </row>
        <row r="106">
          <cell r="C106">
            <v>68</v>
          </cell>
          <cell r="D106">
            <v>46.24</v>
          </cell>
        </row>
        <row r="107">
          <cell r="C107">
            <v>174</v>
          </cell>
          <cell r="D107">
            <v>70.84</v>
          </cell>
        </row>
        <row r="108">
          <cell r="C108">
            <v>109</v>
          </cell>
          <cell r="D108">
            <v>159.13999999999999</v>
          </cell>
        </row>
        <row r="109">
          <cell r="C109">
            <v>83</v>
          </cell>
          <cell r="D109">
            <v>75.53</v>
          </cell>
        </row>
        <row r="110">
          <cell r="C110">
            <v>30</v>
          </cell>
          <cell r="D110">
            <v>47.4</v>
          </cell>
        </row>
        <row r="111">
          <cell r="C111">
            <v>117</v>
          </cell>
          <cell r="D111">
            <v>231.66</v>
          </cell>
        </row>
        <row r="112">
          <cell r="C112">
            <v>127</v>
          </cell>
          <cell r="D112">
            <v>110.49</v>
          </cell>
        </row>
        <row r="113">
          <cell r="C113">
            <v>111</v>
          </cell>
          <cell r="D113">
            <v>183.15</v>
          </cell>
        </row>
        <row r="114">
          <cell r="C114">
            <v>61</v>
          </cell>
          <cell r="D114">
            <v>61.61</v>
          </cell>
        </row>
        <row r="115">
          <cell r="C115">
            <v>76</v>
          </cell>
          <cell r="D115">
            <v>129.19999999999999</v>
          </cell>
        </row>
        <row r="116">
          <cell r="C116">
            <v>29</v>
          </cell>
          <cell r="D116">
            <v>37.99</v>
          </cell>
        </row>
        <row r="117">
          <cell r="C117">
            <v>114</v>
          </cell>
          <cell r="D117">
            <v>102.6</v>
          </cell>
        </row>
        <row r="118">
          <cell r="C118">
            <v>73</v>
          </cell>
          <cell r="D118">
            <v>132.13</v>
          </cell>
        </row>
        <row r="119">
          <cell r="C119">
            <v>106</v>
          </cell>
          <cell r="D119">
            <v>79.5</v>
          </cell>
        </row>
        <row r="120">
          <cell r="C120">
            <v>125</v>
          </cell>
          <cell r="D120">
            <v>221.25</v>
          </cell>
        </row>
        <row r="121">
          <cell r="C121">
            <v>126</v>
          </cell>
          <cell r="D121">
            <v>128.52000000000001</v>
          </cell>
        </row>
        <row r="122">
          <cell r="C122">
            <v>117</v>
          </cell>
          <cell r="D122">
            <v>167.31</v>
          </cell>
        </row>
        <row r="123">
          <cell r="C123">
            <v>33</v>
          </cell>
          <cell r="D123">
            <v>24.75</v>
          </cell>
        </row>
        <row r="124">
          <cell r="C124">
            <v>113</v>
          </cell>
          <cell r="D124">
            <v>70.06</v>
          </cell>
        </row>
        <row r="125">
          <cell r="C125">
            <v>68</v>
          </cell>
          <cell r="D125">
            <v>123.76</v>
          </cell>
        </row>
        <row r="126">
          <cell r="C126">
            <v>93</v>
          </cell>
          <cell r="D126">
            <v>68.819999999999993</v>
          </cell>
        </row>
        <row r="127">
          <cell r="C127">
            <v>71</v>
          </cell>
          <cell r="D127">
            <v>75.260000000000005</v>
          </cell>
        </row>
        <row r="128">
          <cell r="C128">
            <v>80</v>
          </cell>
          <cell r="D128">
            <v>137.6</v>
          </cell>
        </row>
        <row r="129">
          <cell r="C129">
            <v>66</v>
          </cell>
          <cell r="D129">
            <v>52.14</v>
          </cell>
        </row>
        <row r="130">
          <cell r="C130">
            <v>115</v>
          </cell>
          <cell r="D130">
            <v>159.85</v>
          </cell>
        </row>
        <row r="131">
          <cell r="C131">
            <v>85</v>
          </cell>
          <cell r="D131">
            <v>164.05</v>
          </cell>
        </row>
        <row r="132">
          <cell r="C132">
            <v>58</v>
          </cell>
          <cell r="D132">
            <v>79.459999999999994</v>
          </cell>
        </row>
        <row r="133">
          <cell r="C133">
            <v>26</v>
          </cell>
          <cell r="D133">
            <v>28.08</v>
          </cell>
        </row>
        <row r="134">
          <cell r="C134">
            <v>99</v>
          </cell>
          <cell r="D134">
            <v>177.21</v>
          </cell>
        </row>
        <row r="135">
          <cell r="C135">
            <v>53</v>
          </cell>
          <cell r="D135">
            <v>58.3</v>
          </cell>
        </row>
        <row r="136">
          <cell r="C136">
            <v>62</v>
          </cell>
          <cell r="D136">
            <v>62.62</v>
          </cell>
        </row>
        <row r="137">
          <cell r="C137">
            <v>91</v>
          </cell>
          <cell r="D137">
            <v>163.80000000000001</v>
          </cell>
        </row>
        <row r="138">
          <cell r="C138">
            <v>95</v>
          </cell>
          <cell r="D138">
            <v>145.35</v>
          </cell>
        </row>
        <row r="139">
          <cell r="C139">
            <v>69</v>
          </cell>
          <cell r="D139">
            <v>50.37</v>
          </cell>
        </row>
        <row r="140">
          <cell r="C140">
            <v>102</v>
          </cell>
          <cell r="D140">
            <v>125.46</v>
          </cell>
        </row>
        <row r="141">
          <cell r="C141">
            <v>50</v>
          </cell>
          <cell r="D141">
            <v>49</v>
          </cell>
        </row>
        <row r="142">
          <cell r="C142">
            <v>26</v>
          </cell>
          <cell r="D142">
            <v>32.24</v>
          </cell>
        </row>
        <row r="143">
          <cell r="C143">
            <v>120</v>
          </cell>
          <cell r="D143">
            <v>234</v>
          </cell>
        </row>
        <row r="144">
          <cell r="C144">
            <v>78</v>
          </cell>
          <cell r="D144">
            <v>128.69999999999999</v>
          </cell>
        </row>
        <row r="145">
          <cell r="C145">
            <v>54</v>
          </cell>
          <cell r="D145">
            <v>57.24</v>
          </cell>
        </row>
        <row r="146">
          <cell r="C146">
            <v>40</v>
          </cell>
          <cell r="D146">
            <v>32.799999999999997</v>
          </cell>
        </row>
        <row r="147">
          <cell r="C147">
            <v>22</v>
          </cell>
          <cell r="D147">
            <v>37.4</v>
          </cell>
        </row>
        <row r="148">
          <cell r="C148">
            <v>52</v>
          </cell>
          <cell r="D148">
            <v>43.68</v>
          </cell>
        </row>
        <row r="149">
          <cell r="C149">
            <v>34</v>
          </cell>
          <cell r="D149">
            <v>56.1</v>
          </cell>
        </row>
        <row r="150">
          <cell r="C150">
            <v>92</v>
          </cell>
          <cell r="D150">
            <v>77.28</v>
          </cell>
        </row>
        <row r="151">
          <cell r="C151">
            <v>20</v>
          </cell>
          <cell r="D151">
            <v>33.6</v>
          </cell>
        </row>
        <row r="152">
          <cell r="C152">
            <v>42</v>
          </cell>
          <cell r="D152">
            <v>31.5</v>
          </cell>
        </row>
        <row r="153">
          <cell r="C153">
            <v>35</v>
          </cell>
          <cell r="D153">
            <v>23.8</v>
          </cell>
        </row>
        <row r="154">
          <cell r="C154">
            <v>54</v>
          </cell>
          <cell r="D154">
            <v>79.92</v>
          </cell>
        </row>
        <row r="155">
          <cell r="C155">
            <v>29</v>
          </cell>
          <cell r="D155">
            <v>20.010000000000002</v>
          </cell>
        </row>
        <row r="156">
          <cell r="C156">
            <v>121</v>
          </cell>
          <cell r="D156">
            <v>209.33</v>
          </cell>
        </row>
        <row r="157">
          <cell r="C157">
            <v>92</v>
          </cell>
          <cell r="D157">
            <v>115</v>
          </cell>
        </row>
        <row r="158">
          <cell r="C158">
            <v>46</v>
          </cell>
          <cell r="D158">
            <v>65.78</v>
          </cell>
        </row>
        <row r="159">
          <cell r="C159">
            <v>122</v>
          </cell>
          <cell r="D159">
            <v>241.56</v>
          </cell>
        </row>
        <row r="160">
          <cell r="C160">
            <v>27</v>
          </cell>
          <cell r="D160">
            <v>42.93</v>
          </cell>
        </row>
        <row r="161">
          <cell r="C161">
            <v>83</v>
          </cell>
          <cell r="D161">
            <v>122.84</v>
          </cell>
        </row>
        <row r="162">
          <cell r="C162">
            <v>73</v>
          </cell>
          <cell r="D162">
            <v>138.69999999999999</v>
          </cell>
        </row>
        <row r="163">
          <cell r="C163">
            <v>125</v>
          </cell>
          <cell r="D163">
            <v>177.5</v>
          </cell>
        </row>
        <row r="164">
          <cell r="C164">
            <v>125</v>
          </cell>
          <cell r="D164">
            <v>200</v>
          </cell>
        </row>
        <row r="165">
          <cell r="C165">
            <v>120</v>
          </cell>
          <cell r="D165">
            <v>237.6</v>
          </cell>
        </row>
        <row r="166">
          <cell r="C166">
            <v>34</v>
          </cell>
          <cell r="D166">
            <v>63.92</v>
          </cell>
        </row>
        <row r="167">
          <cell r="C167">
            <v>65</v>
          </cell>
          <cell r="D167">
            <v>74.099999999999994</v>
          </cell>
        </row>
        <row r="168">
          <cell r="C168">
            <v>104</v>
          </cell>
          <cell r="D168">
            <v>106.08</v>
          </cell>
        </row>
        <row r="169">
          <cell r="C169">
            <v>116</v>
          </cell>
          <cell r="D169">
            <v>187.92</v>
          </cell>
        </row>
        <row r="170">
          <cell r="C170">
            <v>126</v>
          </cell>
          <cell r="D170">
            <v>246.96</v>
          </cell>
        </row>
        <row r="171">
          <cell r="C171">
            <v>42</v>
          </cell>
          <cell r="D171">
            <v>56.7</v>
          </cell>
        </row>
        <row r="172">
          <cell r="C172">
            <v>24</v>
          </cell>
          <cell r="D172">
            <v>16.079999999999998</v>
          </cell>
        </row>
        <row r="173">
          <cell r="C173">
            <v>40</v>
          </cell>
          <cell r="D173">
            <v>27.2</v>
          </cell>
        </row>
        <row r="174">
          <cell r="C174">
            <v>24</v>
          </cell>
          <cell r="D174">
            <v>21.6</v>
          </cell>
        </row>
        <row r="175">
          <cell r="C175">
            <v>102</v>
          </cell>
          <cell r="D175">
            <v>116.28</v>
          </cell>
        </row>
        <row r="176">
          <cell r="C176">
            <v>31</v>
          </cell>
          <cell r="D176">
            <v>61.38</v>
          </cell>
        </row>
        <row r="177">
          <cell r="C177">
            <v>113</v>
          </cell>
          <cell r="D177">
            <v>73.45</v>
          </cell>
        </row>
        <row r="178">
          <cell r="C178">
            <v>117</v>
          </cell>
          <cell r="D178">
            <v>149.76</v>
          </cell>
        </row>
        <row r="179">
          <cell r="C179">
            <v>71</v>
          </cell>
          <cell r="D179">
            <v>103.66</v>
          </cell>
        </row>
        <row r="180">
          <cell r="C180">
            <v>58</v>
          </cell>
          <cell r="D180">
            <v>71.92</v>
          </cell>
        </row>
        <row r="181">
          <cell r="C181">
            <v>93</v>
          </cell>
          <cell r="D181">
            <v>97.65</v>
          </cell>
        </row>
        <row r="182">
          <cell r="C182">
            <v>112</v>
          </cell>
          <cell r="D182">
            <v>155.68</v>
          </cell>
        </row>
        <row r="183">
          <cell r="C183">
            <v>21</v>
          </cell>
          <cell r="D183">
            <v>15.12</v>
          </cell>
        </row>
        <row r="184">
          <cell r="C184">
            <v>78</v>
          </cell>
          <cell r="D184">
            <v>92.04</v>
          </cell>
        </row>
        <row r="185">
          <cell r="C185">
            <v>31</v>
          </cell>
          <cell r="D185">
            <v>60.45</v>
          </cell>
        </row>
        <row r="186">
          <cell r="C186">
            <v>38</v>
          </cell>
          <cell r="D186">
            <v>61.56</v>
          </cell>
        </row>
        <row r="187">
          <cell r="C187">
            <v>108</v>
          </cell>
          <cell r="D187">
            <v>72.36</v>
          </cell>
        </row>
        <row r="188">
          <cell r="C188">
            <v>73</v>
          </cell>
          <cell r="D188">
            <v>81.760000000000005</v>
          </cell>
        </row>
        <row r="189">
          <cell r="C189">
            <v>86</v>
          </cell>
          <cell r="D189">
            <v>67.94</v>
          </cell>
        </row>
        <row r="190">
          <cell r="C190">
            <v>46</v>
          </cell>
          <cell r="D190">
            <v>58.88</v>
          </cell>
        </row>
        <row r="191">
          <cell r="C191">
            <v>34</v>
          </cell>
          <cell r="D191">
            <v>45.56</v>
          </cell>
        </row>
        <row r="192">
          <cell r="C192">
            <v>73</v>
          </cell>
          <cell r="D192">
            <v>114.61</v>
          </cell>
        </row>
        <row r="193">
          <cell r="C193">
            <v>109</v>
          </cell>
          <cell r="D193">
            <v>184.21</v>
          </cell>
        </row>
        <row r="194">
          <cell r="C194">
            <v>97</v>
          </cell>
          <cell r="D194">
            <v>189.15</v>
          </cell>
        </row>
        <row r="195">
          <cell r="C195">
            <v>57</v>
          </cell>
          <cell r="D195">
            <v>83.22</v>
          </cell>
        </row>
        <row r="196">
          <cell r="C196">
            <v>110</v>
          </cell>
          <cell r="D196">
            <v>119.9</v>
          </cell>
        </row>
        <row r="197">
          <cell r="C197">
            <v>66</v>
          </cell>
          <cell r="D197">
            <v>107.58</v>
          </cell>
        </row>
        <row r="198">
          <cell r="C198">
            <v>57</v>
          </cell>
          <cell r="D198">
            <v>87.21</v>
          </cell>
        </row>
        <row r="199">
          <cell r="C199">
            <v>33</v>
          </cell>
          <cell r="D199">
            <v>22.44</v>
          </cell>
        </row>
        <row r="200">
          <cell r="C200">
            <v>98</v>
          </cell>
          <cell r="D200">
            <v>171.5</v>
          </cell>
        </row>
        <row r="201">
          <cell r="C201">
            <v>38</v>
          </cell>
          <cell r="D201">
            <v>46.74</v>
          </cell>
        </row>
        <row r="202">
          <cell r="C202">
            <v>106</v>
          </cell>
          <cell r="D202">
            <v>93.28</v>
          </cell>
        </row>
        <row r="203">
          <cell r="C203">
            <v>51</v>
          </cell>
          <cell r="D203">
            <v>41.31</v>
          </cell>
        </row>
        <row r="204">
          <cell r="C204">
            <v>39</v>
          </cell>
          <cell r="D204">
            <v>56.94</v>
          </cell>
        </row>
        <row r="205">
          <cell r="C205">
            <v>129</v>
          </cell>
          <cell r="D205">
            <v>108.36</v>
          </cell>
        </row>
        <row r="206">
          <cell r="C206">
            <v>64</v>
          </cell>
          <cell r="D206">
            <v>128</v>
          </cell>
        </row>
        <row r="207">
          <cell r="C207">
            <v>53</v>
          </cell>
          <cell r="D207">
            <v>71.02</v>
          </cell>
        </row>
        <row r="208">
          <cell r="C208">
            <v>94</v>
          </cell>
          <cell r="D208">
            <v>112.8</v>
          </cell>
        </row>
        <row r="209">
          <cell r="C209">
            <v>128</v>
          </cell>
          <cell r="D209">
            <v>97.28</v>
          </cell>
        </row>
        <row r="210">
          <cell r="C210">
            <v>87</v>
          </cell>
          <cell r="D210">
            <v>142.68</v>
          </cell>
        </row>
        <row r="211">
          <cell r="C211">
            <v>124</v>
          </cell>
          <cell r="D211">
            <v>93</v>
          </cell>
        </row>
        <row r="212">
          <cell r="C212">
            <v>128</v>
          </cell>
          <cell r="D212">
            <v>172.8</v>
          </cell>
        </row>
        <row r="213">
          <cell r="C213">
            <v>47</v>
          </cell>
          <cell r="D213">
            <v>80.37</v>
          </cell>
        </row>
        <row r="214">
          <cell r="C214">
            <v>29</v>
          </cell>
          <cell r="D214">
            <v>38.86</v>
          </cell>
        </row>
        <row r="215">
          <cell r="C215">
            <v>50</v>
          </cell>
          <cell r="D215">
            <v>68</v>
          </cell>
        </row>
        <row r="216">
          <cell r="C216">
            <v>57</v>
          </cell>
          <cell r="D216">
            <v>52.44</v>
          </cell>
        </row>
        <row r="217">
          <cell r="C217">
            <v>45</v>
          </cell>
          <cell r="D217">
            <v>49.95</v>
          </cell>
        </row>
        <row r="218">
          <cell r="C218">
            <v>108</v>
          </cell>
          <cell r="D218">
            <v>100.44</v>
          </cell>
        </row>
        <row r="219">
          <cell r="C219">
            <v>114</v>
          </cell>
          <cell r="D219">
            <v>76.38</v>
          </cell>
        </row>
        <row r="220">
          <cell r="C220">
            <v>74</v>
          </cell>
          <cell r="D220">
            <v>55.5</v>
          </cell>
        </row>
        <row r="221">
          <cell r="C221">
            <v>26</v>
          </cell>
          <cell r="D221">
            <v>32.24</v>
          </cell>
        </row>
        <row r="222">
          <cell r="C222">
            <v>111</v>
          </cell>
          <cell r="D222">
            <v>95.46</v>
          </cell>
        </row>
        <row r="223">
          <cell r="C223">
            <v>62</v>
          </cell>
          <cell r="D223">
            <v>38.44</v>
          </cell>
        </row>
        <row r="224">
          <cell r="C224">
            <v>119</v>
          </cell>
          <cell r="D224">
            <v>232.05</v>
          </cell>
        </row>
        <row r="225">
          <cell r="C225">
            <v>44</v>
          </cell>
          <cell r="D225">
            <v>33.44</v>
          </cell>
        </row>
        <row r="226">
          <cell r="C226">
            <v>130</v>
          </cell>
          <cell r="D226">
            <v>114.4</v>
          </cell>
        </row>
        <row r="227">
          <cell r="C227">
            <v>82</v>
          </cell>
          <cell r="D227">
            <v>95.12</v>
          </cell>
        </row>
        <row r="228">
          <cell r="C228">
            <v>40</v>
          </cell>
          <cell r="D228">
            <v>63.2</v>
          </cell>
        </row>
        <row r="229">
          <cell r="C229">
            <v>59</v>
          </cell>
          <cell r="D229">
            <v>96.76</v>
          </cell>
        </row>
        <row r="230">
          <cell r="C230">
            <v>48</v>
          </cell>
          <cell r="D230">
            <v>29.28</v>
          </cell>
        </row>
        <row r="231">
          <cell r="C231">
            <v>116</v>
          </cell>
          <cell r="D231">
            <v>83.52</v>
          </cell>
        </row>
        <row r="232">
          <cell r="C232">
            <v>111</v>
          </cell>
          <cell r="D232">
            <v>96.57</v>
          </cell>
        </row>
        <row r="233">
          <cell r="C233">
            <v>64</v>
          </cell>
          <cell r="D233">
            <v>89.6</v>
          </cell>
        </row>
        <row r="234">
          <cell r="C234">
            <v>83</v>
          </cell>
          <cell r="D234">
            <v>64.739999999999995</v>
          </cell>
        </row>
        <row r="235">
          <cell r="C235">
            <v>114</v>
          </cell>
          <cell r="D235">
            <v>161.88</v>
          </cell>
        </row>
        <row r="236">
          <cell r="C236">
            <v>68</v>
          </cell>
          <cell r="D236">
            <v>42.16</v>
          </cell>
        </row>
        <row r="237">
          <cell r="C237">
            <v>23</v>
          </cell>
          <cell r="D237">
            <v>42.09</v>
          </cell>
        </row>
        <row r="238">
          <cell r="C238">
            <v>40</v>
          </cell>
          <cell r="D238">
            <v>78</v>
          </cell>
        </row>
        <row r="239">
          <cell r="C239">
            <v>100</v>
          </cell>
          <cell r="D239">
            <v>146</v>
          </cell>
        </row>
        <row r="240">
          <cell r="C240">
            <v>32</v>
          </cell>
          <cell r="D240">
            <v>42.88</v>
          </cell>
        </row>
        <row r="241">
          <cell r="C241">
            <v>39</v>
          </cell>
          <cell r="D241">
            <v>62.4</v>
          </cell>
        </row>
        <row r="242">
          <cell r="C242">
            <v>30</v>
          </cell>
          <cell r="D242">
            <v>52.8</v>
          </cell>
        </row>
        <row r="243">
          <cell r="C243">
            <v>27</v>
          </cell>
          <cell r="D243">
            <v>31.05</v>
          </cell>
        </row>
        <row r="244">
          <cell r="C244">
            <v>98</v>
          </cell>
          <cell r="D244">
            <v>195.02</v>
          </cell>
        </row>
        <row r="245">
          <cell r="C245">
            <v>103</v>
          </cell>
          <cell r="D245">
            <v>69.010000000000005</v>
          </cell>
        </row>
        <row r="246">
          <cell r="C246">
            <v>53</v>
          </cell>
          <cell r="D246">
            <v>92.22</v>
          </cell>
        </row>
        <row r="247">
          <cell r="C247">
            <v>34</v>
          </cell>
          <cell r="D247">
            <v>47.26</v>
          </cell>
        </row>
        <row r="248">
          <cell r="C248">
            <v>76</v>
          </cell>
          <cell r="D248">
            <v>140.6</v>
          </cell>
        </row>
        <row r="249">
          <cell r="C249">
            <v>101</v>
          </cell>
          <cell r="D249">
            <v>195.94</v>
          </cell>
        </row>
        <row r="250">
          <cell r="C250">
            <v>36</v>
          </cell>
          <cell r="D250">
            <v>60.84</v>
          </cell>
        </row>
        <row r="251">
          <cell r="C251">
            <v>49</v>
          </cell>
          <cell r="D251">
            <v>97.02</v>
          </cell>
        </row>
        <row r="252">
          <cell r="C252">
            <v>56</v>
          </cell>
          <cell r="D252">
            <v>48.16</v>
          </cell>
        </row>
        <row r="253">
          <cell r="C253">
            <v>82</v>
          </cell>
          <cell r="D253">
            <v>149.24</v>
          </cell>
        </row>
        <row r="254">
          <cell r="C254">
            <v>124</v>
          </cell>
          <cell r="D254">
            <v>239.32</v>
          </cell>
        </row>
        <row r="255">
          <cell r="C255">
            <v>82</v>
          </cell>
          <cell r="D255">
            <v>159.9</v>
          </cell>
        </row>
        <row r="256">
          <cell r="C256">
            <v>24</v>
          </cell>
          <cell r="D256">
            <v>31.92</v>
          </cell>
        </row>
        <row r="257">
          <cell r="C257">
            <v>49</v>
          </cell>
          <cell r="D257">
            <v>93.59</v>
          </cell>
        </row>
        <row r="258">
          <cell r="C258">
            <v>34</v>
          </cell>
          <cell r="D258">
            <v>36.04</v>
          </cell>
        </row>
        <row r="259">
          <cell r="C259">
            <v>57</v>
          </cell>
          <cell r="D259">
            <v>102.6</v>
          </cell>
        </row>
        <row r="260">
          <cell r="C260">
            <v>76</v>
          </cell>
          <cell r="D260">
            <v>57.76</v>
          </cell>
        </row>
        <row r="261">
          <cell r="C261">
            <v>76</v>
          </cell>
          <cell r="D261">
            <v>97.28</v>
          </cell>
        </row>
        <row r="262">
          <cell r="C262">
            <v>73</v>
          </cell>
          <cell r="D262">
            <v>139.43</v>
          </cell>
        </row>
        <row r="263">
          <cell r="C263">
            <v>26</v>
          </cell>
          <cell r="D263">
            <v>16.64</v>
          </cell>
        </row>
        <row r="264">
          <cell r="C264">
            <v>43</v>
          </cell>
          <cell r="D264">
            <v>41.71</v>
          </cell>
        </row>
        <row r="265">
          <cell r="C265">
            <v>76</v>
          </cell>
          <cell r="D265">
            <v>106.4</v>
          </cell>
        </row>
        <row r="266">
          <cell r="C266">
            <v>80</v>
          </cell>
          <cell r="D266">
            <v>115.2</v>
          </cell>
        </row>
        <row r="267">
          <cell r="C267">
            <v>24</v>
          </cell>
          <cell r="D267">
            <v>17.28</v>
          </cell>
        </row>
        <row r="268">
          <cell r="C268">
            <v>44</v>
          </cell>
          <cell r="D268">
            <v>80.52</v>
          </cell>
        </row>
        <row r="269">
          <cell r="C269">
            <v>59</v>
          </cell>
          <cell r="D269">
            <v>46.61</v>
          </cell>
        </row>
        <row r="270">
          <cell r="C270">
            <v>69</v>
          </cell>
          <cell r="D270">
            <v>126.96</v>
          </cell>
        </row>
        <row r="271">
          <cell r="C271">
            <v>95</v>
          </cell>
          <cell r="D271">
            <v>161.5</v>
          </cell>
        </row>
        <row r="272">
          <cell r="C272">
            <v>92</v>
          </cell>
          <cell r="D272">
            <v>144.44</v>
          </cell>
        </row>
        <row r="273">
          <cell r="C273">
            <v>37</v>
          </cell>
          <cell r="D273">
            <v>50.69</v>
          </cell>
        </row>
        <row r="274">
          <cell r="C274">
            <v>105</v>
          </cell>
          <cell r="D274">
            <v>160.65</v>
          </cell>
        </row>
        <row r="275">
          <cell r="C275">
            <v>126</v>
          </cell>
          <cell r="D275">
            <v>231.84</v>
          </cell>
        </row>
        <row r="276">
          <cell r="C276">
            <v>37</v>
          </cell>
          <cell r="D276">
            <v>50.32</v>
          </cell>
        </row>
        <row r="277">
          <cell r="C277">
            <v>31</v>
          </cell>
          <cell r="D277">
            <v>61.38</v>
          </cell>
        </row>
        <row r="278">
          <cell r="C278">
            <v>49</v>
          </cell>
          <cell r="D278">
            <v>47.04</v>
          </cell>
        </row>
        <row r="279">
          <cell r="C279">
            <v>37</v>
          </cell>
          <cell r="D279">
            <v>67.34</v>
          </cell>
        </row>
        <row r="280">
          <cell r="C280">
            <v>83</v>
          </cell>
          <cell r="D280">
            <v>70.55</v>
          </cell>
        </row>
        <row r="281">
          <cell r="C281">
            <v>98</v>
          </cell>
          <cell r="D281">
            <v>156.80000000000001</v>
          </cell>
        </row>
        <row r="282">
          <cell r="C282">
            <v>38</v>
          </cell>
          <cell r="D282">
            <v>39.14</v>
          </cell>
        </row>
        <row r="283">
          <cell r="C283">
            <v>101</v>
          </cell>
          <cell r="D283">
            <v>165.64</v>
          </cell>
        </row>
        <row r="284">
          <cell r="C284">
            <v>53</v>
          </cell>
          <cell r="D284">
            <v>71.55</v>
          </cell>
        </row>
        <row r="285">
          <cell r="C285">
            <v>130</v>
          </cell>
          <cell r="D285">
            <v>218.4</v>
          </cell>
        </row>
        <row r="286">
          <cell r="C286">
            <v>84</v>
          </cell>
          <cell r="D286">
            <v>89.88</v>
          </cell>
        </row>
        <row r="287">
          <cell r="C287">
            <v>102</v>
          </cell>
          <cell r="D287">
            <v>72.42</v>
          </cell>
        </row>
        <row r="288">
          <cell r="C288">
            <v>122</v>
          </cell>
          <cell r="D288">
            <v>146.4</v>
          </cell>
        </row>
        <row r="289">
          <cell r="C289">
            <v>27</v>
          </cell>
          <cell r="D289">
            <v>49.68</v>
          </cell>
        </row>
        <row r="290">
          <cell r="C290">
            <v>42</v>
          </cell>
          <cell r="D290">
            <v>52.92</v>
          </cell>
        </row>
        <row r="291">
          <cell r="C291">
            <v>95</v>
          </cell>
          <cell r="D291">
            <v>126.35</v>
          </cell>
        </row>
        <row r="292">
          <cell r="C292">
            <v>100</v>
          </cell>
          <cell r="D292">
            <v>112</v>
          </cell>
        </row>
        <row r="293">
          <cell r="C293">
            <v>96</v>
          </cell>
          <cell r="D293">
            <v>120.96</v>
          </cell>
        </row>
        <row r="294">
          <cell r="C294">
            <v>99</v>
          </cell>
          <cell r="D294">
            <v>75.239999999999995</v>
          </cell>
        </row>
        <row r="295">
          <cell r="C295">
            <v>89</v>
          </cell>
          <cell r="D295">
            <v>64.97</v>
          </cell>
        </row>
        <row r="296">
          <cell r="C296">
            <v>81</v>
          </cell>
          <cell r="D296">
            <v>119.07</v>
          </cell>
        </row>
        <row r="297">
          <cell r="C297">
            <v>128</v>
          </cell>
          <cell r="D297">
            <v>96</v>
          </cell>
        </row>
        <row r="298">
          <cell r="C298">
            <v>33</v>
          </cell>
          <cell r="D298">
            <v>25.41</v>
          </cell>
        </row>
        <row r="299">
          <cell r="C299">
            <v>84</v>
          </cell>
          <cell r="D299">
            <v>115.92</v>
          </cell>
        </row>
        <row r="300">
          <cell r="C300">
            <v>122</v>
          </cell>
          <cell r="D300">
            <v>224.48</v>
          </cell>
        </row>
        <row r="301">
          <cell r="C301">
            <v>73</v>
          </cell>
          <cell r="D301">
            <v>122.64</v>
          </cell>
        </row>
        <row r="302">
          <cell r="C302">
            <v>77</v>
          </cell>
          <cell r="D302">
            <v>125.51</v>
          </cell>
        </row>
        <row r="303">
          <cell r="C303">
            <v>91</v>
          </cell>
          <cell r="D303">
            <v>74.62</v>
          </cell>
        </row>
        <row r="304">
          <cell r="C304">
            <v>47</v>
          </cell>
          <cell r="D304">
            <v>65.8</v>
          </cell>
        </row>
        <row r="305">
          <cell r="C305">
            <v>22</v>
          </cell>
          <cell r="D305">
            <v>24.42</v>
          </cell>
        </row>
        <row r="306">
          <cell r="C306">
            <v>65</v>
          </cell>
          <cell r="D306">
            <v>89.7</v>
          </cell>
        </row>
        <row r="307">
          <cell r="C307">
            <v>107</v>
          </cell>
          <cell r="D307">
            <v>167.99</v>
          </cell>
        </row>
        <row r="308">
          <cell r="C308">
            <v>43</v>
          </cell>
          <cell r="D308">
            <v>33.97</v>
          </cell>
        </row>
        <row r="309">
          <cell r="C309">
            <v>102</v>
          </cell>
          <cell r="D309">
            <v>84.66</v>
          </cell>
        </row>
        <row r="310">
          <cell r="C310">
            <v>81</v>
          </cell>
          <cell r="D310">
            <v>127.98</v>
          </cell>
        </row>
        <row r="311">
          <cell r="C311">
            <v>126</v>
          </cell>
          <cell r="D311">
            <v>197.82</v>
          </cell>
        </row>
        <row r="312">
          <cell r="C312">
            <v>78</v>
          </cell>
          <cell r="D312">
            <v>60.84</v>
          </cell>
        </row>
        <row r="313">
          <cell r="C313">
            <v>85</v>
          </cell>
          <cell r="D313">
            <v>51</v>
          </cell>
        </row>
        <row r="314">
          <cell r="C314">
            <v>52</v>
          </cell>
          <cell r="D314">
            <v>101.4</v>
          </cell>
        </row>
        <row r="315">
          <cell r="C315">
            <v>63</v>
          </cell>
          <cell r="D315">
            <v>57.96</v>
          </cell>
        </row>
        <row r="316">
          <cell r="C316">
            <v>121</v>
          </cell>
          <cell r="D316">
            <v>122.21</v>
          </cell>
        </row>
        <row r="317">
          <cell r="C317">
            <v>29</v>
          </cell>
          <cell r="D317">
            <v>34.51</v>
          </cell>
        </row>
        <row r="318">
          <cell r="C318">
            <v>114</v>
          </cell>
          <cell r="D318">
            <v>197.22</v>
          </cell>
        </row>
        <row r="319">
          <cell r="C319">
            <v>79</v>
          </cell>
          <cell r="D319">
            <v>135.09</v>
          </cell>
        </row>
        <row r="320">
          <cell r="C320">
            <v>121</v>
          </cell>
          <cell r="D320">
            <v>101.64</v>
          </cell>
        </row>
        <row r="321">
          <cell r="C321">
            <v>25</v>
          </cell>
          <cell r="D321">
            <v>23.5</v>
          </cell>
        </row>
        <row r="322">
          <cell r="C322">
            <v>32</v>
          </cell>
          <cell r="D322">
            <v>42.24</v>
          </cell>
        </row>
        <row r="323">
          <cell r="C323">
            <v>27</v>
          </cell>
          <cell r="D323">
            <v>48.06</v>
          </cell>
        </row>
        <row r="324">
          <cell r="C324">
            <v>93</v>
          </cell>
          <cell r="D324">
            <v>142.29</v>
          </cell>
        </row>
        <row r="325">
          <cell r="C325">
            <v>93</v>
          </cell>
          <cell r="D325">
            <v>72.540000000000006</v>
          </cell>
        </row>
        <row r="326">
          <cell r="C326">
            <v>37</v>
          </cell>
          <cell r="D326">
            <v>27.01</v>
          </cell>
        </row>
        <row r="327">
          <cell r="C327">
            <v>49</v>
          </cell>
          <cell r="D327">
            <v>45.57</v>
          </cell>
        </row>
        <row r="328">
          <cell r="C328">
            <v>75</v>
          </cell>
          <cell r="D328">
            <v>107.25</v>
          </cell>
        </row>
        <row r="329">
          <cell r="C329">
            <v>99</v>
          </cell>
          <cell r="D329">
            <v>167.31</v>
          </cell>
        </row>
        <row r="330">
          <cell r="C330">
            <v>40</v>
          </cell>
          <cell r="D330">
            <v>74.400000000000006</v>
          </cell>
        </row>
        <row r="331">
          <cell r="C331">
            <v>119</v>
          </cell>
          <cell r="D331">
            <v>73.78</v>
          </cell>
        </row>
        <row r="332">
          <cell r="C332">
            <v>122</v>
          </cell>
          <cell r="D332">
            <v>192.76</v>
          </cell>
        </row>
        <row r="333">
          <cell r="C333">
            <v>87</v>
          </cell>
          <cell r="D333">
            <v>57.42</v>
          </cell>
        </row>
        <row r="334">
          <cell r="C334">
            <v>106</v>
          </cell>
          <cell r="D334">
            <v>167.48</v>
          </cell>
        </row>
        <row r="335">
          <cell r="C335">
            <v>88</v>
          </cell>
          <cell r="D335">
            <v>152.24</v>
          </cell>
        </row>
        <row r="336">
          <cell r="C336">
            <v>60</v>
          </cell>
          <cell r="D336">
            <v>88.2</v>
          </cell>
        </row>
        <row r="337">
          <cell r="C337">
            <v>51</v>
          </cell>
          <cell r="D337">
            <v>52.02</v>
          </cell>
        </row>
        <row r="338">
          <cell r="C338">
            <v>44</v>
          </cell>
          <cell r="D338">
            <v>58.08</v>
          </cell>
        </row>
        <row r="339">
          <cell r="C339">
            <v>40</v>
          </cell>
          <cell r="D339">
            <v>57.2</v>
          </cell>
        </row>
        <row r="340">
          <cell r="C340">
            <v>30</v>
          </cell>
          <cell r="D340">
            <v>42.3</v>
          </cell>
        </row>
        <row r="341">
          <cell r="C341">
            <v>115</v>
          </cell>
          <cell r="D341">
            <v>157.55000000000001</v>
          </cell>
        </row>
        <row r="342">
          <cell r="C342">
            <v>104</v>
          </cell>
          <cell r="D342">
            <v>127.92</v>
          </cell>
        </row>
        <row r="343">
          <cell r="C343">
            <v>105</v>
          </cell>
          <cell r="D343">
            <v>121.8</v>
          </cell>
        </row>
        <row r="344">
          <cell r="C344">
            <v>105</v>
          </cell>
          <cell r="D344">
            <v>96.6</v>
          </cell>
        </row>
        <row r="345">
          <cell r="C345">
            <v>66</v>
          </cell>
          <cell r="D345">
            <v>83.82</v>
          </cell>
        </row>
        <row r="346">
          <cell r="C346">
            <v>42</v>
          </cell>
          <cell r="D346">
            <v>53.34</v>
          </cell>
        </row>
        <row r="347">
          <cell r="C347">
            <v>39</v>
          </cell>
          <cell r="D347">
            <v>39.39</v>
          </cell>
        </row>
        <row r="348">
          <cell r="C348">
            <v>97</v>
          </cell>
          <cell r="D348">
            <v>167.81</v>
          </cell>
        </row>
        <row r="349">
          <cell r="C349">
            <v>102</v>
          </cell>
          <cell r="D349">
            <v>195.84</v>
          </cell>
        </row>
        <row r="350">
          <cell r="C350">
            <v>112</v>
          </cell>
          <cell r="D350">
            <v>80.64</v>
          </cell>
        </row>
        <row r="351">
          <cell r="C351">
            <v>66</v>
          </cell>
          <cell r="D351">
            <v>85.14</v>
          </cell>
        </row>
        <row r="352">
          <cell r="C352">
            <v>60</v>
          </cell>
          <cell r="D352">
            <v>84.6</v>
          </cell>
        </row>
        <row r="353">
          <cell r="C353">
            <v>27</v>
          </cell>
          <cell r="D353">
            <v>39.42</v>
          </cell>
        </row>
        <row r="354">
          <cell r="C354">
            <v>27</v>
          </cell>
          <cell r="D354">
            <v>28.08</v>
          </cell>
        </row>
        <row r="355">
          <cell r="C355">
            <v>66</v>
          </cell>
          <cell r="D355">
            <v>116.16</v>
          </cell>
        </row>
        <row r="356">
          <cell r="C356">
            <v>20</v>
          </cell>
          <cell r="D356">
            <v>16.2</v>
          </cell>
        </row>
        <row r="357">
          <cell r="C357">
            <v>51</v>
          </cell>
          <cell r="D357">
            <v>91.29</v>
          </cell>
        </row>
        <row r="358">
          <cell r="C358">
            <v>57</v>
          </cell>
          <cell r="D358">
            <v>75.81</v>
          </cell>
        </row>
        <row r="359">
          <cell r="C359">
            <v>26</v>
          </cell>
          <cell r="D359">
            <v>34.58</v>
          </cell>
        </row>
        <row r="360">
          <cell r="C360">
            <v>123</v>
          </cell>
          <cell r="D360">
            <v>79.95</v>
          </cell>
        </row>
        <row r="361">
          <cell r="C361">
            <v>66</v>
          </cell>
          <cell r="D361">
            <v>56.1</v>
          </cell>
        </row>
        <row r="362">
          <cell r="C362">
            <v>26</v>
          </cell>
          <cell r="D362">
            <v>34.06</v>
          </cell>
        </row>
        <row r="363">
          <cell r="C363">
            <v>123</v>
          </cell>
          <cell r="D363">
            <v>131.61000000000001</v>
          </cell>
        </row>
        <row r="364">
          <cell r="C364">
            <v>118</v>
          </cell>
          <cell r="D364">
            <v>218.3</v>
          </cell>
        </row>
        <row r="365">
          <cell r="C365">
            <v>58</v>
          </cell>
          <cell r="D365">
            <v>106.72</v>
          </cell>
        </row>
        <row r="366">
          <cell r="C366">
            <v>77</v>
          </cell>
          <cell r="D366">
            <v>100.1</v>
          </cell>
        </row>
        <row r="367">
          <cell r="C367">
            <v>90</v>
          </cell>
          <cell r="D367">
            <v>54</v>
          </cell>
        </row>
        <row r="368">
          <cell r="C368">
            <v>87</v>
          </cell>
          <cell r="D368">
            <v>130.5</v>
          </cell>
        </row>
        <row r="369">
          <cell r="C369">
            <v>38</v>
          </cell>
          <cell r="D369">
            <v>42.56</v>
          </cell>
        </row>
        <row r="370">
          <cell r="C370">
            <v>124</v>
          </cell>
          <cell r="D370">
            <v>157.47999999999999</v>
          </cell>
        </row>
        <row r="371">
          <cell r="C371">
            <v>87</v>
          </cell>
          <cell r="D371">
            <v>60.9</v>
          </cell>
        </row>
        <row r="372">
          <cell r="C372">
            <v>86</v>
          </cell>
          <cell r="D372">
            <v>73.959999999999994</v>
          </cell>
        </row>
        <row r="373">
          <cell r="C373">
            <v>89</v>
          </cell>
          <cell r="D373">
            <v>93.45</v>
          </cell>
        </row>
        <row r="374">
          <cell r="C374">
            <v>113</v>
          </cell>
          <cell r="D374">
            <v>188.71</v>
          </cell>
        </row>
        <row r="375">
          <cell r="C375">
            <v>51</v>
          </cell>
          <cell r="D375">
            <v>89.25</v>
          </cell>
        </row>
        <row r="376">
          <cell r="C376">
            <v>26</v>
          </cell>
          <cell r="D376">
            <v>26</v>
          </cell>
        </row>
        <row r="377">
          <cell r="C377">
            <v>116</v>
          </cell>
          <cell r="D377">
            <v>141.52000000000001</v>
          </cell>
        </row>
        <row r="378">
          <cell r="C378">
            <v>51</v>
          </cell>
          <cell r="D378">
            <v>78.03</v>
          </cell>
        </row>
        <row r="379">
          <cell r="C379">
            <v>28</v>
          </cell>
          <cell r="D379">
            <v>46.2</v>
          </cell>
        </row>
        <row r="380">
          <cell r="C380">
            <v>92</v>
          </cell>
          <cell r="D380">
            <v>151.80000000000001</v>
          </cell>
        </row>
        <row r="381">
          <cell r="C381">
            <v>68</v>
          </cell>
          <cell r="D381">
            <v>45.56</v>
          </cell>
        </row>
        <row r="382">
          <cell r="C382">
            <v>33</v>
          </cell>
          <cell r="D382">
            <v>65.010000000000005</v>
          </cell>
        </row>
        <row r="383">
          <cell r="C383">
            <v>35</v>
          </cell>
          <cell r="D383">
            <v>46.9</v>
          </cell>
        </row>
        <row r="384">
          <cell r="C384">
            <v>44</v>
          </cell>
          <cell r="D384">
            <v>47.96</v>
          </cell>
        </row>
        <row r="385">
          <cell r="C385">
            <v>24</v>
          </cell>
          <cell r="D385">
            <v>21.12</v>
          </cell>
        </row>
        <row r="386">
          <cell r="C386">
            <v>116</v>
          </cell>
          <cell r="D386">
            <v>110.2</v>
          </cell>
        </row>
        <row r="387">
          <cell r="C387">
            <v>92</v>
          </cell>
          <cell r="D387">
            <v>172.96</v>
          </cell>
        </row>
        <row r="388">
          <cell r="C388">
            <v>34</v>
          </cell>
          <cell r="D388">
            <v>36.380000000000003</v>
          </cell>
        </row>
        <row r="389">
          <cell r="C389">
            <v>63</v>
          </cell>
          <cell r="D389">
            <v>100.8</v>
          </cell>
        </row>
        <row r="390">
          <cell r="C390">
            <v>31</v>
          </cell>
          <cell r="D390">
            <v>51.15</v>
          </cell>
        </row>
        <row r="391">
          <cell r="C391">
            <v>43</v>
          </cell>
          <cell r="D391">
            <v>85.57</v>
          </cell>
        </row>
        <row r="392">
          <cell r="C392">
            <v>32</v>
          </cell>
          <cell r="D392">
            <v>40.64</v>
          </cell>
        </row>
        <row r="393">
          <cell r="C393">
            <v>89</v>
          </cell>
          <cell r="D393">
            <v>65.86</v>
          </cell>
        </row>
        <row r="394">
          <cell r="C394">
            <v>92</v>
          </cell>
          <cell r="D394">
            <v>69.92</v>
          </cell>
        </row>
        <row r="395">
          <cell r="C395">
            <v>104</v>
          </cell>
          <cell r="D395">
            <v>113.36</v>
          </cell>
        </row>
        <row r="396">
          <cell r="C396">
            <v>48</v>
          </cell>
          <cell r="D396">
            <v>31.2</v>
          </cell>
        </row>
        <row r="397">
          <cell r="C397">
            <v>32</v>
          </cell>
          <cell r="D397">
            <v>38.08</v>
          </cell>
        </row>
        <row r="398">
          <cell r="C398">
            <v>118</v>
          </cell>
          <cell r="D398">
            <v>83.78</v>
          </cell>
        </row>
        <row r="399">
          <cell r="C399">
            <v>120</v>
          </cell>
          <cell r="D399">
            <v>152.4</v>
          </cell>
        </row>
        <row r="400">
          <cell r="C400">
            <v>126</v>
          </cell>
          <cell r="D400">
            <v>197.82</v>
          </cell>
        </row>
        <row r="401">
          <cell r="C401">
            <v>95</v>
          </cell>
          <cell r="D401">
            <v>124.45</v>
          </cell>
        </row>
        <row r="402">
          <cell r="C402">
            <v>114</v>
          </cell>
          <cell r="D402">
            <v>214.32</v>
          </cell>
        </row>
        <row r="403">
          <cell r="C403">
            <v>130</v>
          </cell>
          <cell r="D403">
            <v>204.1</v>
          </cell>
        </row>
        <row r="404">
          <cell r="C404">
            <v>62</v>
          </cell>
          <cell r="D404">
            <v>75.02</v>
          </cell>
        </row>
        <row r="405">
          <cell r="C405">
            <v>70</v>
          </cell>
          <cell r="D405">
            <v>93.8</v>
          </cell>
        </row>
        <row r="406">
          <cell r="C406">
            <v>120</v>
          </cell>
          <cell r="D406">
            <v>104.4</v>
          </cell>
        </row>
        <row r="407">
          <cell r="C407">
            <v>74</v>
          </cell>
          <cell r="D407">
            <v>82.14</v>
          </cell>
        </row>
        <row r="408">
          <cell r="C408">
            <v>39</v>
          </cell>
          <cell r="D408">
            <v>76.44</v>
          </cell>
        </row>
        <row r="409">
          <cell r="C409">
            <v>40</v>
          </cell>
          <cell r="D409">
            <v>42</v>
          </cell>
        </row>
        <row r="410">
          <cell r="C410">
            <v>107</v>
          </cell>
          <cell r="D410">
            <v>212.93</v>
          </cell>
        </row>
        <row r="411">
          <cell r="C411">
            <v>104</v>
          </cell>
          <cell r="D411">
            <v>182</v>
          </cell>
        </row>
        <row r="412">
          <cell r="C412">
            <v>26</v>
          </cell>
          <cell r="D412">
            <v>24.18</v>
          </cell>
        </row>
        <row r="413">
          <cell r="C413">
            <v>101</v>
          </cell>
          <cell r="D413">
            <v>78.78</v>
          </cell>
        </row>
        <row r="414">
          <cell r="C414">
            <v>55</v>
          </cell>
          <cell r="D414">
            <v>75.900000000000006</v>
          </cell>
        </row>
        <row r="415">
          <cell r="C415">
            <v>54</v>
          </cell>
          <cell r="D415">
            <v>68.58</v>
          </cell>
        </row>
        <row r="416">
          <cell r="C416">
            <v>120</v>
          </cell>
          <cell r="D416">
            <v>111.6</v>
          </cell>
        </row>
        <row r="417">
          <cell r="C417">
            <v>120</v>
          </cell>
          <cell r="D417">
            <v>98.4</v>
          </cell>
        </row>
        <row r="418">
          <cell r="C418">
            <v>108</v>
          </cell>
          <cell r="D418">
            <v>101.52</v>
          </cell>
        </row>
        <row r="419">
          <cell r="C419">
            <v>90</v>
          </cell>
          <cell r="D419">
            <v>156.6</v>
          </cell>
        </row>
        <row r="420">
          <cell r="C420">
            <v>129</v>
          </cell>
          <cell r="D420">
            <v>148.35</v>
          </cell>
        </row>
        <row r="421">
          <cell r="C421">
            <v>64</v>
          </cell>
          <cell r="D421">
            <v>76.8</v>
          </cell>
        </row>
        <row r="422">
          <cell r="C422">
            <v>85</v>
          </cell>
          <cell r="D422">
            <v>65.45</v>
          </cell>
        </row>
        <row r="423">
          <cell r="C423">
            <v>123</v>
          </cell>
          <cell r="D423">
            <v>182.04</v>
          </cell>
        </row>
        <row r="424">
          <cell r="C424">
            <v>47</v>
          </cell>
          <cell r="D424">
            <v>81.78</v>
          </cell>
        </row>
        <row r="425">
          <cell r="C425">
            <v>37</v>
          </cell>
          <cell r="D425">
            <v>64.010000000000005</v>
          </cell>
        </row>
        <row r="426">
          <cell r="C426">
            <v>92</v>
          </cell>
          <cell r="D426">
            <v>79.12</v>
          </cell>
        </row>
        <row r="427">
          <cell r="C427">
            <v>79</v>
          </cell>
          <cell r="D427">
            <v>82.95</v>
          </cell>
        </row>
        <row r="428">
          <cell r="C428">
            <v>95</v>
          </cell>
          <cell r="D428">
            <v>98.8</v>
          </cell>
        </row>
        <row r="429">
          <cell r="C429">
            <v>107</v>
          </cell>
          <cell r="D429">
            <v>157.29</v>
          </cell>
        </row>
        <row r="430">
          <cell r="C430">
            <v>92</v>
          </cell>
          <cell r="D430">
            <v>97.52</v>
          </cell>
        </row>
        <row r="431">
          <cell r="C431">
            <v>80</v>
          </cell>
          <cell r="D431">
            <v>140.80000000000001</v>
          </cell>
        </row>
        <row r="432">
          <cell r="C432">
            <v>51</v>
          </cell>
          <cell r="D432">
            <v>58.65</v>
          </cell>
        </row>
        <row r="433">
          <cell r="C433">
            <v>76</v>
          </cell>
          <cell r="D433">
            <v>56.24</v>
          </cell>
        </row>
        <row r="434">
          <cell r="C434">
            <v>115</v>
          </cell>
          <cell r="D434">
            <v>126.5</v>
          </cell>
        </row>
        <row r="435">
          <cell r="C435">
            <v>71</v>
          </cell>
          <cell r="D435">
            <v>74.55</v>
          </cell>
        </row>
        <row r="436">
          <cell r="C436">
            <v>74</v>
          </cell>
          <cell r="D436">
            <v>102.12</v>
          </cell>
        </row>
        <row r="437">
          <cell r="C437">
            <v>111</v>
          </cell>
          <cell r="D437">
            <v>108.78</v>
          </cell>
        </row>
        <row r="438">
          <cell r="C438">
            <v>81</v>
          </cell>
          <cell r="D438">
            <v>106.11</v>
          </cell>
        </row>
        <row r="439">
          <cell r="C439">
            <v>92</v>
          </cell>
          <cell r="D439">
            <v>77.28</v>
          </cell>
        </row>
        <row r="440">
          <cell r="C440">
            <v>35</v>
          </cell>
          <cell r="D440">
            <v>33.25</v>
          </cell>
        </row>
        <row r="441">
          <cell r="C441">
            <v>39</v>
          </cell>
          <cell r="D441">
            <v>24.96</v>
          </cell>
        </row>
        <row r="442">
          <cell r="C442">
            <v>107</v>
          </cell>
          <cell r="D442">
            <v>175.48</v>
          </cell>
        </row>
        <row r="443">
          <cell r="C443">
            <v>29</v>
          </cell>
          <cell r="D443">
            <v>24.94</v>
          </cell>
        </row>
        <row r="444">
          <cell r="C444">
            <v>91</v>
          </cell>
          <cell r="D444">
            <v>121.94</v>
          </cell>
        </row>
        <row r="445">
          <cell r="C445">
            <v>113</v>
          </cell>
          <cell r="D445">
            <v>80.23</v>
          </cell>
        </row>
        <row r="446">
          <cell r="C446">
            <v>96</v>
          </cell>
          <cell r="D446">
            <v>190.08</v>
          </cell>
        </row>
        <row r="447">
          <cell r="C447">
            <v>66</v>
          </cell>
          <cell r="D447">
            <v>85.14</v>
          </cell>
        </row>
        <row r="448">
          <cell r="C448">
            <v>114</v>
          </cell>
          <cell r="D448">
            <v>206.34</v>
          </cell>
        </row>
        <row r="449">
          <cell r="C449">
            <v>58</v>
          </cell>
          <cell r="D449">
            <v>89.9</v>
          </cell>
        </row>
        <row r="450">
          <cell r="C450">
            <v>77</v>
          </cell>
          <cell r="D450">
            <v>104.72</v>
          </cell>
        </row>
        <row r="451">
          <cell r="C451">
            <v>31</v>
          </cell>
          <cell r="D451">
            <v>28.21</v>
          </cell>
        </row>
        <row r="452">
          <cell r="C452">
            <v>64</v>
          </cell>
          <cell r="D452">
            <v>125.44</v>
          </cell>
        </row>
        <row r="453">
          <cell r="C453">
            <v>105</v>
          </cell>
          <cell r="D453">
            <v>148.05000000000001</v>
          </cell>
        </row>
        <row r="454">
          <cell r="C454">
            <v>60</v>
          </cell>
          <cell r="D454">
            <v>61.8</v>
          </cell>
        </row>
        <row r="455">
          <cell r="C455">
            <v>99</v>
          </cell>
          <cell r="D455">
            <v>170.28</v>
          </cell>
        </row>
        <row r="456">
          <cell r="C456">
            <v>73</v>
          </cell>
          <cell r="D456">
            <v>118.99</v>
          </cell>
        </row>
        <row r="457">
          <cell r="C457">
            <v>49</v>
          </cell>
          <cell r="D457">
            <v>76.44</v>
          </cell>
        </row>
        <row r="458">
          <cell r="C458">
            <v>45</v>
          </cell>
          <cell r="D458">
            <v>39.6</v>
          </cell>
        </row>
        <row r="459">
          <cell r="C459">
            <v>108</v>
          </cell>
          <cell r="D459">
            <v>138.24</v>
          </cell>
        </row>
        <row r="460">
          <cell r="C460">
            <v>86</v>
          </cell>
          <cell r="D460">
            <v>142.76</v>
          </cell>
        </row>
        <row r="461">
          <cell r="C461">
            <v>39</v>
          </cell>
          <cell r="D461">
            <v>43.29</v>
          </cell>
        </row>
        <row r="462">
          <cell r="C462">
            <v>79</v>
          </cell>
          <cell r="D462">
            <v>140.62</v>
          </cell>
        </row>
        <row r="463">
          <cell r="C463">
            <v>107</v>
          </cell>
          <cell r="D463">
            <v>188.32</v>
          </cell>
        </row>
        <row r="464">
          <cell r="C464">
            <v>129</v>
          </cell>
          <cell r="D464">
            <v>190.92</v>
          </cell>
        </row>
        <row r="465">
          <cell r="C465">
            <v>28</v>
          </cell>
          <cell r="D465">
            <v>42.28</v>
          </cell>
        </row>
        <row r="466">
          <cell r="C466">
            <v>72</v>
          </cell>
          <cell r="D466">
            <v>46.08</v>
          </cell>
        </row>
        <row r="467">
          <cell r="C467">
            <v>70</v>
          </cell>
          <cell r="D467">
            <v>46.2</v>
          </cell>
        </row>
        <row r="468">
          <cell r="C468">
            <v>20</v>
          </cell>
          <cell r="D468">
            <v>37.4</v>
          </cell>
        </row>
        <row r="469">
          <cell r="C469">
            <v>86</v>
          </cell>
          <cell r="D469">
            <v>73.959999999999994</v>
          </cell>
        </row>
        <row r="470">
          <cell r="C470">
            <v>94</v>
          </cell>
          <cell r="D470">
            <v>69.56</v>
          </cell>
        </row>
        <row r="471">
          <cell r="C471">
            <v>56</v>
          </cell>
          <cell r="D471">
            <v>53.2</v>
          </cell>
        </row>
        <row r="472">
          <cell r="C472">
            <v>52</v>
          </cell>
          <cell r="D472">
            <v>77.48</v>
          </cell>
        </row>
        <row r="473">
          <cell r="C473">
            <v>54</v>
          </cell>
          <cell r="D473">
            <v>74.52</v>
          </cell>
        </row>
        <row r="474">
          <cell r="C474">
            <v>43</v>
          </cell>
          <cell r="D474">
            <v>46.01</v>
          </cell>
        </row>
        <row r="475">
          <cell r="C475">
            <v>64</v>
          </cell>
          <cell r="D475">
            <v>101.76</v>
          </cell>
        </row>
        <row r="476">
          <cell r="C476">
            <v>78</v>
          </cell>
          <cell r="D476">
            <v>129.47999999999999</v>
          </cell>
        </row>
        <row r="477">
          <cell r="C477">
            <v>70</v>
          </cell>
          <cell r="D477">
            <v>79.099999999999994</v>
          </cell>
        </row>
        <row r="478">
          <cell r="C478">
            <v>92</v>
          </cell>
          <cell r="D478">
            <v>89.24</v>
          </cell>
        </row>
        <row r="479">
          <cell r="C479">
            <v>126</v>
          </cell>
          <cell r="D479">
            <v>165.06</v>
          </cell>
        </row>
        <row r="480">
          <cell r="C480">
            <v>46</v>
          </cell>
          <cell r="D480">
            <v>44.62</v>
          </cell>
        </row>
        <row r="481">
          <cell r="C481">
            <v>23</v>
          </cell>
          <cell r="D481">
            <v>44.16</v>
          </cell>
        </row>
        <row r="482">
          <cell r="C482">
            <v>64</v>
          </cell>
          <cell r="D482">
            <v>98.56</v>
          </cell>
        </row>
        <row r="483">
          <cell r="C483">
            <v>99</v>
          </cell>
          <cell r="D483">
            <v>76.23</v>
          </cell>
        </row>
        <row r="484">
          <cell r="C484">
            <v>27</v>
          </cell>
          <cell r="D484">
            <v>50.22</v>
          </cell>
        </row>
        <row r="485">
          <cell r="C485">
            <v>86</v>
          </cell>
          <cell r="D485">
            <v>70.52</v>
          </cell>
        </row>
        <row r="486">
          <cell r="C486">
            <v>128</v>
          </cell>
          <cell r="D486">
            <v>97.28</v>
          </cell>
        </row>
        <row r="487">
          <cell r="C487">
            <v>49</v>
          </cell>
          <cell r="D487">
            <v>74.97</v>
          </cell>
        </row>
        <row r="488">
          <cell r="C488">
            <v>41</v>
          </cell>
          <cell r="D488">
            <v>59.45</v>
          </cell>
        </row>
        <row r="489">
          <cell r="C489">
            <v>34</v>
          </cell>
          <cell r="D489">
            <v>20.74</v>
          </cell>
        </row>
        <row r="490">
          <cell r="C490">
            <v>77</v>
          </cell>
          <cell r="D490">
            <v>103.18</v>
          </cell>
        </row>
        <row r="491">
          <cell r="C491">
            <v>72</v>
          </cell>
          <cell r="D491">
            <v>84.24</v>
          </cell>
        </row>
        <row r="492">
          <cell r="C492">
            <v>113</v>
          </cell>
          <cell r="D492">
            <v>91.53</v>
          </cell>
        </row>
      </sheetData>
      <sheetData sheetId="6" refreshError="1"/>
      <sheetData sheetId="7" refreshError="1"/>
      <sheetData sheetId="8" refreshError="1"/>
      <sheetData sheetId="9" refreshError="1"/>
      <sheetData sheetId="10"/>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xlskills2/Folder%2043/CalculatedItem.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xlskills2/Folder%2043/Getpivotdata.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xlskills2/Folder%2043/Groceriespt.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xlskills2/Folder%2043/Makeuptimeline.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xlskills2/Folder%2043/Monthtomonth.xlsx" TargetMode="External"/><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2" Type="http://schemas.openxmlformats.org/officeDocument/2006/relationships/externalLinkPath" Target="/xlskills2/Folder%2043/Problem21data.xlsx" TargetMode="External"/><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2" Type="http://schemas.openxmlformats.org/officeDocument/2006/relationships/externalLinkPath" Target="/xlskills2/Folder%2043/Ptableexample.xlsx" TargetMode="External"/><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2" Type="http://schemas.openxmlformats.org/officeDocument/2006/relationships/externalLinkPath" Target="/xlskills2/Folder%2043/Ptcustomers.xlsx" TargetMode="External"/><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2" Type="http://schemas.openxmlformats.org/officeDocument/2006/relationships/externalLinkPath" Target="/xlskills2/Folder%2043/Station.xlsx" TargetMode="External"/><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2" Type="http://schemas.openxmlformats.org/officeDocument/2006/relationships/externalLinkPath" Target="/xlskills2/Folder%2043/Traveldata.xlsx" TargetMode="External"/><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3" Type="http://schemas.openxmlformats.org/officeDocument/2006/relationships/externalLinkPath" Target="/xlskills2/Folder%2043/WEST.xlsx" TargetMode="External"/><Relationship Id="rId2" Type="http://schemas.openxmlformats.org/officeDocument/2006/relationships/externalLinkPath" Target="/Microsoft%20Press/Ch43/Companion%20Content/Templates/EAST.xls" TargetMode="External"/><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sadmin" refreshedDate="41483.426057407407" createdVersion="5" refreshedVersion="5" minRefreshableVersion="3" recordCount="484" xr:uid="{1C2784DE-BFA2-4753-930A-1267056C5A51}">
  <cacheSource type="worksheet">
    <worksheetSource ref="H8:I492" sheet="CalculatedItem-2" r:id="rId2"/>
  </cacheSource>
  <cacheFields count="2">
    <cacheField name="Brand" numFmtId="0">
      <sharedItems count="10">
        <s v="Ford"/>
        <s v="Nissan"/>
        <s v="VW"/>
        <s v="Chrysler"/>
        <s v="BMW"/>
        <s v="Honda"/>
        <s v="GM "/>
        <s v="Japan" f="1"/>
        <s v="Germany" f="1"/>
        <s v="US" f="1"/>
      </sharedItems>
    </cacheField>
    <cacheField name="Sales" numFmtId="0">
      <sharedItems containsSemiMixedTypes="0" containsString="0" containsNumber="1" containsInteger="1" minValue="2" maxValue="6"/>
    </cacheField>
  </cacheFields>
  <calculatedItems count="3">
    <calculatedItem formula="Brand[Honda]+Brand[Nissan]">
      <pivotArea cacheIndex="1" outline="0" fieldPosition="0">
        <references count="1">
          <reference field="0" count="1">
            <x v="7"/>
          </reference>
        </references>
      </pivotArea>
    </calculatedItem>
    <calculatedItem formula="Brand[BMW]+Brand[VW]">
      <pivotArea cacheIndex="1" outline="0" fieldPosition="0">
        <references count="1">
          <reference field="0" count="1">
            <x v="8"/>
          </reference>
        </references>
      </pivotArea>
    </calculatedItem>
    <calculatedItem formula="Brand[Chrysler]+Brand[Ford]+Brand['GM ']">
      <pivotArea cacheIndex="1" outline="0" fieldPosition="0">
        <references count="1">
          <reference field="0" count="1">
            <x v="9"/>
          </reference>
        </references>
      </pivotArea>
    </calculatedItem>
  </calculatedItem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M T42" refreshedDate="39099.5718837963" createdVersion="3" refreshedVersion="3" minRefreshableVersion="3" recordCount="207" xr:uid="{429E4831-AB38-4E78-8934-EFE788C7CCE6}">
  <cacheSource type="worksheet">
    <worksheetSource ref="A1:F208" sheet="Getpivotdata-2" r:id="rId2"/>
  </cacheSource>
  <cacheFields count="7">
    <cacheField name="Month" numFmtId="0">
      <sharedItems count="12">
        <s v="January"/>
        <s v="February"/>
        <s v="March"/>
        <s v="April"/>
        <s v="May"/>
        <s v="June"/>
        <s v="July"/>
        <s v="August"/>
        <s v="September"/>
        <s v="October"/>
        <s v="November"/>
        <s v="December"/>
      </sharedItems>
    </cacheField>
    <cacheField name="Product" numFmtId="0">
      <sharedItems count="3">
        <s v="Chip 1"/>
        <s v="Chip 2"/>
        <s v="Chip 3"/>
      </sharedItems>
    </cacheField>
    <cacheField name="Country" numFmtId="0">
      <sharedItems count="3">
        <s v="US"/>
        <s v="Canada"/>
        <s v="France"/>
      </sharedItems>
    </cacheField>
    <cacheField name="Revenue" numFmtId="0">
      <sharedItems containsSemiMixedTypes="0" containsString="0" containsNumber="1" containsInteger="1" minValue="1232" maxValue="9295"/>
    </cacheField>
    <cacheField name="Budget" numFmtId="0">
      <sharedItems containsSemiMixedTypes="0" containsString="0" containsNumber="1" containsInteger="1" minValue="1232" maxValue="9295"/>
    </cacheField>
    <cacheField name="Var" numFmtId="0">
      <sharedItems containsSemiMixedTypes="0" containsString="0" containsNumber="1" containsInteger="1" minValue="-5871" maxValue="7092"/>
    </cacheField>
    <cacheField name="Var percentage of Budget" numFmtId="0" formula="Var/Budge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M T42" refreshedDate="39096.99973599537" createdVersion="3" refreshedVersion="3" minRefreshableVersion="3" recordCount="922" xr:uid="{3A962C3A-4D39-4D07-9837-C79D885D3C4B}">
  <cacheSource type="worksheet">
    <worksheetSource ref="C2:I924" sheet="Groceriespt-18" r:id="rId2"/>
  </cacheSource>
  <cacheFields count="7">
    <cacheField name="Year" numFmtId="0">
      <sharedItems containsSemiMixedTypes="0" containsString="0" containsNumber="1" containsInteger="1" minValue="2005" maxValue="2007" count="3">
        <n v="2007"/>
        <n v="2006"/>
        <n v="2005"/>
      </sharedItems>
    </cacheField>
    <cacheField name="Month" numFmtId="0">
      <sharedItems count="12">
        <s v="August"/>
        <s v="March"/>
        <s v="January"/>
        <s v="September"/>
        <s v="June"/>
        <s v="July"/>
        <s v="May"/>
        <s v="October"/>
        <s v="November"/>
        <s v="April"/>
        <s v="February"/>
        <s v="December"/>
      </sharedItems>
    </cacheField>
    <cacheField name="Store" numFmtId="0">
      <sharedItems count="4">
        <s v="south"/>
        <s v="east"/>
        <s v="north"/>
        <s v="west"/>
      </sharedItems>
    </cacheField>
    <cacheField name="Group" numFmtId="0">
      <sharedItems count="4">
        <s v="milk"/>
        <s v="ice cream"/>
        <s v="fruit"/>
        <s v="cereal"/>
      </sharedItems>
    </cacheField>
    <cacheField name="Product" numFmtId="0">
      <sharedItems count="14">
        <s v="low fat"/>
        <s v="Edies"/>
        <s v="skim"/>
        <s v="plums"/>
        <s v="apples"/>
        <s v="cherries"/>
        <s v="Special K"/>
        <s v="Raisin Bran"/>
        <s v="grapes"/>
        <s v="chocolate"/>
        <s v="Breyers"/>
        <s v="Cheerios"/>
        <s v="whole"/>
        <s v="Ben and Jerry's"/>
      </sharedItems>
    </cacheField>
    <cacheField name="Units" numFmtId="0">
      <sharedItems containsSemiMixedTypes="0" containsString="0" containsNumber="1" containsInteger="1" minValue="500" maxValue="1000"/>
    </cacheField>
    <cacheField name="Revenue" numFmtId="44">
      <sharedItems containsSemiMixedTypes="0" containsString="0" containsNumber="1" minValue="1037.1600000000001" maxValue="3932"/>
    </cacheField>
  </cacheFields>
  <extLst>
    <ext xmlns:x14="http://schemas.microsoft.com/office/spreadsheetml/2009/9/main" uri="{725AE2AE-9491-48be-B2B4-4EB974FC3084}">
      <x14:pivotCacheDefinition pivotCacheId="53720879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sadmin" refreshedDate="41482.94606840278" createdVersion="5" refreshedVersion="5" minRefreshableVersion="3" recordCount="1900" xr:uid="{57EC4812-CD9B-466B-96ED-CC5E69DFBDA5}">
  <cacheSource type="worksheet">
    <worksheetSource ref="G4:L1904" sheet="Makeuptimeline-3" r:id="rId2"/>
  </cacheSource>
  <cacheFields count="6">
    <cacheField name="Trans Number" numFmtId="0">
      <sharedItems containsSemiMixedTypes="0" containsString="0" containsNumber="1" containsInteger="1" minValue="1" maxValue="1900"/>
    </cacheField>
    <cacheField name="Name" numFmtId="0">
      <sharedItems count="9">
        <s v="Betsy"/>
        <s v="Hallagan"/>
        <s v="Ashley"/>
        <s v="Zaret"/>
        <s v="Colleen"/>
        <s v="Cristina"/>
        <s v="Emilee"/>
        <s v="Jen"/>
        <s v="Cici"/>
      </sharedItems>
    </cacheField>
    <cacheField name="Date" numFmtId="14">
      <sharedItems containsSemiMixedTypes="0" containsNonDate="0" containsDate="1" containsString="0" minDate="2004-01-04T00:00:00" maxDate="2006-12-29T00:00:00" count="100">
        <d v="2004-04-01T00:00:00"/>
        <d v="2004-03-10T00:00:00"/>
        <d v="2005-02-25T00:00:00"/>
        <d v="2006-05-22T00:00:00"/>
        <d v="2004-06-17T00:00:00"/>
        <d v="2005-11-27T00:00:00"/>
        <d v="2004-03-21T00:00:00"/>
        <d v="2006-12-17T00:00:00"/>
        <d v="2006-07-05T00:00:00"/>
        <d v="2006-08-07T00:00:00"/>
        <d v="2004-11-29T00:00:00"/>
        <d v="2004-11-18T00:00:00"/>
        <d v="2005-08-31T00:00:00"/>
        <d v="2005-01-01T00:00:00"/>
        <d v="2006-09-20T00:00:00"/>
        <d v="2004-04-12T00:00:00"/>
        <d v="2006-04-30T00:00:00"/>
        <d v="2004-10-27T00:00:00"/>
        <d v="2006-06-02T00:00:00"/>
        <d v="2004-09-24T00:00:00"/>
        <d v="2006-02-01T00:00:00"/>
        <d v="2005-05-02T00:00:00"/>
        <d v="2004-11-07T00:00:00"/>
        <d v="2006-12-06T00:00:00"/>
        <d v="2005-09-22T00:00:00"/>
        <d v="2006-10-23T00:00:00"/>
        <d v="2005-11-16T00:00:00"/>
        <d v="2005-09-11T00:00:00"/>
        <d v="2006-03-28T00:00:00"/>
        <d v="2006-09-09T00:00:00"/>
        <d v="2006-12-28T00:00:00"/>
        <d v="2004-09-13T00:00:00"/>
        <d v="2005-07-07T00:00:00"/>
        <d v="2005-03-08T00:00:00"/>
        <d v="2006-02-23T00:00:00"/>
        <d v="2006-06-24T00:00:00"/>
        <d v="2004-02-06T00:00:00"/>
        <d v="2005-04-10T00:00:00"/>
        <d v="2004-06-06T00:00:00"/>
        <d v="2005-08-09T00:00:00"/>
        <d v="2005-05-24T00:00:00"/>
        <d v="2005-06-15T00:00:00"/>
        <d v="2004-01-04T00:00:00"/>
        <d v="2004-06-28T00:00:00"/>
        <d v="2005-12-08T00:00:00"/>
        <d v="2004-08-11T00:00:00"/>
        <d v="2006-05-11T00:00:00"/>
        <d v="2005-11-05T00:00:00"/>
        <d v="2006-07-16T00:00:00"/>
        <d v="2005-01-23T00:00:00"/>
        <d v="2004-12-21T00:00:00"/>
        <d v="2005-06-26T00:00:00"/>
        <d v="2006-03-06T00:00:00"/>
        <d v="2004-01-15T00:00:00"/>
        <d v="2005-02-14T00:00:00"/>
        <d v="2005-03-30T00:00:00"/>
        <d v="2006-01-10T00:00:00"/>
        <d v="2005-07-29T00:00:00"/>
        <d v="2006-10-01T00:00:00"/>
        <d v="2004-02-17T00:00:00"/>
        <d v="2005-12-19T00:00:00"/>
        <d v="2005-03-19T00:00:00"/>
        <d v="2006-06-13T00:00:00"/>
        <d v="2006-08-18T00:00:00"/>
        <d v="2004-05-26T00:00:00"/>
        <d v="2005-08-20T00:00:00"/>
        <d v="2006-11-25T00:00:00"/>
        <d v="2006-01-21T00:00:00"/>
        <d v="2005-10-03T00:00:00"/>
        <d v="2005-05-13T00:00:00"/>
        <d v="2006-03-17T00:00:00"/>
        <d v="2004-10-05T00:00:00"/>
        <d v="2005-10-25T00:00:00"/>
        <d v="2006-07-27T00:00:00"/>
        <d v="2004-04-23T00:00:00"/>
        <d v="2006-02-12T00:00:00"/>
        <d v="2006-11-14T00:00:00"/>
        <d v="2004-07-09T00:00:00"/>
        <d v="2005-02-03T00:00:00"/>
        <d v="2006-11-03T00:00:00"/>
        <d v="2004-09-02T00:00:00"/>
        <d v="2004-10-16T00:00:00"/>
        <d v="2005-12-30T00:00:00"/>
        <d v="2004-05-15T00:00:00"/>
        <d v="2006-10-12T00:00:00"/>
        <d v="2005-10-14T00:00:00"/>
        <d v="2004-02-28T00:00:00"/>
        <d v="2004-07-20T00:00:00"/>
        <d v="2004-05-04T00:00:00"/>
        <d v="2004-08-22T00:00:00"/>
        <d v="2004-12-10T00:00:00"/>
        <d v="2006-04-19T00:00:00"/>
        <d v="2005-04-21T00:00:00"/>
        <d v="2006-08-29T00:00:00"/>
        <d v="2005-01-12T00:00:00"/>
        <d v="2005-07-18T00:00:00"/>
        <d v="2004-07-31T00:00:00"/>
        <d v="2004-01-26T00:00:00"/>
        <d v="2005-06-04T00:00:00"/>
        <d v="2006-04-08T00:00:00"/>
      </sharedItems>
    </cacheField>
    <cacheField name="Product" numFmtId="0">
      <sharedItems count="5">
        <s v="lip gloss"/>
        <s v="foundation"/>
        <s v="lipstick"/>
        <s v="eye liner"/>
        <s v="mascara"/>
      </sharedItems>
    </cacheField>
    <cacheField name="Units" numFmtId="1">
      <sharedItems containsSemiMixedTypes="0" containsString="0" containsNumber="1" containsInteger="1" minValue="-10" maxValue="95"/>
    </cacheField>
    <cacheField name="Dollars" numFmtId="44">
      <sharedItems containsSemiMixedTypes="0" containsString="0" containsNumber="1" minValue="-28.888600496770302" maxValue="287.79738255613682"/>
    </cacheField>
  </cacheFields>
  <extLst>
    <ext xmlns:x14="http://schemas.microsoft.com/office/spreadsheetml/2009/9/main" uri="{725AE2AE-9491-48be-B2B4-4EB974FC3084}">
      <x14:pivotCacheDefinition pivotCacheId="1503544066"/>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ston" refreshedDate="40791.71596134259" createdVersion="4" refreshedVersion="4" minRefreshableVersion="3" recordCount="91" xr:uid="{44404B64-614C-4D6D-8978-0B0773025663}">
  <cacheSource type="worksheet">
    <worksheetSource ref="F5:H96" sheet="Monthtomonth-5" r:id="rId2"/>
  </cacheSource>
  <cacheFields count="3">
    <cacheField name="Year" numFmtId="0">
      <sharedItems containsSemiMixedTypes="0" containsString="0" containsNumber="1" containsInteger="1" minValue="2009" maxValue="2011" count="3">
        <n v="2009"/>
        <n v="2010"/>
        <n v="2011"/>
      </sharedItems>
    </cacheField>
    <cacheField name="Month" numFmtId="0">
      <sharedItems count="12">
        <s v="January"/>
        <s v="February"/>
        <s v="March"/>
        <s v="April"/>
        <s v="May"/>
        <s v="June"/>
        <s v="July"/>
        <s v="August"/>
        <s v="September"/>
        <s v="October"/>
        <s v="November"/>
        <s v="December"/>
      </sharedItems>
    </cacheField>
    <cacheField name="Revenue" numFmtId="44">
      <sharedItems containsSemiMixedTypes="0" containsString="0" containsNumber="1" containsInteger="1" minValue="8098" maxValue="31912"/>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sadmin" refreshedDate="41687.845884490744" createdVersion="5" refreshedVersion="5" minRefreshableVersion="3" recordCount="872" xr:uid="{58AB8705-5AF0-4AC8-A885-B1AAA6C87384}">
  <cacheSource type="worksheet">
    <worksheetSource ref="C3:E875" sheet="Problem21data-5" r:id="rId2"/>
  </cacheSource>
  <cacheFields count="3">
    <cacheField name="Subscribe" numFmtId="0">
      <sharedItems count="2">
        <s v="no"/>
        <s v="yes"/>
      </sharedItems>
    </cacheField>
    <cacheField name="Income" numFmtId="0">
      <sharedItems count="3">
        <s v="middle"/>
        <s v="low"/>
        <s v="upper"/>
      </sharedItems>
    </cacheField>
    <cacheField name="Location" numFmtId="0">
      <sharedItems count="3">
        <s v="urban"/>
        <s v="suburban"/>
        <s v="rural"/>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M T42" refreshedDate="39099.5718837963" createdVersion="3" refreshedVersion="3" minRefreshableVersion="3" recordCount="207" xr:uid="{B164E963-DB63-4DF5-94F9-5BC10F8B0E21}">
  <cacheSource type="worksheet">
    <worksheetSource ref="A1:F208" sheet="Ptableexample-11" r:id="rId2"/>
  </cacheSource>
  <cacheFields count="8">
    <cacheField name="Month" numFmtId="0">
      <sharedItems count="12">
        <s v="January"/>
        <s v="February"/>
        <s v="March"/>
        <s v="April"/>
        <s v="May"/>
        <s v="June"/>
        <s v="July"/>
        <s v="August"/>
        <s v="September"/>
        <s v="October"/>
        <s v="November"/>
        <s v="December"/>
      </sharedItems>
      <fieldGroup par="6"/>
    </cacheField>
    <cacheField name="Product" numFmtId="0">
      <sharedItems count="3">
        <s v="Chip 1"/>
        <s v="Chip 2"/>
        <s v="Chip 3"/>
      </sharedItems>
    </cacheField>
    <cacheField name="Country" numFmtId="0">
      <sharedItems count="3">
        <s v="US"/>
        <s v="Canada"/>
        <s v="France"/>
      </sharedItems>
    </cacheField>
    <cacheField name="Revenue" numFmtId="0">
      <sharedItems containsSemiMixedTypes="0" containsString="0" containsNumber="1" containsInteger="1" minValue="1232" maxValue="9295"/>
    </cacheField>
    <cacheField name="Budget" numFmtId="0">
      <sharedItems containsSemiMixedTypes="0" containsString="0" containsNumber="1" containsInteger="1" minValue="1232" maxValue="9295"/>
    </cacheField>
    <cacheField name="Var" numFmtId="0">
      <sharedItems containsSemiMixedTypes="0" containsString="0" containsNumber="1" containsInteger="1" minValue="-5871" maxValue="7092"/>
    </cacheField>
    <cacheField name="Month2" numFmtId="0" databaseField="0">
      <fieldGroup base="0">
        <discretePr count="12">
          <x v="9"/>
          <x v="9"/>
          <x v="9"/>
          <x v="0"/>
          <x v="1"/>
          <x v="2"/>
          <x v="3"/>
          <x v="4"/>
          <x v="5"/>
          <x v="6"/>
          <x v="7"/>
          <x v="8"/>
        </discretePr>
        <groupItems count="10">
          <s v="April"/>
          <s v="May"/>
          <s v="June"/>
          <s v="July"/>
          <s v="August"/>
          <s v="September"/>
          <s v="October"/>
          <s v="November"/>
          <s v="December"/>
          <s v="Group1"/>
        </groupItems>
      </fieldGroup>
    </cacheField>
    <cacheField name="Var percentage of Budget" numFmtId="0" formula="Var/Budget" databaseField="0"/>
  </cacheFields>
  <extLst>
    <ext xmlns:x14="http://schemas.microsoft.com/office/spreadsheetml/2009/9/main" uri="{725AE2AE-9491-48be-B2B4-4EB974FC3084}">
      <x14:pivotCacheDefinition pivotCacheId="1502357540"/>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M T42" refreshedDate="39097.801544675924" createdVersion="3" refreshedVersion="3" minRefreshableVersion="3" recordCount="1375" xr:uid="{B54E2686-1D1A-45BF-A599-C3E1FFC9F4D3}">
  <cacheSource type="worksheet">
    <worksheetSource ref="F4:H1379" sheet="Ptcustomers-6" r:id="rId2"/>
  </cacheSource>
  <cacheFields count="3">
    <cacheField name="Customer" numFmtId="0">
      <sharedItems containsSemiMixedTypes="0" containsString="0" containsNumber="1" containsInteger="1" minValue="1" maxValue="30" count="30">
        <n v="20"/>
        <n v="6"/>
        <n v="10"/>
        <n v="28"/>
        <n v="8"/>
        <n v="17"/>
        <n v="4"/>
        <n v="27"/>
        <n v="23"/>
        <n v="19"/>
        <n v="3"/>
        <n v="24"/>
        <n v="13"/>
        <n v="9"/>
        <n v="2"/>
        <n v="16"/>
        <n v="25"/>
        <n v="30"/>
        <n v="18"/>
        <n v="1"/>
        <n v="11"/>
        <n v="14"/>
        <n v="29"/>
        <n v="15"/>
        <n v="7"/>
        <n v="22"/>
        <n v="26"/>
        <n v="5"/>
        <n v="21"/>
        <n v="12"/>
      </sharedItems>
    </cacheField>
    <cacheField name="Paid" numFmtId="0">
      <sharedItems containsSemiMixedTypes="0" containsString="0" containsNumber="1" containsInteger="1" minValue="401" maxValue="10000"/>
    </cacheField>
    <cacheField name="Quarter" numFmtId="0">
      <sharedItems containsSemiMixedTypes="0" containsString="0" containsNumber="1" containsInteger="1" minValue="1" maxValue="4" count="4">
        <n v="4"/>
        <n v="2"/>
        <n v="3"/>
        <n v="1"/>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M T42" refreshedDate="39099.560030208333" createdVersion="3" refreshedVersion="3" minRefreshableVersion="3" recordCount="343" xr:uid="{598A2C71-CB56-4F00-BE25-121E1DE05033}">
  <cacheSource type="worksheet">
    <worksheetSource ref="B2:D345" sheet="Station-4" r:id="rId2"/>
  </cacheSource>
  <cacheFields count="3">
    <cacheField name="Station Wagon?" numFmtId="0">
      <sharedItems count="2">
        <s v="No"/>
        <s v="Yes"/>
      </sharedItems>
    </cacheField>
    <cacheField name="Family Size" numFmtId="0">
      <sharedItems count="2">
        <s v="Small"/>
        <s v="Large"/>
      </sharedItems>
    </cacheField>
    <cacheField name="Salary" numFmtId="0">
      <sharedItems count="2">
        <s v="High"/>
        <s v="Low"/>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M T42" refreshedDate="39099.533217592594" createdVersion="3" refreshedVersion="3" minRefreshableVersion="3" recordCount="925" xr:uid="{E77AC3F2-1829-444D-A3D2-BEB1CFC4330C}">
  <cacheSource type="worksheet">
    <worksheetSource ref="A2:C927" sheet="Traveldata-4" r:id="rId2"/>
  </cacheSource>
  <cacheFields count="3">
    <cacheField name="Amount Spent on Travel" numFmtId="0">
      <sharedItems containsSemiMixedTypes="0" containsString="0" containsNumber="1" containsInteger="1" minValue="385" maxValue="1384"/>
    </cacheField>
    <cacheField name="Age" numFmtId="0">
      <sharedItems containsSemiMixedTypes="0" containsString="0" containsNumber="1" containsInteger="1" minValue="25" maxValue="64" count="40">
        <n v="44"/>
        <n v="39"/>
        <n v="43"/>
        <n v="41"/>
        <n v="50"/>
        <n v="45"/>
        <n v="59"/>
        <n v="25"/>
        <n v="38"/>
        <n v="32"/>
        <n v="46"/>
        <n v="42"/>
        <n v="48"/>
        <n v="36"/>
        <n v="40"/>
        <n v="26"/>
        <n v="34"/>
        <n v="30"/>
        <n v="55"/>
        <n v="64"/>
        <n v="47"/>
        <n v="58"/>
        <n v="57"/>
        <n v="49"/>
        <n v="60"/>
        <n v="52"/>
        <n v="53"/>
        <n v="37"/>
        <n v="51"/>
        <n v="28"/>
        <n v="27"/>
        <n v="33"/>
        <n v="56"/>
        <n v="62"/>
        <n v="61"/>
        <n v="63"/>
        <n v="35"/>
        <n v="29"/>
        <n v="54"/>
        <n v="31"/>
      </sharedItems>
      <fieldGroup base="1">
        <rangePr startNum="25" endNum="64" groupInterval="10"/>
        <groupItems count="6">
          <s v="&lt;25"/>
          <s v="25-34"/>
          <s v="35-44"/>
          <s v="45-54"/>
          <s v="55-64"/>
          <s v="&gt;65"/>
        </groupItems>
      </fieldGroup>
    </cacheField>
    <cacheField name="Gender" numFmtId="0">
      <sharedItems count="2">
        <s v="M"/>
        <s v="F"/>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ston" refreshedDate="40610.572724421298" createdVersion="1" refreshedVersion="4" recordCount="120" upgradeOnRefresh="1" xr:uid="{3A3EF187-A13E-40CE-86E4-F67C07F7AD44}">
  <cacheSource type="consolidation">
    <consolidation>
      <pages count="1">
        <page count="2">
          <pageItem name="Item1"/>
          <pageItem name="Item2"/>
        </page>
      </pages>
      <rangeSets count="2">
        <rangeSet i1="0" ref="A1:D18" sheet="EAST" r:id="rId2"/>
        <rangeSet i1="1" ref="A1:D24" sheet="WEST-2" r:id="rId3"/>
      </rangeSets>
    </consolidation>
  </cacheSource>
  <cacheFields count="4">
    <cacheField name="Row" numFmtId="0">
      <sharedItems count="8">
        <s v="A"/>
        <s v="B"/>
        <s v="C"/>
        <s v="D"/>
        <s v="E"/>
        <s v="G"/>
        <s v="H"/>
        <s v="F"/>
      </sharedItems>
    </cacheField>
    <cacheField name="Column" numFmtId="0">
      <sharedItems count="3">
        <s v="January"/>
        <s v="February"/>
        <s v="March"/>
      </sharedItems>
    </cacheField>
    <cacheField name="Value" numFmtId="0">
      <sharedItems containsSemiMixedTypes="0" containsString="0" containsNumber="1" containsInteger="1" minValue="-81" maxValue="389"/>
    </cacheField>
    <cacheField name="Page1" numFmtId="0">
      <sharedItems count="2">
        <s v="Item1"/>
        <s v="Item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4">
  <r>
    <x v="0"/>
    <n v="3"/>
  </r>
  <r>
    <x v="1"/>
    <n v="2"/>
  </r>
  <r>
    <x v="0"/>
    <n v="6"/>
  </r>
  <r>
    <x v="2"/>
    <n v="2"/>
  </r>
  <r>
    <x v="2"/>
    <n v="4"/>
  </r>
  <r>
    <x v="1"/>
    <n v="4"/>
  </r>
  <r>
    <x v="3"/>
    <n v="2"/>
  </r>
  <r>
    <x v="2"/>
    <n v="2"/>
  </r>
  <r>
    <x v="4"/>
    <n v="6"/>
  </r>
  <r>
    <x v="5"/>
    <n v="2"/>
  </r>
  <r>
    <x v="2"/>
    <n v="4"/>
  </r>
  <r>
    <x v="5"/>
    <n v="5"/>
  </r>
  <r>
    <x v="4"/>
    <n v="6"/>
  </r>
  <r>
    <x v="5"/>
    <n v="4"/>
  </r>
  <r>
    <x v="0"/>
    <n v="5"/>
  </r>
  <r>
    <x v="0"/>
    <n v="5"/>
  </r>
  <r>
    <x v="0"/>
    <n v="2"/>
  </r>
  <r>
    <x v="1"/>
    <n v="6"/>
  </r>
  <r>
    <x v="0"/>
    <n v="2"/>
  </r>
  <r>
    <x v="4"/>
    <n v="4"/>
  </r>
  <r>
    <x v="5"/>
    <n v="3"/>
  </r>
  <r>
    <x v="3"/>
    <n v="3"/>
  </r>
  <r>
    <x v="2"/>
    <n v="3"/>
  </r>
  <r>
    <x v="2"/>
    <n v="3"/>
  </r>
  <r>
    <x v="1"/>
    <n v="4"/>
  </r>
  <r>
    <x v="1"/>
    <n v="6"/>
  </r>
  <r>
    <x v="4"/>
    <n v="4"/>
  </r>
  <r>
    <x v="6"/>
    <n v="6"/>
  </r>
  <r>
    <x v="0"/>
    <n v="5"/>
  </r>
  <r>
    <x v="3"/>
    <n v="2"/>
  </r>
  <r>
    <x v="4"/>
    <n v="2"/>
  </r>
  <r>
    <x v="0"/>
    <n v="5"/>
  </r>
  <r>
    <x v="4"/>
    <n v="5"/>
  </r>
  <r>
    <x v="2"/>
    <n v="2"/>
  </r>
  <r>
    <x v="4"/>
    <n v="3"/>
  </r>
  <r>
    <x v="1"/>
    <n v="6"/>
  </r>
  <r>
    <x v="2"/>
    <n v="5"/>
  </r>
  <r>
    <x v="0"/>
    <n v="2"/>
  </r>
  <r>
    <x v="2"/>
    <n v="2"/>
  </r>
  <r>
    <x v="1"/>
    <n v="6"/>
  </r>
  <r>
    <x v="1"/>
    <n v="2"/>
  </r>
  <r>
    <x v="3"/>
    <n v="6"/>
  </r>
  <r>
    <x v="2"/>
    <n v="3"/>
  </r>
  <r>
    <x v="0"/>
    <n v="5"/>
  </r>
  <r>
    <x v="0"/>
    <n v="6"/>
  </r>
  <r>
    <x v="4"/>
    <n v="3"/>
  </r>
  <r>
    <x v="4"/>
    <n v="6"/>
  </r>
  <r>
    <x v="6"/>
    <n v="4"/>
  </r>
  <r>
    <x v="5"/>
    <n v="3"/>
  </r>
  <r>
    <x v="0"/>
    <n v="3"/>
  </r>
  <r>
    <x v="0"/>
    <n v="6"/>
  </r>
  <r>
    <x v="3"/>
    <n v="5"/>
  </r>
  <r>
    <x v="0"/>
    <n v="4"/>
  </r>
  <r>
    <x v="2"/>
    <n v="4"/>
  </r>
  <r>
    <x v="0"/>
    <n v="2"/>
  </r>
  <r>
    <x v="6"/>
    <n v="5"/>
  </r>
  <r>
    <x v="3"/>
    <n v="3"/>
  </r>
  <r>
    <x v="1"/>
    <n v="3"/>
  </r>
  <r>
    <x v="4"/>
    <n v="6"/>
  </r>
  <r>
    <x v="3"/>
    <n v="3"/>
  </r>
  <r>
    <x v="1"/>
    <n v="2"/>
  </r>
  <r>
    <x v="4"/>
    <n v="4"/>
  </r>
  <r>
    <x v="5"/>
    <n v="5"/>
  </r>
  <r>
    <x v="0"/>
    <n v="3"/>
  </r>
  <r>
    <x v="5"/>
    <n v="4"/>
  </r>
  <r>
    <x v="0"/>
    <n v="3"/>
  </r>
  <r>
    <x v="2"/>
    <n v="4"/>
  </r>
  <r>
    <x v="6"/>
    <n v="4"/>
  </r>
  <r>
    <x v="2"/>
    <n v="2"/>
  </r>
  <r>
    <x v="2"/>
    <n v="2"/>
  </r>
  <r>
    <x v="4"/>
    <n v="3"/>
  </r>
  <r>
    <x v="2"/>
    <n v="4"/>
  </r>
  <r>
    <x v="6"/>
    <n v="6"/>
  </r>
  <r>
    <x v="3"/>
    <n v="4"/>
  </r>
  <r>
    <x v="6"/>
    <n v="2"/>
  </r>
  <r>
    <x v="3"/>
    <n v="6"/>
  </r>
  <r>
    <x v="2"/>
    <n v="5"/>
  </r>
  <r>
    <x v="0"/>
    <n v="3"/>
  </r>
  <r>
    <x v="2"/>
    <n v="4"/>
  </r>
  <r>
    <x v="6"/>
    <n v="6"/>
  </r>
  <r>
    <x v="1"/>
    <n v="6"/>
  </r>
  <r>
    <x v="1"/>
    <n v="4"/>
  </r>
  <r>
    <x v="4"/>
    <n v="5"/>
  </r>
  <r>
    <x v="5"/>
    <n v="6"/>
  </r>
  <r>
    <x v="1"/>
    <n v="2"/>
  </r>
  <r>
    <x v="0"/>
    <n v="4"/>
  </r>
  <r>
    <x v="2"/>
    <n v="5"/>
  </r>
  <r>
    <x v="3"/>
    <n v="5"/>
  </r>
  <r>
    <x v="4"/>
    <n v="2"/>
  </r>
  <r>
    <x v="4"/>
    <n v="5"/>
  </r>
  <r>
    <x v="4"/>
    <n v="5"/>
  </r>
  <r>
    <x v="5"/>
    <n v="6"/>
  </r>
  <r>
    <x v="5"/>
    <n v="5"/>
  </r>
  <r>
    <x v="2"/>
    <n v="5"/>
  </r>
  <r>
    <x v="0"/>
    <n v="4"/>
  </r>
  <r>
    <x v="0"/>
    <n v="4"/>
  </r>
  <r>
    <x v="5"/>
    <n v="5"/>
  </r>
  <r>
    <x v="6"/>
    <n v="5"/>
  </r>
  <r>
    <x v="4"/>
    <n v="5"/>
  </r>
  <r>
    <x v="1"/>
    <n v="2"/>
  </r>
  <r>
    <x v="3"/>
    <n v="4"/>
  </r>
  <r>
    <x v="6"/>
    <n v="5"/>
  </r>
  <r>
    <x v="3"/>
    <n v="5"/>
  </r>
  <r>
    <x v="4"/>
    <n v="6"/>
  </r>
  <r>
    <x v="5"/>
    <n v="6"/>
  </r>
  <r>
    <x v="2"/>
    <n v="3"/>
  </r>
  <r>
    <x v="6"/>
    <n v="3"/>
  </r>
  <r>
    <x v="0"/>
    <n v="2"/>
  </r>
  <r>
    <x v="6"/>
    <n v="2"/>
  </r>
  <r>
    <x v="4"/>
    <n v="3"/>
  </r>
  <r>
    <x v="5"/>
    <n v="2"/>
  </r>
  <r>
    <x v="1"/>
    <n v="3"/>
  </r>
  <r>
    <x v="6"/>
    <n v="4"/>
  </r>
  <r>
    <x v="4"/>
    <n v="3"/>
  </r>
  <r>
    <x v="5"/>
    <n v="5"/>
  </r>
  <r>
    <x v="6"/>
    <n v="5"/>
  </r>
  <r>
    <x v="2"/>
    <n v="4"/>
  </r>
  <r>
    <x v="6"/>
    <n v="4"/>
  </r>
  <r>
    <x v="5"/>
    <n v="6"/>
  </r>
  <r>
    <x v="1"/>
    <n v="3"/>
  </r>
  <r>
    <x v="6"/>
    <n v="3"/>
  </r>
  <r>
    <x v="6"/>
    <n v="5"/>
  </r>
  <r>
    <x v="1"/>
    <n v="6"/>
  </r>
  <r>
    <x v="4"/>
    <n v="6"/>
  </r>
  <r>
    <x v="5"/>
    <n v="2"/>
  </r>
  <r>
    <x v="5"/>
    <n v="6"/>
  </r>
  <r>
    <x v="0"/>
    <n v="2"/>
  </r>
  <r>
    <x v="4"/>
    <n v="4"/>
  </r>
  <r>
    <x v="4"/>
    <n v="3"/>
  </r>
  <r>
    <x v="3"/>
    <n v="6"/>
  </r>
  <r>
    <x v="6"/>
    <n v="5"/>
  </r>
  <r>
    <x v="6"/>
    <n v="5"/>
  </r>
  <r>
    <x v="5"/>
    <n v="3"/>
  </r>
  <r>
    <x v="3"/>
    <n v="4"/>
  </r>
  <r>
    <x v="2"/>
    <n v="6"/>
  </r>
  <r>
    <x v="3"/>
    <n v="5"/>
  </r>
  <r>
    <x v="6"/>
    <n v="3"/>
  </r>
  <r>
    <x v="1"/>
    <n v="6"/>
  </r>
  <r>
    <x v="6"/>
    <n v="4"/>
  </r>
  <r>
    <x v="6"/>
    <n v="2"/>
  </r>
  <r>
    <x v="3"/>
    <n v="6"/>
  </r>
  <r>
    <x v="5"/>
    <n v="2"/>
  </r>
  <r>
    <x v="2"/>
    <n v="6"/>
  </r>
  <r>
    <x v="4"/>
    <n v="5"/>
  </r>
  <r>
    <x v="2"/>
    <n v="3"/>
  </r>
  <r>
    <x v="3"/>
    <n v="6"/>
  </r>
  <r>
    <x v="3"/>
    <n v="2"/>
  </r>
  <r>
    <x v="5"/>
    <n v="5"/>
  </r>
  <r>
    <x v="4"/>
    <n v="2"/>
  </r>
  <r>
    <x v="3"/>
    <n v="6"/>
  </r>
  <r>
    <x v="6"/>
    <n v="3"/>
  </r>
  <r>
    <x v="0"/>
    <n v="2"/>
  </r>
  <r>
    <x v="0"/>
    <n v="5"/>
  </r>
  <r>
    <x v="2"/>
    <n v="3"/>
  </r>
  <r>
    <x v="5"/>
    <n v="3"/>
  </r>
  <r>
    <x v="4"/>
    <n v="5"/>
  </r>
  <r>
    <x v="3"/>
    <n v="3"/>
  </r>
  <r>
    <x v="6"/>
    <n v="2"/>
  </r>
  <r>
    <x v="0"/>
    <n v="3"/>
  </r>
  <r>
    <x v="3"/>
    <n v="4"/>
  </r>
  <r>
    <x v="1"/>
    <n v="2"/>
  </r>
  <r>
    <x v="0"/>
    <n v="4"/>
  </r>
  <r>
    <x v="6"/>
    <n v="5"/>
  </r>
  <r>
    <x v="0"/>
    <n v="4"/>
  </r>
  <r>
    <x v="6"/>
    <n v="3"/>
  </r>
  <r>
    <x v="6"/>
    <n v="6"/>
  </r>
  <r>
    <x v="3"/>
    <n v="3"/>
  </r>
  <r>
    <x v="5"/>
    <n v="6"/>
  </r>
  <r>
    <x v="2"/>
    <n v="6"/>
  </r>
  <r>
    <x v="1"/>
    <n v="5"/>
  </r>
  <r>
    <x v="2"/>
    <n v="6"/>
  </r>
  <r>
    <x v="4"/>
    <n v="3"/>
  </r>
  <r>
    <x v="1"/>
    <n v="3"/>
  </r>
  <r>
    <x v="0"/>
    <n v="2"/>
  </r>
  <r>
    <x v="3"/>
    <n v="4"/>
  </r>
  <r>
    <x v="4"/>
    <n v="6"/>
  </r>
  <r>
    <x v="5"/>
    <n v="6"/>
  </r>
  <r>
    <x v="0"/>
    <n v="4"/>
  </r>
  <r>
    <x v="1"/>
    <n v="4"/>
  </r>
  <r>
    <x v="3"/>
    <n v="6"/>
  </r>
  <r>
    <x v="5"/>
    <n v="6"/>
  </r>
  <r>
    <x v="1"/>
    <n v="6"/>
  </r>
  <r>
    <x v="1"/>
    <n v="3"/>
  </r>
  <r>
    <x v="2"/>
    <n v="5"/>
  </r>
  <r>
    <x v="5"/>
    <n v="3"/>
  </r>
  <r>
    <x v="0"/>
    <n v="2"/>
  </r>
  <r>
    <x v="0"/>
    <n v="5"/>
  </r>
  <r>
    <x v="4"/>
    <n v="4"/>
  </r>
  <r>
    <x v="4"/>
    <n v="2"/>
  </r>
  <r>
    <x v="4"/>
    <n v="3"/>
  </r>
  <r>
    <x v="3"/>
    <n v="4"/>
  </r>
  <r>
    <x v="0"/>
    <n v="5"/>
  </r>
  <r>
    <x v="5"/>
    <n v="4"/>
  </r>
  <r>
    <x v="4"/>
    <n v="6"/>
  </r>
  <r>
    <x v="0"/>
    <n v="4"/>
  </r>
  <r>
    <x v="2"/>
    <n v="4"/>
  </r>
  <r>
    <x v="1"/>
    <n v="4"/>
  </r>
  <r>
    <x v="2"/>
    <n v="6"/>
  </r>
  <r>
    <x v="0"/>
    <n v="5"/>
  </r>
  <r>
    <x v="0"/>
    <n v="5"/>
  </r>
  <r>
    <x v="5"/>
    <n v="5"/>
  </r>
  <r>
    <x v="3"/>
    <n v="4"/>
  </r>
  <r>
    <x v="6"/>
    <n v="2"/>
  </r>
  <r>
    <x v="1"/>
    <n v="6"/>
  </r>
  <r>
    <x v="4"/>
    <n v="2"/>
  </r>
  <r>
    <x v="4"/>
    <n v="6"/>
  </r>
  <r>
    <x v="1"/>
    <n v="5"/>
  </r>
  <r>
    <x v="4"/>
    <n v="6"/>
  </r>
  <r>
    <x v="6"/>
    <n v="2"/>
  </r>
  <r>
    <x v="2"/>
    <n v="5"/>
  </r>
  <r>
    <x v="2"/>
    <n v="2"/>
  </r>
  <r>
    <x v="3"/>
    <n v="3"/>
  </r>
  <r>
    <x v="2"/>
    <n v="5"/>
  </r>
  <r>
    <x v="5"/>
    <n v="3"/>
  </r>
  <r>
    <x v="5"/>
    <n v="4"/>
  </r>
  <r>
    <x v="6"/>
    <n v="3"/>
  </r>
  <r>
    <x v="4"/>
    <n v="3"/>
  </r>
  <r>
    <x v="6"/>
    <n v="3"/>
  </r>
  <r>
    <x v="0"/>
    <n v="3"/>
  </r>
  <r>
    <x v="6"/>
    <n v="5"/>
  </r>
  <r>
    <x v="1"/>
    <n v="6"/>
  </r>
  <r>
    <x v="3"/>
    <n v="4"/>
  </r>
  <r>
    <x v="0"/>
    <n v="4"/>
  </r>
  <r>
    <x v="4"/>
    <n v="5"/>
  </r>
  <r>
    <x v="5"/>
    <n v="4"/>
  </r>
  <r>
    <x v="4"/>
    <n v="2"/>
  </r>
  <r>
    <x v="1"/>
    <n v="5"/>
  </r>
  <r>
    <x v="4"/>
    <n v="5"/>
  </r>
  <r>
    <x v="2"/>
    <n v="6"/>
  </r>
  <r>
    <x v="5"/>
    <n v="2"/>
  </r>
  <r>
    <x v="4"/>
    <n v="6"/>
  </r>
  <r>
    <x v="3"/>
    <n v="6"/>
  </r>
  <r>
    <x v="4"/>
    <n v="3"/>
  </r>
  <r>
    <x v="6"/>
    <n v="2"/>
  </r>
  <r>
    <x v="6"/>
    <n v="3"/>
  </r>
  <r>
    <x v="2"/>
    <n v="5"/>
  </r>
  <r>
    <x v="5"/>
    <n v="3"/>
  </r>
  <r>
    <x v="2"/>
    <n v="3"/>
  </r>
  <r>
    <x v="3"/>
    <n v="6"/>
  </r>
  <r>
    <x v="4"/>
    <n v="2"/>
  </r>
  <r>
    <x v="3"/>
    <n v="4"/>
  </r>
  <r>
    <x v="5"/>
    <n v="3"/>
  </r>
  <r>
    <x v="4"/>
    <n v="3"/>
  </r>
  <r>
    <x v="1"/>
    <n v="5"/>
  </r>
  <r>
    <x v="5"/>
    <n v="2"/>
  </r>
  <r>
    <x v="2"/>
    <n v="4"/>
  </r>
  <r>
    <x v="5"/>
    <n v="2"/>
  </r>
  <r>
    <x v="5"/>
    <n v="4"/>
  </r>
  <r>
    <x v="6"/>
    <n v="5"/>
  </r>
  <r>
    <x v="3"/>
    <n v="4"/>
  </r>
  <r>
    <x v="6"/>
    <n v="3"/>
  </r>
  <r>
    <x v="1"/>
    <n v="4"/>
  </r>
  <r>
    <x v="3"/>
    <n v="5"/>
  </r>
  <r>
    <x v="0"/>
    <n v="3"/>
  </r>
  <r>
    <x v="5"/>
    <n v="6"/>
  </r>
  <r>
    <x v="3"/>
    <n v="2"/>
  </r>
  <r>
    <x v="4"/>
    <n v="6"/>
  </r>
  <r>
    <x v="0"/>
    <n v="5"/>
  </r>
  <r>
    <x v="6"/>
    <n v="4"/>
  </r>
  <r>
    <x v="5"/>
    <n v="5"/>
  </r>
  <r>
    <x v="2"/>
    <n v="2"/>
  </r>
  <r>
    <x v="4"/>
    <n v="2"/>
  </r>
  <r>
    <x v="5"/>
    <n v="3"/>
  </r>
  <r>
    <x v="3"/>
    <n v="6"/>
  </r>
  <r>
    <x v="0"/>
    <n v="6"/>
  </r>
  <r>
    <x v="6"/>
    <n v="6"/>
  </r>
  <r>
    <x v="3"/>
    <n v="6"/>
  </r>
  <r>
    <x v="1"/>
    <n v="4"/>
  </r>
  <r>
    <x v="0"/>
    <n v="4"/>
  </r>
  <r>
    <x v="3"/>
    <n v="5"/>
  </r>
  <r>
    <x v="2"/>
    <n v="3"/>
  </r>
  <r>
    <x v="6"/>
    <n v="5"/>
  </r>
  <r>
    <x v="4"/>
    <n v="5"/>
  </r>
  <r>
    <x v="0"/>
    <n v="3"/>
  </r>
  <r>
    <x v="1"/>
    <n v="2"/>
  </r>
  <r>
    <x v="3"/>
    <n v="4"/>
  </r>
  <r>
    <x v="4"/>
    <n v="6"/>
  </r>
  <r>
    <x v="3"/>
    <n v="6"/>
  </r>
  <r>
    <x v="0"/>
    <n v="6"/>
  </r>
  <r>
    <x v="3"/>
    <n v="5"/>
  </r>
  <r>
    <x v="5"/>
    <n v="2"/>
  </r>
  <r>
    <x v="1"/>
    <n v="3"/>
  </r>
  <r>
    <x v="4"/>
    <n v="2"/>
  </r>
  <r>
    <x v="3"/>
    <n v="6"/>
  </r>
  <r>
    <x v="2"/>
    <n v="6"/>
  </r>
  <r>
    <x v="2"/>
    <n v="4"/>
  </r>
  <r>
    <x v="6"/>
    <n v="6"/>
  </r>
  <r>
    <x v="0"/>
    <n v="6"/>
  </r>
  <r>
    <x v="1"/>
    <n v="4"/>
  </r>
  <r>
    <x v="5"/>
    <n v="6"/>
  </r>
  <r>
    <x v="6"/>
    <n v="6"/>
  </r>
  <r>
    <x v="4"/>
    <n v="5"/>
  </r>
  <r>
    <x v="5"/>
    <n v="4"/>
  </r>
  <r>
    <x v="3"/>
    <n v="4"/>
  </r>
  <r>
    <x v="0"/>
    <n v="5"/>
  </r>
  <r>
    <x v="0"/>
    <n v="2"/>
  </r>
  <r>
    <x v="0"/>
    <n v="3"/>
  </r>
  <r>
    <x v="0"/>
    <n v="6"/>
  </r>
  <r>
    <x v="4"/>
    <n v="5"/>
  </r>
  <r>
    <x v="2"/>
    <n v="2"/>
  </r>
  <r>
    <x v="2"/>
    <n v="6"/>
  </r>
  <r>
    <x v="2"/>
    <n v="6"/>
  </r>
  <r>
    <x v="2"/>
    <n v="5"/>
  </r>
  <r>
    <x v="6"/>
    <n v="5"/>
  </r>
  <r>
    <x v="5"/>
    <n v="6"/>
  </r>
  <r>
    <x v="4"/>
    <n v="3"/>
  </r>
  <r>
    <x v="2"/>
    <n v="3"/>
  </r>
  <r>
    <x v="2"/>
    <n v="3"/>
  </r>
  <r>
    <x v="1"/>
    <n v="5"/>
  </r>
  <r>
    <x v="2"/>
    <n v="4"/>
  </r>
  <r>
    <x v="4"/>
    <n v="4"/>
  </r>
  <r>
    <x v="5"/>
    <n v="5"/>
  </r>
  <r>
    <x v="4"/>
    <n v="3"/>
  </r>
  <r>
    <x v="4"/>
    <n v="3"/>
  </r>
  <r>
    <x v="5"/>
    <n v="4"/>
  </r>
  <r>
    <x v="4"/>
    <n v="6"/>
  </r>
  <r>
    <x v="5"/>
    <n v="3"/>
  </r>
  <r>
    <x v="3"/>
    <n v="6"/>
  </r>
  <r>
    <x v="1"/>
    <n v="5"/>
  </r>
  <r>
    <x v="1"/>
    <n v="3"/>
  </r>
  <r>
    <x v="1"/>
    <n v="5"/>
  </r>
  <r>
    <x v="5"/>
    <n v="3"/>
  </r>
  <r>
    <x v="4"/>
    <n v="4"/>
  </r>
  <r>
    <x v="4"/>
    <n v="5"/>
  </r>
  <r>
    <x v="2"/>
    <n v="4"/>
  </r>
  <r>
    <x v="6"/>
    <n v="5"/>
  </r>
  <r>
    <x v="2"/>
    <n v="6"/>
  </r>
  <r>
    <x v="3"/>
    <n v="3"/>
  </r>
  <r>
    <x v="5"/>
    <n v="6"/>
  </r>
  <r>
    <x v="2"/>
    <n v="3"/>
  </r>
  <r>
    <x v="0"/>
    <n v="6"/>
  </r>
  <r>
    <x v="4"/>
    <n v="5"/>
  </r>
  <r>
    <x v="1"/>
    <n v="6"/>
  </r>
  <r>
    <x v="4"/>
    <n v="2"/>
  </r>
  <r>
    <x v="5"/>
    <n v="3"/>
  </r>
  <r>
    <x v="0"/>
    <n v="2"/>
  </r>
  <r>
    <x v="4"/>
    <n v="5"/>
  </r>
  <r>
    <x v="2"/>
    <n v="6"/>
  </r>
  <r>
    <x v="6"/>
    <n v="4"/>
  </r>
  <r>
    <x v="1"/>
    <n v="2"/>
  </r>
  <r>
    <x v="4"/>
    <n v="5"/>
  </r>
  <r>
    <x v="3"/>
    <n v="3"/>
  </r>
  <r>
    <x v="6"/>
    <n v="2"/>
  </r>
  <r>
    <x v="0"/>
    <n v="4"/>
  </r>
  <r>
    <x v="3"/>
    <n v="3"/>
  </r>
  <r>
    <x v="2"/>
    <n v="3"/>
  </r>
  <r>
    <x v="4"/>
    <n v="4"/>
  </r>
  <r>
    <x v="2"/>
    <n v="4"/>
  </r>
  <r>
    <x v="2"/>
    <n v="3"/>
  </r>
  <r>
    <x v="3"/>
    <n v="4"/>
  </r>
  <r>
    <x v="4"/>
    <n v="6"/>
  </r>
  <r>
    <x v="4"/>
    <n v="4"/>
  </r>
  <r>
    <x v="0"/>
    <n v="6"/>
  </r>
  <r>
    <x v="5"/>
    <n v="6"/>
  </r>
  <r>
    <x v="2"/>
    <n v="4"/>
  </r>
  <r>
    <x v="0"/>
    <n v="5"/>
  </r>
  <r>
    <x v="0"/>
    <n v="4"/>
  </r>
  <r>
    <x v="4"/>
    <n v="6"/>
  </r>
  <r>
    <x v="5"/>
    <n v="4"/>
  </r>
  <r>
    <x v="3"/>
    <n v="5"/>
  </r>
  <r>
    <x v="1"/>
    <n v="3"/>
  </r>
  <r>
    <x v="2"/>
    <n v="3"/>
  </r>
  <r>
    <x v="2"/>
    <n v="6"/>
  </r>
  <r>
    <x v="2"/>
    <n v="6"/>
  </r>
  <r>
    <x v="5"/>
    <n v="4"/>
  </r>
  <r>
    <x v="3"/>
    <n v="3"/>
  </r>
  <r>
    <x v="1"/>
    <n v="6"/>
  </r>
  <r>
    <x v="0"/>
    <n v="5"/>
  </r>
  <r>
    <x v="3"/>
    <n v="6"/>
  </r>
  <r>
    <x v="3"/>
    <n v="4"/>
  </r>
  <r>
    <x v="6"/>
    <n v="4"/>
  </r>
  <r>
    <x v="1"/>
    <n v="6"/>
  </r>
  <r>
    <x v="4"/>
    <n v="6"/>
  </r>
  <r>
    <x v="6"/>
    <n v="3"/>
  </r>
  <r>
    <x v="0"/>
    <n v="3"/>
  </r>
  <r>
    <x v="0"/>
    <n v="4"/>
  </r>
  <r>
    <x v="3"/>
    <n v="2"/>
  </r>
  <r>
    <x v="4"/>
    <n v="4"/>
  </r>
  <r>
    <x v="3"/>
    <n v="2"/>
  </r>
  <r>
    <x v="5"/>
    <n v="5"/>
  </r>
  <r>
    <x v="3"/>
    <n v="3"/>
  </r>
  <r>
    <x v="2"/>
    <n v="6"/>
  </r>
  <r>
    <x v="3"/>
    <n v="4"/>
  </r>
  <r>
    <x v="5"/>
    <n v="6"/>
  </r>
  <r>
    <x v="0"/>
    <n v="3"/>
  </r>
  <r>
    <x v="6"/>
    <n v="2"/>
  </r>
  <r>
    <x v="0"/>
    <n v="5"/>
  </r>
  <r>
    <x v="6"/>
    <n v="6"/>
  </r>
  <r>
    <x v="2"/>
    <n v="6"/>
  </r>
  <r>
    <x v="5"/>
    <n v="2"/>
  </r>
  <r>
    <x v="3"/>
    <n v="2"/>
  </r>
  <r>
    <x v="3"/>
    <n v="4"/>
  </r>
  <r>
    <x v="3"/>
    <n v="3"/>
  </r>
  <r>
    <x v="2"/>
    <n v="3"/>
  </r>
  <r>
    <x v="3"/>
    <n v="3"/>
  </r>
  <r>
    <x v="2"/>
    <n v="5"/>
  </r>
  <r>
    <x v="4"/>
    <n v="4"/>
  </r>
  <r>
    <x v="5"/>
    <n v="2"/>
  </r>
  <r>
    <x v="5"/>
    <n v="4"/>
  </r>
  <r>
    <x v="6"/>
    <n v="3"/>
  </r>
  <r>
    <x v="2"/>
    <n v="5"/>
  </r>
  <r>
    <x v="4"/>
    <n v="5"/>
  </r>
  <r>
    <x v="5"/>
    <n v="2"/>
  </r>
  <r>
    <x v="2"/>
    <n v="3"/>
  </r>
  <r>
    <x v="2"/>
    <n v="3"/>
  </r>
  <r>
    <x v="2"/>
    <n v="3"/>
  </r>
  <r>
    <x v="3"/>
    <n v="2"/>
  </r>
  <r>
    <x v="2"/>
    <n v="4"/>
  </r>
  <r>
    <x v="5"/>
    <n v="4"/>
  </r>
  <r>
    <x v="4"/>
    <n v="2"/>
  </r>
  <r>
    <x v="1"/>
    <n v="4"/>
  </r>
  <r>
    <x v="6"/>
    <n v="5"/>
  </r>
  <r>
    <x v="3"/>
    <n v="4"/>
  </r>
  <r>
    <x v="2"/>
    <n v="3"/>
  </r>
  <r>
    <x v="0"/>
    <n v="6"/>
  </r>
  <r>
    <x v="4"/>
    <n v="4"/>
  </r>
  <r>
    <x v="1"/>
    <n v="5"/>
  </r>
  <r>
    <x v="4"/>
    <n v="3"/>
  </r>
  <r>
    <x v="6"/>
    <n v="4"/>
  </r>
  <r>
    <x v="4"/>
    <n v="5"/>
  </r>
  <r>
    <x v="4"/>
    <n v="6"/>
  </r>
  <r>
    <x v="2"/>
    <n v="5"/>
  </r>
  <r>
    <x v="0"/>
    <n v="3"/>
  </r>
  <r>
    <x v="2"/>
    <n v="5"/>
  </r>
  <r>
    <x v="4"/>
    <n v="2"/>
  </r>
  <r>
    <x v="0"/>
    <n v="6"/>
  </r>
  <r>
    <x v="6"/>
    <n v="5"/>
  </r>
  <r>
    <x v="5"/>
    <n v="4"/>
  </r>
  <r>
    <x v="4"/>
    <n v="6"/>
  </r>
  <r>
    <x v="0"/>
    <n v="4"/>
  </r>
  <r>
    <x v="4"/>
    <n v="4"/>
  </r>
  <r>
    <x v="2"/>
    <n v="2"/>
  </r>
  <r>
    <x v="1"/>
    <n v="4"/>
  </r>
  <r>
    <x v="6"/>
    <n v="3"/>
  </r>
  <r>
    <x v="3"/>
    <n v="4"/>
  </r>
  <r>
    <x v="5"/>
    <n v="5"/>
  </r>
  <r>
    <x v="0"/>
    <n v="2"/>
  </r>
  <r>
    <x v="3"/>
    <n v="3"/>
  </r>
  <r>
    <x v="2"/>
    <n v="4"/>
  </r>
  <r>
    <x v="4"/>
    <n v="3"/>
  </r>
  <r>
    <x v="0"/>
    <n v="3"/>
  </r>
  <r>
    <x v="6"/>
    <n v="5"/>
  </r>
  <r>
    <x v="6"/>
    <n v="4"/>
  </r>
  <r>
    <x v="5"/>
    <n v="3"/>
  </r>
  <r>
    <x v="5"/>
    <n v="4"/>
  </r>
  <r>
    <x v="6"/>
    <n v="6"/>
  </r>
  <r>
    <x v="5"/>
    <n v="2"/>
  </r>
  <r>
    <x v="2"/>
    <n v="4"/>
  </r>
  <r>
    <x v="2"/>
    <n v="5"/>
  </r>
  <r>
    <x v="1"/>
    <n v="4"/>
  </r>
  <r>
    <x v="3"/>
    <n v="4"/>
  </r>
  <r>
    <x v="6"/>
    <n v="2"/>
  </r>
  <r>
    <x v="4"/>
    <n v="3"/>
  </r>
  <r>
    <x v="3"/>
    <n v="5"/>
  </r>
  <r>
    <x v="4"/>
    <n v="5"/>
  </r>
  <r>
    <x v="3"/>
    <n v="2"/>
  </r>
  <r>
    <x v="2"/>
    <n v="5"/>
  </r>
  <r>
    <x v="4"/>
    <n v="6"/>
  </r>
  <r>
    <x v="5"/>
    <n v="6"/>
  </r>
  <r>
    <x v="0"/>
    <n v="3"/>
  </r>
  <r>
    <x v="1"/>
    <n v="5"/>
  </r>
  <r>
    <x v="2"/>
    <n v="3"/>
  </r>
  <r>
    <x v="2"/>
    <n v="3"/>
  </r>
  <r>
    <x v="2"/>
    <n v="2"/>
  </r>
  <r>
    <x v="6"/>
    <n v="3"/>
  </r>
  <r>
    <x v="4"/>
    <n v="6"/>
  </r>
  <r>
    <x v="6"/>
    <n v="2"/>
  </r>
  <r>
    <x v="4"/>
    <n v="6"/>
  </r>
  <r>
    <x v="2"/>
    <n v="5"/>
  </r>
  <r>
    <x v="4"/>
    <n v="5"/>
  </r>
  <r>
    <x v="0"/>
    <n v="5"/>
  </r>
  <r>
    <x v="5"/>
    <n v="5"/>
  </r>
  <r>
    <x v="3"/>
    <n v="4"/>
  </r>
  <r>
    <x v="5"/>
    <n v="6"/>
  </r>
  <r>
    <x v="1"/>
    <n v="3"/>
  </r>
  <r>
    <x v="6"/>
    <n v="4"/>
  </r>
  <r>
    <x v="5"/>
    <n v="4"/>
  </r>
  <r>
    <x v="3"/>
    <n v="2"/>
  </r>
  <r>
    <x v="0"/>
    <n v="6"/>
  </r>
  <r>
    <x v="5"/>
    <n v="4"/>
  </r>
  <r>
    <x v="3"/>
    <n v="4"/>
  </r>
  <r>
    <x v="3"/>
    <n v="5"/>
  </r>
  <r>
    <x v="1"/>
    <n v="4"/>
  </r>
  <r>
    <x v="1"/>
    <n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x v="0"/>
    <x v="0"/>
    <n v="4000"/>
    <n v="5454"/>
    <n v="-1454"/>
  </r>
  <r>
    <x v="0"/>
    <x v="0"/>
    <x v="1"/>
    <n v="3424"/>
    <n v="5341"/>
    <n v="-1917"/>
  </r>
  <r>
    <x v="0"/>
    <x v="0"/>
    <x v="0"/>
    <n v="8324"/>
    <n v="1232"/>
    <n v="7092"/>
  </r>
  <r>
    <x v="0"/>
    <x v="0"/>
    <x v="2"/>
    <n v="5555"/>
    <n v="3424"/>
    <n v="2131"/>
  </r>
  <r>
    <x v="0"/>
    <x v="0"/>
    <x v="1"/>
    <n v="5341"/>
    <n v="8324"/>
    <n v="-2983"/>
  </r>
  <r>
    <x v="0"/>
    <x v="0"/>
    <x v="0"/>
    <n v="1232"/>
    <n v="5555"/>
    <n v="-4323"/>
  </r>
  <r>
    <x v="0"/>
    <x v="0"/>
    <x v="2"/>
    <n v="3424"/>
    <n v="5341"/>
    <n v="-1917"/>
  </r>
  <r>
    <x v="0"/>
    <x v="0"/>
    <x v="1"/>
    <n v="8324"/>
    <n v="1232"/>
    <n v="7092"/>
  </r>
  <r>
    <x v="0"/>
    <x v="0"/>
    <x v="0"/>
    <n v="5555"/>
    <n v="3424"/>
    <n v="2131"/>
  </r>
  <r>
    <x v="0"/>
    <x v="0"/>
    <x v="2"/>
    <n v="5341"/>
    <n v="8324"/>
    <n v="-2983"/>
  </r>
  <r>
    <x v="0"/>
    <x v="0"/>
    <x v="1"/>
    <n v="1232"/>
    <n v="5555"/>
    <n v="-4323"/>
  </r>
  <r>
    <x v="0"/>
    <x v="0"/>
    <x v="0"/>
    <n v="3424"/>
    <n v="5341"/>
    <n v="-1917"/>
  </r>
  <r>
    <x v="0"/>
    <x v="0"/>
    <x v="1"/>
    <n v="8383"/>
    <n v="5454"/>
    <n v="2929"/>
  </r>
  <r>
    <x v="0"/>
    <x v="0"/>
    <x v="2"/>
    <n v="8324"/>
    <n v="1232"/>
    <n v="7092"/>
  </r>
  <r>
    <x v="0"/>
    <x v="0"/>
    <x v="1"/>
    <n v="5555"/>
    <n v="3424"/>
    <n v="2131"/>
  </r>
  <r>
    <x v="0"/>
    <x v="0"/>
    <x v="0"/>
    <n v="5341"/>
    <n v="8324"/>
    <n v="-2983"/>
  </r>
  <r>
    <x v="0"/>
    <x v="0"/>
    <x v="2"/>
    <n v="1232"/>
    <n v="5555"/>
    <n v="-4323"/>
  </r>
  <r>
    <x v="0"/>
    <x v="0"/>
    <x v="2"/>
    <n v="3523"/>
    <n v="9295"/>
    <n v="-5772"/>
  </r>
  <r>
    <x v="1"/>
    <x v="1"/>
    <x v="1"/>
    <n v="5555"/>
    <n v="3424"/>
    <n v="2131"/>
  </r>
  <r>
    <x v="1"/>
    <x v="1"/>
    <x v="0"/>
    <n v="5454"/>
    <n v="4000"/>
    <n v="1454"/>
  </r>
  <r>
    <x v="1"/>
    <x v="1"/>
    <x v="0"/>
    <n v="5341"/>
    <n v="8324"/>
    <n v="-2983"/>
  </r>
  <r>
    <x v="1"/>
    <x v="1"/>
    <x v="2"/>
    <n v="1232"/>
    <n v="5555"/>
    <n v="-4323"/>
  </r>
  <r>
    <x v="1"/>
    <x v="1"/>
    <x v="1"/>
    <n v="3424"/>
    <n v="5341"/>
    <n v="-1917"/>
  </r>
  <r>
    <x v="1"/>
    <x v="1"/>
    <x v="0"/>
    <n v="8324"/>
    <n v="1232"/>
    <n v="7092"/>
  </r>
  <r>
    <x v="1"/>
    <x v="1"/>
    <x v="2"/>
    <n v="5555"/>
    <n v="3424"/>
    <n v="2131"/>
  </r>
  <r>
    <x v="1"/>
    <x v="1"/>
    <x v="1"/>
    <n v="5341"/>
    <n v="8324"/>
    <n v="-2983"/>
  </r>
  <r>
    <x v="1"/>
    <x v="1"/>
    <x v="0"/>
    <n v="1232"/>
    <n v="5555"/>
    <n v="-4323"/>
  </r>
  <r>
    <x v="1"/>
    <x v="1"/>
    <x v="2"/>
    <n v="3424"/>
    <n v="5341"/>
    <n v="-1917"/>
  </r>
  <r>
    <x v="1"/>
    <x v="1"/>
    <x v="1"/>
    <n v="8324"/>
    <n v="1232"/>
    <n v="7092"/>
  </r>
  <r>
    <x v="1"/>
    <x v="1"/>
    <x v="0"/>
    <n v="5555"/>
    <n v="3424"/>
    <n v="2131"/>
  </r>
  <r>
    <x v="1"/>
    <x v="1"/>
    <x v="2"/>
    <n v="5341"/>
    <n v="8324"/>
    <n v="-2983"/>
  </r>
  <r>
    <x v="1"/>
    <x v="1"/>
    <x v="1"/>
    <n v="9295"/>
    <n v="8383"/>
    <n v="912"/>
  </r>
  <r>
    <x v="1"/>
    <x v="1"/>
    <x v="2"/>
    <n v="1232"/>
    <n v="5555"/>
    <n v="-4323"/>
  </r>
  <r>
    <x v="1"/>
    <x v="1"/>
    <x v="1"/>
    <n v="3424"/>
    <n v="5341"/>
    <n v="-1917"/>
  </r>
  <r>
    <x v="1"/>
    <x v="1"/>
    <x v="2"/>
    <n v="8324"/>
    <n v="1232"/>
    <n v="7092"/>
  </r>
  <r>
    <x v="1"/>
    <x v="1"/>
    <x v="2"/>
    <n v="4000"/>
    <n v="3523"/>
    <n v="477"/>
  </r>
  <r>
    <x v="2"/>
    <x v="2"/>
    <x v="1"/>
    <n v="1232"/>
    <n v="5555"/>
    <n v="-4323"/>
  </r>
  <r>
    <x v="2"/>
    <x v="2"/>
    <x v="0"/>
    <n v="3424"/>
    <n v="5341"/>
    <n v="-1917"/>
  </r>
  <r>
    <x v="2"/>
    <x v="2"/>
    <x v="0"/>
    <n v="8383"/>
    <n v="5454"/>
    <n v="2929"/>
  </r>
  <r>
    <x v="2"/>
    <x v="2"/>
    <x v="2"/>
    <n v="8324"/>
    <n v="1232"/>
    <n v="7092"/>
  </r>
  <r>
    <x v="2"/>
    <x v="2"/>
    <x v="1"/>
    <n v="5555"/>
    <n v="3424"/>
    <n v="2131"/>
  </r>
  <r>
    <x v="2"/>
    <x v="2"/>
    <x v="0"/>
    <n v="5341"/>
    <n v="8324"/>
    <n v="-2983"/>
  </r>
  <r>
    <x v="2"/>
    <x v="2"/>
    <x v="2"/>
    <n v="1232"/>
    <n v="5555"/>
    <n v="-4323"/>
  </r>
  <r>
    <x v="2"/>
    <x v="2"/>
    <x v="1"/>
    <n v="3424"/>
    <n v="5341"/>
    <n v="-1917"/>
  </r>
  <r>
    <x v="2"/>
    <x v="2"/>
    <x v="0"/>
    <n v="8324"/>
    <n v="1232"/>
    <n v="7092"/>
  </r>
  <r>
    <x v="2"/>
    <x v="2"/>
    <x v="2"/>
    <n v="5555"/>
    <n v="3424"/>
    <n v="2131"/>
  </r>
  <r>
    <x v="2"/>
    <x v="2"/>
    <x v="1"/>
    <n v="5341"/>
    <n v="8324"/>
    <n v="-2983"/>
  </r>
  <r>
    <x v="2"/>
    <x v="2"/>
    <x v="0"/>
    <n v="1232"/>
    <n v="5555"/>
    <n v="-4323"/>
  </r>
  <r>
    <x v="2"/>
    <x v="2"/>
    <x v="2"/>
    <n v="3424"/>
    <n v="5341"/>
    <n v="-1917"/>
  </r>
  <r>
    <x v="2"/>
    <x v="2"/>
    <x v="2"/>
    <n v="8324"/>
    <n v="1232"/>
    <n v="7092"/>
  </r>
  <r>
    <x v="2"/>
    <x v="2"/>
    <x v="1"/>
    <n v="3523"/>
    <n v="9295"/>
    <n v="-5772"/>
  </r>
  <r>
    <x v="2"/>
    <x v="2"/>
    <x v="1"/>
    <n v="5555"/>
    <n v="3424"/>
    <n v="2131"/>
  </r>
  <r>
    <x v="2"/>
    <x v="2"/>
    <x v="0"/>
    <n v="5341"/>
    <n v="8324"/>
    <n v="-2983"/>
  </r>
  <r>
    <x v="2"/>
    <x v="2"/>
    <x v="2"/>
    <n v="5454"/>
    <n v="4000"/>
    <n v="1454"/>
  </r>
  <r>
    <x v="3"/>
    <x v="0"/>
    <x v="0"/>
    <n v="5555"/>
    <n v="3424"/>
    <n v="2131"/>
  </r>
  <r>
    <x v="3"/>
    <x v="0"/>
    <x v="2"/>
    <n v="5341"/>
    <n v="8324"/>
    <n v="-2983"/>
  </r>
  <r>
    <x v="3"/>
    <x v="0"/>
    <x v="1"/>
    <n v="1232"/>
    <n v="5555"/>
    <n v="-4323"/>
  </r>
  <r>
    <x v="3"/>
    <x v="0"/>
    <x v="0"/>
    <n v="9295"/>
    <n v="8383"/>
    <n v="912"/>
  </r>
  <r>
    <x v="3"/>
    <x v="0"/>
    <x v="0"/>
    <n v="3424"/>
    <n v="5341"/>
    <n v="-1917"/>
  </r>
  <r>
    <x v="3"/>
    <x v="0"/>
    <x v="2"/>
    <n v="8324"/>
    <n v="1232"/>
    <n v="7092"/>
  </r>
  <r>
    <x v="3"/>
    <x v="0"/>
    <x v="1"/>
    <n v="5555"/>
    <n v="3424"/>
    <n v="2131"/>
  </r>
  <r>
    <x v="3"/>
    <x v="0"/>
    <x v="0"/>
    <n v="5341"/>
    <n v="8324"/>
    <n v="-2983"/>
  </r>
  <r>
    <x v="3"/>
    <x v="0"/>
    <x v="2"/>
    <n v="1232"/>
    <n v="5555"/>
    <n v="-4323"/>
  </r>
  <r>
    <x v="3"/>
    <x v="0"/>
    <x v="2"/>
    <n v="3424"/>
    <n v="5341"/>
    <n v="-1917"/>
  </r>
  <r>
    <x v="3"/>
    <x v="0"/>
    <x v="1"/>
    <n v="8324"/>
    <n v="1232"/>
    <n v="7092"/>
  </r>
  <r>
    <x v="3"/>
    <x v="0"/>
    <x v="2"/>
    <n v="5555"/>
    <n v="3424"/>
    <n v="2131"/>
  </r>
  <r>
    <x v="3"/>
    <x v="0"/>
    <x v="2"/>
    <n v="5341"/>
    <n v="8324"/>
    <n v="-2983"/>
  </r>
  <r>
    <x v="3"/>
    <x v="0"/>
    <x v="1"/>
    <n v="1232"/>
    <n v="5555"/>
    <n v="-4323"/>
  </r>
  <r>
    <x v="3"/>
    <x v="0"/>
    <x v="0"/>
    <n v="3424"/>
    <n v="5341"/>
    <n v="-1917"/>
  </r>
  <r>
    <x v="3"/>
    <x v="0"/>
    <x v="1"/>
    <n v="4000"/>
    <n v="3523"/>
    <n v="477"/>
  </r>
  <r>
    <x v="3"/>
    <x v="0"/>
    <x v="2"/>
    <n v="8383"/>
    <n v="5454"/>
    <n v="2929"/>
  </r>
  <r>
    <x v="4"/>
    <x v="1"/>
    <x v="0"/>
    <n v="1232"/>
    <n v="5555"/>
    <n v="-4323"/>
  </r>
  <r>
    <x v="4"/>
    <x v="1"/>
    <x v="2"/>
    <n v="3424"/>
    <n v="5341"/>
    <n v="-1917"/>
  </r>
  <r>
    <x v="4"/>
    <x v="1"/>
    <x v="1"/>
    <n v="8324"/>
    <n v="1232"/>
    <n v="7092"/>
  </r>
  <r>
    <x v="4"/>
    <x v="1"/>
    <x v="0"/>
    <n v="5555"/>
    <n v="3424"/>
    <n v="2131"/>
  </r>
  <r>
    <x v="4"/>
    <x v="1"/>
    <x v="0"/>
    <n v="3523"/>
    <n v="9295"/>
    <n v="-5772"/>
  </r>
  <r>
    <x v="4"/>
    <x v="1"/>
    <x v="2"/>
    <n v="5341"/>
    <n v="8324"/>
    <n v="-2983"/>
  </r>
  <r>
    <x v="4"/>
    <x v="1"/>
    <x v="1"/>
    <n v="1232"/>
    <n v="5555"/>
    <n v="-4323"/>
  </r>
  <r>
    <x v="4"/>
    <x v="1"/>
    <x v="0"/>
    <n v="3424"/>
    <n v="5341"/>
    <n v="-1917"/>
  </r>
  <r>
    <x v="4"/>
    <x v="1"/>
    <x v="2"/>
    <n v="8324"/>
    <n v="1232"/>
    <n v="7092"/>
  </r>
  <r>
    <x v="4"/>
    <x v="1"/>
    <x v="2"/>
    <n v="5555"/>
    <n v="3424"/>
    <n v="2131"/>
  </r>
  <r>
    <x v="4"/>
    <x v="1"/>
    <x v="1"/>
    <n v="5341"/>
    <n v="8324"/>
    <n v="-2983"/>
  </r>
  <r>
    <x v="4"/>
    <x v="1"/>
    <x v="0"/>
    <n v="1232"/>
    <n v="5555"/>
    <n v="-4323"/>
  </r>
  <r>
    <x v="4"/>
    <x v="1"/>
    <x v="2"/>
    <n v="3424"/>
    <n v="5341"/>
    <n v="-1917"/>
  </r>
  <r>
    <x v="4"/>
    <x v="1"/>
    <x v="1"/>
    <n v="8324"/>
    <n v="1232"/>
    <n v="7092"/>
  </r>
  <r>
    <x v="4"/>
    <x v="1"/>
    <x v="0"/>
    <n v="5555"/>
    <n v="3424"/>
    <n v="2131"/>
  </r>
  <r>
    <x v="4"/>
    <x v="1"/>
    <x v="2"/>
    <n v="9295"/>
    <n v="8383"/>
    <n v="912"/>
  </r>
  <r>
    <x v="4"/>
    <x v="1"/>
    <x v="1"/>
    <n v="5454"/>
    <n v="4000"/>
    <n v="1454"/>
  </r>
  <r>
    <x v="5"/>
    <x v="2"/>
    <x v="0"/>
    <n v="8324"/>
    <n v="1232"/>
    <n v="7092"/>
  </r>
  <r>
    <x v="5"/>
    <x v="2"/>
    <x v="2"/>
    <n v="5555"/>
    <n v="3424"/>
    <n v="2131"/>
  </r>
  <r>
    <x v="5"/>
    <x v="2"/>
    <x v="1"/>
    <n v="5341"/>
    <n v="8324"/>
    <n v="-2983"/>
  </r>
  <r>
    <x v="5"/>
    <x v="2"/>
    <x v="0"/>
    <n v="1232"/>
    <n v="5555"/>
    <n v="-4323"/>
  </r>
  <r>
    <x v="5"/>
    <x v="2"/>
    <x v="2"/>
    <n v="3424"/>
    <n v="5341"/>
    <n v="-1917"/>
  </r>
  <r>
    <x v="5"/>
    <x v="2"/>
    <x v="0"/>
    <n v="4000"/>
    <n v="3523"/>
    <n v="477"/>
  </r>
  <r>
    <x v="5"/>
    <x v="2"/>
    <x v="2"/>
    <n v="8324"/>
    <n v="1232"/>
    <n v="7092"/>
  </r>
  <r>
    <x v="5"/>
    <x v="2"/>
    <x v="1"/>
    <n v="5555"/>
    <n v="3424"/>
    <n v="2131"/>
  </r>
  <r>
    <x v="5"/>
    <x v="2"/>
    <x v="2"/>
    <n v="5341"/>
    <n v="8324"/>
    <n v="-2983"/>
  </r>
  <r>
    <x v="5"/>
    <x v="2"/>
    <x v="2"/>
    <n v="1232"/>
    <n v="5555"/>
    <n v="-4323"/>
  </r>
  <r>
    <x v="5"/>
    <x v="2"/>
    <x v="1"/>
    <n v="3424"/>
    <n v="5341"/>
    <n v="-1917"/>
  </r>
  <r>
    <x v="5"/>
    <x v="2"/>
    <x v="0"/>
    <n v="8324"/>
    <n v="1232"/>
    <n v="7092"/>
  </r>
  <r>
    <x v="5"/>
    <x v="2"/>
    <x v="2"/>
    <n v="5555"/>
    <n v="3424"/>
    <n v="2131"/>
  </r>
  <r>
    <x v="5"/>
    <x v="2"/>
    <x v="1"/>
    <n v="5341"/>
    <n v="8324"/>
    <n v="-2983"/>
  </r>
  <r>
    <x v="5"/>
    <x v="2"/>
    <x v="0"/>
    <n v="1232"/>
    <n v="5555"/>
    <n v="-4323"/>
  </r>
  <r>
    <x v="5"/>
    <x v="2"/>
    <x v="2"/>
    <n v="3424"/>
    <n v="9295"/>
    <n v="-5871"/>
  </r>
  <r>
    <x v="5"/>
    <x v="2"/>
    <x v="1"/>
    <n v="8383"/>
    <n v="5454"/>
    <n v="2929"/>
  </r>
  <r>
    <x v="6"/>
    <x v="0"/>
    <x v="0"/>
    <n v="5341"/>
    <n v="8324"/>
    <n v="-2983"/>
  </r>
  <r>
    <x v="6"/>
    <x v="0"/>
    <x v="2"/>
    <n v="1232"/>
    <n v="5555"/>
    <n v="-4323"/>
  </r>
  <r>
    <x v="6"/>
    <x v="0"/>
    <x v="1"/>
    <n v="3424"/>
    <n v="5341"/>
    <n v="-1917"/>
  </r>
  <r>
    <x v="6"/>
    <x v="0"/>
    <x v="0"/>
    <n v="8324"/>
    <n v="1232"/>
    <n v="7092"/>
  </r>
  <r>
    <x v="6"/>
    <x v="0"/>
    <x v="2"/>
    <n v="5555"/>
    <n v="3424"/>
    <n v="2131"/>
  </r>
  <r>
    <x v="6"/>
    <x v="0"/>
    <x v="2"/>
    <n v="5341"/>
    <n v="8324"/>
    <n v="-2983"/>
  </r>
  <r>
    <x v="6"/>
    <x v="0"/>
    <x v="0"/>
    <n v="5454"/>
    <n v="4000"/>
    <n v="1454"/>
  </r>
  <r>
    <x v="6"/>
    <x v="0"/>
    <x v="1"/>
    <n v="1232"/>
    <n v="5555"/>
    <n v="-4323"/>
  </r>
  <r>
    <x v="6"/>
    <x v="0"/>
    <x v="0"/>
    <n v="3424"/>
    <n v="5341"/>
    <n v="-1917"/>
  </r>
  <r>
    <x v="6"/>
    <x v="0"/>
    <x v="2"/>
    <n v="8324"/>
    <n v="1232"/>
    <n v="7092"/>
  </r>
  <r>
    <x v="6"/>
    <x v="0"/>
    <x v="1"/>
    <n v="5555"/>
    <n v="3424"/>
    <n v="2131"/>
  </r>
  <r>
    <x v="6"/>
    <x v="0"/>
    <x v="0"/>
    <n v="5341"/>
    <n v="8324"/>
    <n v="-2983"/>
  </r>
  <r>
    <x v="6"/>
    <x v="0"/>
    <x v="2"/>
    <n v="1232"/>
    <n v="5555"/>
    <n v="-4323"/>
  </r>
  <r>
    <x v="6"/>
    <x v="0"/>
    <x v="1"/>
    <n v="3424"/>
    <n v="5341"/>
    <n v="-1917"/>
  </r>
  <r>
    <x v="6"/>
    <x v="0"/>
    <x v="0"/>
    <n v="8324"/>
    <n v="1232"/>
    <n v="7092"/>
  </r>
  <r>
    <x v="6"/>
    <x v="0"/>
    <x v="2"/>
    <n v="5555"/>
    <n v="3424"/>
    <n v="2131"/>
  </r>
  <r>
    <x v="6"/>
    <x v="0"/>
    <x v="1"/>
    <n v="9295"/>
    <n v="8383"/>
    <n v="912"/>
  </r>
  <r>
    <x v="7"/>
    <x v="1"/>
    <x v="0"/>
    <n v="3424"/>
    <n v="5341"/>
    <n v="-1917"/>
  </r>
  <r>
    <x v="7"/>
    <x v="1"/>
    <x v="2"/>
    <n v="8324"/>
    <n v="1232"/>
    <n v="7092"/>
  </r>
  <r>
    <x v="7"/>
    <x v="1"/>
    <x v="2"/>
    <n v="5555"/>
    <n v="3424"/>
    <n v="2131"/>
  </r>
  <r>
    <x v="7"/>
    <x v="1"/>
    <x v="1"/>
    <n v="5341"/>
    <n v="8324"/>
    <n v="-2983"/>
  </r>
  <r>
    <x v="7"/>
    <x v="1"/>
    <x v="2"/>
    <n v="1232"/>
    <n v="5555"/>
    <n v="-4323"/>
  </r>
  <r>
    <x v="7"/>
    <x v="1"/>
    <x v="2"/>
    <n v="3424"/>
    <n v="5341"/>
    <n v="-1917"/>
  </r>
  <r>
    <x v="7"/>
    <x v="1"/>
    <x v="1"/>
    <n v="8324"/>
    <n v="1232"/>
    <n v="7092"/>
  </r>
  <r>
    <x v="7"/>
    <x v="1"/>
    <x v="0"/>
    <n v="8383"/>
    <n v="5454"/>
    <n v="2929"/>
  </r>
  <r>
    <x v="7"/>
    <x v="1"/>
    <x v="0"/>
    <n v="5555"/>
    <n v="3424"/>
    <n v="2131"/>
  </r>
  <r>
    <x v="7"/>
    <x v="1"/>
    <x v="2"/>
    <n v="5341"/>
    <n v="8324"/>
    <n v="-2983"/>
  </r>
  <r>
    <x v="7"/>
    <x v="1"/>
    <x v="1"/>
    <n v="1232"/>
    <n v="5555"/>
    <n v="-4323"/>
  </r>
  <r>
    <x v="7"/>
    <x v="1"/>
    <x v="0"/>
    <n v="3424"/>
    <n v="5341"/>
    <n v="-1917"/>
  </r>
  <r>
    <x v="7"/>
    <x v="1"/>
    <x v="2"/>
    <n v="8324"/>
    <n v="1232"/>
    <n v="7092"/>
  </r>
  <r>
    <x v="7"/>
    <x v="1"/>
    <x v="1"/>
    <n v="5555"/>
    <n v="3424"/>
    <n v="2131"/>
  </r>
  <r>
    <x v="7"/>
    <x v="1"/>
    <x v="0"/>
    <n v="5341"/>
    <n v="8324"/>
    <n v="-2983"/>
  </r>
  <r>
    <x v="7"/>
    <x v="1"/>
    <x v="2"/>
    <n v="1232"/>
    <n v="5555"/>
    <n v="-4323"/>
  </r>
  <r>
    <x v="7"/>
    <x v="1"/>
    <x v="1"/>
    <n v="3523"/>
    <n v="9295"/>
    <n v="-5772"/>
  </r>
  <r>
    <x v="8"/>
    <x v="2"/>
    <x v="0"/>
    <n v="5555"/>
    <n v="3424"/>
    <n v="2131"/>
  </r>
  <r>
    <x v="8"/>
    <x v="2"/>
    <x v="2"/>
    <n v="5341"/>
    <n v="8324"/>
    <n v="-2983"/>
  </r>
  <r>
    <x v="8"/>
    <x v="2"/>
    <x v="2"/>
    <n v="1232"/>
    <n v="5555"/>
    <n v="-4323"/>
  </r>
  <r>
    <x v="8"/>
    <x v="2"/>
    <x v="1"/>
    <n v="3424"/>
    <n v="5341"/>
    <n v="-1917"/>
  </r>
  <r>
    <x v="8"/>
    <x v="2"/>
    <x v="0"/>
    <n v="8324"/>
    <n v="1232"/>
    <n v="7092"/>
  </r>
  <r>
    <x v="8"/>
    <x v="2"/>
    <x v="2"/>
    <n v="5555"/>
    <n v="3424"/>
    <n v="2131"/>
  </r>
  <r>
    <x v="8"/>
    <x v="2"/>
    <x v="1"/>
    <n v="5341"/>
    <n v="8324"/>
    <n v="-2983"/>
  </r>
  <r>
    <x v="8"/>
    <x v="2"/>
    <x v="0"/>
    <n v="1232"/>
    <n v="5555"/>
    <n v="-4323"/>
  </r>
  <r>
    <x v="8"/>
    <x v="2"/>
    <x v="0"/>
    <n v="9295"/>
    <n v="8383"/>
    <n v="912"/>
  </r>
  <r>
    <x v="8"/>
    <x v="2"/>
    <x v="2"/>
    <n v="3424"/>
    <n v="5341"/>
    <n v="-1917"/>
  </r>
  <r>
    <x v="8"/>
    <x v="2"/>
    <x v="1"/>
    <n v="8324"/>
    <n v="1232"/>
    <n v="7092"/>
  </r>
  <r>
    <x v="8"/>
    <x v="2"/>
    <x v="0"/>
    <n v="5555"/>
    <n v="3424"/>
    <n v="2131"/>
  </r>
  <r>
    <x v="8"/>
    <x v="2"/>
    <x v="2"/>
    <n v="5341"/>
    <n v="8324"/>
    <n v="-2983"/>
  </r>
  <r>
    <x v="8"/>
    <x v="2"/>
    <x v="1"/>
    <n v="1232"/>
    <n v="5555"/>
    <n v="-4323"/>
  </r>
  <r>
    <x v="8"/>
    <x v="2"/>
    <x v="0"/>
    <n v="3424"/>
    <n v="5341"/>
    <n v="-1917"/>
  </r>
  <r>
    <x v="8"/>
    <x v="2"/>
    <x v="2"/>
    <n v="8324"/>
    <n v="1232"/>
    <n v="7092"/>
  </r>
  <r>
    <x v="8"/>
    <x v="2"/>
    <x v="1"/>
    <n v="4000"/>
    <n v="3523"/>
    <n v="477"/>
  </r>
  <r>
    <x v="9"/>
    <x v="0"/>
    <x v="1"/>
    <n v="1232"/>
    <n v="5555"/>
    <n v="-4323"/>
  </r>
  <r>
    <x v="9"/>
    <x v="0"/>
    <x v="2"/>
    <n v="3424"/>
    <n v="5341"/>
    <n v="-1917"/>
  </r>
  <r>
    <x v="9"/>
    <x v="0"/>
    <x v="2"/>
    <n v="8324"/>
    <n v="1232"/>
    <n v="7092"/>
  </r>
  <r>
    <x v="9"/>
    <x v="0"/>
    <x v="1"/>
    <n v="5555"/>
    <n v="3424"/>
    <n v="2131"/>
  </r>
  <r>
    <x v="9"/>
    <x v="0"/>
    <x v="0"/>
    <n v="5341"/>
    <n v="8324"/>
    <n v="-2983"/>
  </r>
  <r>
    <x v="9"/>
    <x v="0"/>
    <x v="2"/>
    <n v="1232"/>
    <n v="5555"/>
    <n v="-4323"/>
  </r>
  <r>
    <x v="9"/>
    <x v="0"/>
    <x v="1"/>
    <n v="3424"/>
    <n v="5341"/>
    <n v="-1917"/>
  </r>
  <r>
    <x v="9"/>
    <x v="0"/>
    <x v="0"/>
    <n v="8324"/>
    <n v="1232"/>
    <n v="7092"/>
  </r>
  <r>
    <x v="9"/>
    <x v="0"/>
    <x v="2"/>
    <n v="5555"/>
    <n v="3424"/>
    <n v="2131"/>
  </r>
  <r>
    <x v="9"/>
    <x v="0"/>
    <x v="0"/>
    <n v="3523"/>
    <n v="9295"/>
    <n v="-5772"/>
  </r>
  <r>
    <x v="9"/>
    <x v="0"/>
    <x v="1"/>
    <n v="5341"/>
    <n v="8324"/>
    <n v="-2983"/>
  </r>
  <r>
    <x v="9"/>
    <x v="0"/>
    <x v="0"/>
    <n v="1232"/>
    <n v="5555"/>
    <n v="-4323"/>
  </r>
  <r>
    <x v="9"/>
    <x v="0"/>
    <x v="2"/>
    <n v="3424"/>
    <n v="5341"/>
    <n v="-1917"/>
  </r>
  <r>
    <x v="9"/>
    <x v="0"/>
    <x v="1"/>
    <n v="8324"/>
    <n v="1232"/>
    <n v="7092"/>
  </r>
  <r>
    <x v="9"/>
    <x v="0"/>
    <x v="0"/>
    <n v="5555"/>
    <n v="3424"/>
    <n v="2131"/>
  </r>
  <r>
    <x v="9"/>
    <x v="0"/>
    <x v="2"/>
    <n v="5341"/>
    <n v="8324"/>
    <n v="-2983"/>
  </r>
  <r>
    <x v="9"/>
    <x v="0"/>
    <x v="1"/>
    <n v="5454"/>
    <n v="4000"/>
    <n v="1454"/>
  </r>
  <r>
    <x v="10"/>
    <x v="1"/>
    <x v="1"/>
    <n v="8324"/>
    <n v="1232"/>
    <n v="7092"/>
  </r>
  <r>
    <x v="10"/>
    <x v="1"/>
    <x v="0"/>
    <n v="5555"/>
    <n v="3424"/>
    <n v="2131"/>
  </r>
  <r>
    <x v="10"/>
    <x v="1"/>
    <x v="2"/>
    <n v="5341"/>
    <n v="8324"/>
    <n v="-2983"/>
  </r>
  <r>
    <x v="10"/>
    <x v="1"/>
    <x v="1"/>
    <n v="1232"/>
    <n v="5555"/>
    <n v="-4323"/>
  </r>
  <r>
    <x v="10"/>
    <x v="1"/>
    <x v="0"/>
    <n v="3424"/>
    <n v="5341"/>
    <n v="-1917"/>
  </r>
  <r>
    <x v="10"/>
    <x v="1"/>
    <x v="2"/>
    <n v="8324"/>
    <n v="1232"/>
    <n v="7092"/>
  </r>
  <r>
    <x v="10"/>
    <x v="1"/>
    <x v="1"/>
    <n v="5555"/>
    <n v="3424"/>
    <n v="2131"/>
  </r>
  <r>
    <x v="10"/>
    <x v="1"/>
    <x v="0"/>
    <n v="5341"/>
    <n v="8324"/>
    <n v="-2983"/>
  </r>
  <r>
    <x v="10"/>
    <x v="1"/>
    <x v="2"/>
    <n v="1232"/>
    <n v="5555"/>
    <n v="-4323"/>
  </r>
  <r>
    <x v="10"/>
    <x v="1"/>
    <x v="1"/>
    <n v="3424"/>
    <n v="5341"/>
    <n v="-1917"/>
  </r>
  <r>
    <x v="10"/>
    <x v="1"/>
    <x v="0"/>
    <n v="4000"/>
    <n v="3523"/>
    <n v="477"/>
  </r>
  <r>
    <x v="10"/>
    <x v="1"/>
    <x v="0"/>
    <n v="8324"/>
    <n v="1232"/>
    <n v="7092"/>
  </r>
  <r>
    <x v="10"/>
    <x v="1"/>
    <x v="2"/>
    <n v="5555"/>
    <n v="3424"/>
    <n v="2131"/>
  </r>
  <r>
    <x v="10"/>
    <x v="1"/>
    <x v="1"/>
    <n v="5341"/>
    <n v="8324"/>
    <n v="-2983"/>
  </r>
  <r>
    <x v="10"/>
    <x v="1"/>
    <x v="0"/>
    <n v="1232"/>
    <n v="5555"/>
    <n v="-4323"/>
  </r>
  <r>
    <x v="10"/>
    <x v="1"/>
    <x v="2"/>
    <n v="3424"/>
    <n v="5341"/>
    <n v="-1917"/>
  </r>
  <r>
    <x v="10"/>
    <x v="1"/>
    <x v="1"/>
    <n v="8383"/>
    <n v="5454"/>
    <n v="2929"/>
  </r>
  <r>
    <x v="11"/>
    <x v="2"/>
    <x v="1"/>
    <n v="5341"/>
    <n v="8324"/>
    <n v="-2983"/>
  </r>
  <r>
    <x v="11"/>
    <x v="2"/>
    <x v="0"/>
    <n v="1232"/>
    <n v="5555"/>
    <n v="-4323"/>
  </r>
  <r>
    <x v="11"/>
    <x v="2"/>
    <x v="2"/>
    <n v="3424"/>
    <n v="5341"/>
    <n v="-1917"/>
  </r>
  <r>
    <x v="11"/>
    <x v="2"/>
    <x v="1"/>
    <n v="8324"/>
    <n v="1232"/>
    <n v="7092"/>
  </r>
  <r>
    <x v="11"/>
    <x v="2"/>
    <x v="0"/>
    <n v="5555"/>
    <n v="3424"/>
    <n v="2131"/>
  </r>
  <r>
    <x v="11"/>
    <x v="2"/>
    <x v="2"/>
    <n v="5341"/>
    <n v="8324"/>
    <n v="-2983"/>
  </r>
  <r>
    <x v="11"/>
    <x v="2"/>
    <x v="1"/>
    <n v="1232"/>
    <n v="5555"/>
    <n v="-4323"/>
  </r>
  <r>
    <x v="11"/>
    <x v="2"/>
    <x v="0"/>
    <n v="3424"/>
    <n v="5341"/>
    <n v="-1917"/>
  </r>
  <r>
    <x v="11"/>
    <x v="2"/>
    <x v="2"/>
    <n v="8324"/>
    <n v="1232"/>
    <n v="7092"/>
  </r>
  <r>
    <x v="11"/>
    <x v="2"/>
    <x v="1"/>
    <n v="5555"/>
    <n v="3424"/>
    <n v="2131"/>
  </r>
  <r>
    <x v="11"/>
    <x v="2"/>
    <x v="0"/>
    <n v="5341"/>
    <n v="8324"/>
    <n v="-2983"/>
  </r>
  <r>
    <x v="11"/>
    <x v="2"/>
    <x v="1"/>
    <n v="5454"/>
    <n v="4000"/>
    <n v="1454"/>
  </r>
  <r>
    <x v="11"/>
    <x v="2"/>
    <x v="2"/>
    <n v="1232"/>
    <n v="5555"/>
    <n v="-4323"/>
  </r>
  <r>
    <x v="11"/>
    <x v="2"/>
    <x v="1"/>
    <n v="3424"/>
    <n v="5341"/>
    <n v="-1917"/>
  </r>
  <r>
    <x v="11"/>
    <x v="2"/>
    <x v="0"/>
    <n v="8324"/>
    <n v="1232"/>
    <n v="7092"/>
  </r>
  <r>
    <x v="11"/>
    <x v="2"/>
    <x v="2"/>
    <n v="5555"/>
    <n v="3424"/>
    <n v="2131"/>
  </r>
  <r>
    <x v="11"/>
    <x v="2"/>
    <x v="2"/>
    <n v="9295"/>
    <n v="8383"/>
    <n v="91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2">
  <r>
    <x v="0"/>
    <x v="0"/>
    <x v="0"/>
    <x v="0"/>
    <x v="0"/>
    <n v="805"/>
    <n v="3187.8"/>
  </r>
  <r>
    <x v="0"/>
    <x v="1"/>
    <x v="0"/>
    <x v="1"/>
    <x v="1"/>
    <n v="992"/>
    <n v="3412.48"/>
  </r>
  <r>
    <x v="0"/>
    <x v="2"/>
    <x v="1"/>
    <x v="0"/>
    <x v="2"/>
    <n v="712"/>
    <n v="1808.48"/>
  </r>
  <r>
    <x v="1"/>
    <x v="1"/>
    <x v="2"/>
    <x v="1"/>
    <x v="1"/>
    <n v="904"/>
    <n v="2260"/>
  </r>
  <r>
    <x v="1"/>
    <x v="2"/>
    <x v="0"/>
    <x v="1"/>
    <x v="1"/>
    <n v="647"/>
    <n v="2076.87"/>
  </r>
  <r>
    <x v="2"/>
    <x v="3"/>
    <x v="3"/>
    <x v="2"/>
    <x v="3"/>
    <n v="739"/>
    <n v="1707.09"/>
  </r>
  <r>
    <x v="1"/>
    <x v="1"/>
    <x v="1"/>
    <x v="0"/>
    <x v="0"/>
    <n v="974"/>
    <n v="2181.7600000000002"/>
  </r>
  <r>
    <x v="0"/>
    <x v="4"/>
    <x v="2"/>
    <x v="2"/>
    <x v="4"/>
    <n v="615"/>
    <n v="1894.2"/>
  </r>
  <r>
    <x v="0"/>
    <x v="5"/>
    <x v="3"/>
    <x v="2"/>
    <x v="5"/>
    <n v="714"/>
    <n v="1856.4"/>
  </r>
  <r>
    <x v="1"/>
    <x v="6"/>
    <x v="0"/>
    <x v="3"/>
    <x v="6"/>
    <n v="703"/>
    <n v="1553.63"/>
  </r>
  <r>
    <x v="2"/>
    <x v="4"/>
    <x v="3"/>
    <x v="1"/>
    <x v="1"/>
    <n v="528"/>
    <n v="2064.48"/>
  </r>
  <r>
    <x v="1"/>
    <x v="7"/>
    <x v="1"/>
    <x v="3"/>
    <x v="7"/>
    <n v="644"/>
    <n v="1809.64"/>
  </r>
  <r>
    <x v="2"/>
    <x v="4"/>
    <x v="0"/>
    <x v="2"/>
    <x v="8"/>
    <n v="919"/>
    <n v="2196.41"/>
  </r>
  <r>
    <x v="0"/>
    <x v="6"/>
    <x v="3"/>
    <x v="0"/>
    <x v="2"/>
    <n v="767"/>
    <n v="1932.84"/>
  </r>
  <r>
    <x v="0"/>
    <x v="4"/>
    <x v="3"/>
    <x v="3"/>
    <x v="7"/>
    <n v="984"/>
    <n v="1987.68"/>
  </r>
  <r>
    <x v="2"/>
    <x v="1"/>
    <x v="0"/>
    <x v="3"/>
    <x v="7"/>
    <n v="744"/>
    <n v="2217.12"/>
  </r>
  <r>
    <x v="0"/>
    <x v="3"/>
    <x v="1"/>
    <x v="1"/>
    <x v="1"/>
    <n v="693"/>
    <n v="2189.88"/>
  </r>
  <r>
    <x v="1"/>
    <x v="7"/>
    <x v="1"/>
    <x v="0"/>
    <x v="9"/>
    <n v="658"/>
    <n v="1895.04"/>
  </r>
  <r>
    <x v="2"/>
    <x v="8"/>
    <x v="1"/>
    <x v="1"/>
    <x v="10"/>
    <n v="878"/>
    <n v="3274.94"/>
  </r>
  <r>
    <x v="2"/>
    <x v="6"/>
    <x v="0"/>
    <x v="1"/>
    <x v="10"/>
    <n v="848"/>
    <n v="3281.76"/>
  </r>
  <r>
    <x v="0"/>
    <x v="0"/>
    <x v="0"/>
    <x v="0"/>
    <x v="0"/>
    <n v="547"/>
    <n v="1247.1600000000001"/>
  </r>
  <r>
    <x v="2"/>
    <x v="4"/>
    <x v="3"/>
    <x v="1"/>
    <x v="1"/>
    <n v="664"/>
    <n v="1513.92"/>
  </r>
  <r>
    <x v="0"/>
    <x v="9"/>
    <x v="0"/>
    <x v="1"/>
    <x v="1"/>
    <n v="882"/>
    <n v="2716.56"/>
  </r>
  <r>
    <x v="0"/>
    <x v="10"/>
    <x v="3"/>
    <x v="2"/>
    <x v="3"/>
    <n v="930"/>
    <n v="2408.6999999999998"/>
  </r>
  <r>
    <x v="2"/>
    <x v="8"/>
    <x v="1"/>
    <x v="3"/>
    <x v="6"/>
    <n v="735"/>
    <n v="2594.5500000000002"/>
  </r>
  <r>
    <x v="0"/>
    <x v="5"/>
    <x v="2"/>
    <x v="1"/>
    <x v="1"/>
    <n v="557"/>
    <n v="1542.89"/>
  </r>
  <r>
    <x v="0"/>
    <x v="5"/>
    <x v="3"/>
    <x v="1"/>
    <x v="10"/>
    <n v="790"/>
    <n v="2456.9"/>
  </r>
  <r>
    <x v="0"/>
    <x v="0"/>
    <x v="0"/>
    <x v="1"/>
    <x v="10"/>
    <n v="730"/>
    <n v="2664.5"/>
  </r>
  <r>
    <x v="1"/>
    <x v="11"/>
    <x v="0"/>
    <x v="2"/>
    <x v="3"/>
    <n v="815"/>
    <n v="2901.4"/>
  </r>
  <r>
    <x v="2"/>
    <x v="0"/>
    <x v="3"/>
    <x v="2"/>
    <x v="3"/>
    <n v="727"/>
    <n v="2006.52"/>
  </r>
  <r>
    <x v="1"/>
    <x v="7"/>
    <x v="2"/>
    <x v="3"/>
    <x v="11"/>
    <n v="644"/>
    <n v="1713.04"/>
  </r>
  <r>
    <x v="1"/>
    <x v="2"/>
    <x v="0"/>
    <x v="3"/>
    <x v="7"/>
    <n v="939"/>
    <n v="2319.33"/>
  </r>
  <r>
    <x v="2"/>
    <x v="4"/>
    <x v="2"/>
    <x v="3"/>
    <x v="7"/>
    <n v="739"/>
    <n v="1544.51"/>
  </r>
  <r>
    <x v="1"/>
    <x v="5"/>
    <x v="2"/>
    <x v="3"/>
    <x v="7"/>
    <n v="866"/>
    <n v="2866.46"/>
  </r>
  <r>
    <x v="1"/>
    <x v="2"/>
    <x v="0"/>
    <x v="2"/>
    <x v="8"/>
    <n v="513"/>
    <n v="1395.36"/>
  </r>
  <r>
    <x v="0"/>
    <x v="5"/>
    <x v="3"/>
    <x v="1"/>
    <x v="1"/>
    <n v="534"/>
    <n v="1244.22"/>
  </r>
  <r>
    <x v="0"/>
    <x v="3"/>
    <x v="1"/>
    <x v="3"/>
    <x v="11"/>
    <n v="587"/>
    <n v="1590.77"/>
  </r>
  <r>
    <x v="0"/>
    <x v="7"/>
    <x v="3"/>
    <x v="2"/>
    <x v="4"/>
    <n v="770"/>
    <n v="1817.2"/>
  </r>
  <r>
    <x v="1"/>
    <x v="1"/>
    <x v="2"/>
    <x v="0"/>
    <x v="0"/>
    <n v="536"/>
    <n v="1972.48"/>
  </r>
  <r>
    <x v="2"/>
    <x v="3"/>
    <x v="1"/>
    <x v="2"/>
    <x v="8"/>
    <n v="787"/>
    <n v="1967.5"/>
  </r>
  <r>
    <x v="2"/>
    <x v="2"/>
    <x v="3"/>
    <x v="3"/>
    <x v="6"/>
    <n v="687"/>
    <n v="2397.63"/>
  </r>
  <r>
    <x v="2"/>
    <x v="0"/>
    <x v="3"/>
    <x v="0"/>
    <x v="0"/>
    <n v="687"/>
    <n v="1449.57"/>
  </r>
  <r>
    <x v="0"/>
    <x v="1"/>
    <x v="3"/>
    <x v="3"/>
    <x v="6"/>
    <n v="943"/>
    <n v="1886"/>
  </r>
  <r>
    <x v="1"/>
    <x v="6"/>
    <x v="0"/>
    <x v="0"/>
    <x v="0"/>
    <n v="731"/>
    <n v="2485.4"/>
  </r>
  <r>
    <x v="0"/>
    <x v="7"/>
    <x v="1"/>
    <x v="2"/>
    <x v="4"/>
    <n v="993"/>
    <n v="3227.25"/>
  </r>
  <r>
    <x v="0"/>
    <x v="1"/>
    <x v="3"/>
    <x v="2"/>
    <x v="3"/>
    <n v="686"/>
    <n v="1996.26"/>
  </r>
  <r>
    <x v="2"/>
    <x v="1"/>
    <x v="0"/>
    <x v="2"/>
    <x v="4"/>
    <n v="675"/>
    <n v="2457"/>
  </r>
  <r>
    <x v="2"/>
    <x v="6"/>
    <x v="1"/>
    <x v="0"/>
    <x v="9"/>
    <n v="598"/>
    <n v="1477.06"/>
  </r>
  <r>
    <x v="1"/>
    <x v="10"/>
    <x v="0"/>
    <x v="3"/>
    <x v="7"/>
    <n v="604"/>
    <n v="1963"/>
  </r>
  <r>
    <x v="1"/>
    <x v="10"/>
    <x v="0"/>
    <x v="1"/>
    <x v="10"/>
    <n v="693"/>
    <n v="1517.67"/>
  </r>
  <r>
    <x v="1"/>
    <x v="10"/>
    <x v="2"/>
    <x v="0"/>
    <x v="2"/>
    <n v="766"/>
    <n v="1646.9"/>
  </r>
  <r>
    <x v="0"/>
    <x v="9"/>
    <x v="3"/>
    <x v="3"/>
    <x v="6"/>
    <n v="509"/>
    <n v="1812.04"/>
  </r>
  <r>
    <x v="2"/>
    <x v="9"/>
    <x v="0"/>
    <x v="2"/>
    <x v="5"/>
    <n v="901"/>
    <n v="2234.48"/>
  </r>
  <r>
    <x v="1"/>
    <x v="4"/>
    <x v="1"/>
    <x v="3"/>
    <x v="6"/>
    <n v="625"/>
    <n v="1368.75"/>
  </r>
  <r>
    <x v="0"/>
    <x v="6"/>
    <x v="1"/>
    <x v="0"/>
    <x v="12"/>
    <n v="914"/>
    <n v="3518.9"/>
  </r>
  <r>
    <x v="1"/>
    <x v="1"/>
    <x v="1"/>
    <x v="3"/>
    <x v="11"/>
    <n v="768"/>
    <n v="2027.52"/>
  </r>
  <r>
    <x v="2"/>
    <x v="9"/>
    <x v="3"/>
    <x v="2"/>
    <x v="4"/>
    <n v="681"/>
    <n v="1695.69"/>
  </r>
  <r>
    <x v="0"/>
    <x v="0"/>
    <x v="3"/>
    <x v="1"/>
    <x v="13"/>
    <n v="630"/>
    <n v="2186.1"/>
  </r>
  <r>
    <x v="0"/>
    <x v="2"/>
    <x v="2"/>
    <x v="2"/>
    <x v="3"/>
    <n v="704"/>
    <n v="2471.04"/>
  </r>
  <r>
    <x v="1"/>
    <x v="1"/>
    <x v="2"/>
    <x v="2"/>
    <x v="5"/>
    <n v="806"/>
    <n v="1781.26"/>
  </r>
  <r>
    <x v="1"/>
    <x v="9"/>
    <x v="3"/>
    <x v="2"/>
    <x v="3"/>
    <n v="673"/>
    <n v="2591.0500000000002"/>
  </r>
  <r>
    <x v="0"/>
    <x v="6"/>
    <x v="3"/>
    <x v="0"/>
    <x v="0"/>
    <n v="920"/>
    <n v="3293.6"/>
  </r>
  <r>
    <x v="0"/>
    <x v="7"/>
    <x v="3"/>
    <x v="1"/>
    <x v="1"/>
    <n v="651"/>
    <n v="2180.85"/>
  </r>
  <r>
    <x v="2"/>
    <x v="4"/>
    <x v="3"/>
    <x v="3"/>
    <x v="7"/>
    <n v="775"/>
    <n v="1860"/>
  </r>
  <r>
    <x v="0"/>
    <x v="6"/>
    <x v="0"/>
    <x v="3"/>
    <x v="6"/>
    <n v="583"/>
    <n v="1953.05"/>
  </r>
  <r>
    <x v="1"/>
    <x v="11"/>
    <x v="1"/>
    <x v="3"/>
    <x v="11"/>
    <n v="542"/>
    <n v="2059.6"/>
  </r>
  <r>
    <x v="2"/>
    <x v="6"/>
    <x v="1"/>
    <x v="3"/>
    <x v="7"/>
    <n v="952"/>
    <n v="3303.44"/>
  </r>
  <r>
    <x v="2"/>
    <x v="2"/>
    <x v="1"/>
    <x v="0"/>
    <x v="9"/>
    <n v="618"/>
    <n v="2329.86"/>
  </r>
  <r>
    <x v="2"/>
    <x v="0"/>
    <x v="3"/>
    <x v="0"/>
    <x v="9"/>
    <n v="573"/>
    <n v="1839.33"/>
  </r>
  <r>
    <x v="2"/>
    <x v="0"/>
    <x v="1"/>
    <x v="3"/>
    <x v="7"/>
    <n v="738"/>
    <n v="2405.88"/>
  </r>
  <r>
    <x v="0"/>
    <x v="0"/>
    <x v="1"/>
    <x v="1"/>
    <x v="1"/>
    <n v="506"/>
    <n v="1553.42"/>
  </r>
  <r>
    <x v="0"/>
    <x v="2"/>
    <x v="1"/>
    <x v="3"/>
    <x v="7"/>
    <n v="554"/>
    <n v="1639.84"/>
  </r>
  <r>
    <x v="1"/>
    <x v="10"/>
    <x v="1"/>
    <x v="0"/>
    <x v="12"/>
    <n v="843"/>
    <n v="1820.88"/>
  </r>
  <r>
    <x v="1"/>
    <x v="7"/>
    <x v="1"/>
    <x v="0"/>
    <x v="9"/>
    <n v="628"/>
    <n v="1620.24"/>
  </r>
  <r>
    <x v="1"/>
    <x v="9"/>
    <x v="1"/>
    <x v="3"/>
    <x v="6"/>
    <n v="897"/>
    <n v="1838.85"/>
  </r>
  <r>
    <x v="2"/>
    <x v="8"/>
    <x v="1"/>
    <x v="3"/>
    <x v="11"/>
    <n v="937"/>
    <n v="2436.1999999999998"/>
  </r>
  <r>
    <x v="0"/>
    <x v="8"/>
    <x v="2"/>
    <x v="1"/>
    <x v="1"/>
    <n v="653"/>
    <n v="1972.06"/>
  </r>
  <r>
    <x v="2"/>
    <x v="10"/>
    <x v="0"/>
    <x v="0"/>
    <x v="12"/>
    <n v="640"/>
    <n v="1574.4"/>
  </r>
  <r>
    <x v="2"/>
    <x v="10"/>
    <x v="2"/>
    <x v="1"/>
    <x v="1"/>
    <n v="555"/>
    <n v="1481.85"/>
  </r>
  <r>
    <x v="0"/>
    <x v="1"/>
    <x v="3"/>
    <x v="1"/>
    <x v="10"/>
    <n v="958"/>
    <n v="3170.98"/>
  </r>
  <r>
    <x v="2"/>
    <x v="1"/>
    <x v="2"/>
    <x v="1"/>
    <x v="10"/>
    <n v="935"/>
    <n v="3702.6"/>
  </r>
  <r>
    <x v="2"/>
    <x v="1"/>
    <x v="2"/>
    <x v="0"/>
    <x v="0"/>
    <n v="727"/>
    <n v="1773.88"/>
  </r>
  <r>
    <x v="2"/>
    <x v="11"/>
    <x v="1"/>
    <x v="3"/>
    <x v="6"/>
    <n v="820"/>
    <n v="1869.6"/>
  </r>
  <r>
    <x v="2"/>
    <x v="10"/>
    <x v="1"/>
    <x v="3"/>
    <x v="7"/>
    <n v="977"/>
    <n v="2354.5700000000002"/>
  </r>
  <r>
    <x v="0"/>
    <x v="5"/>
    <x v="0"/>
    <x v="1"/>
    <x v="10"/>
    <n v="759"/>
    <n v="2003.76"/>
  </r>
  <r>
    <x v="1"/>
    <x v="2"/>
    <x v="3"/>
    <x v="0"/>
    <x v="0"/>
    <n v="601"/>
    <n v="1514.52"/>
  </r>
  <r>
    <x v="2"/>
    <x v="1"/>
    <x v="3"/>
    <x v="1"/>
    <x v="1"/>
    <n v="759"/>
    <n v="2474.34"/>
  </r>
  <r>
    <x v="2"/>
    <x v="4"/>
    <x v="3"/>
    <x v="2"/>
    <x v="8"/>
    <n v="934"/>
    <n v="2783.32"/>
  </r>
  <r>
    <x v="1"/>
    <x v="5"/>
    <x v="0"/>
    <x v="1"/>
    <x v="10"/>
    <n v="766"/>
    <n v="1654.56"/>
  </r>
  <r>
    <x v="2"/>
    <x v="4"/>
    <x v="2"/>
    <x v="1"/>
    <x v="10"/>
    <n v="962"/>
    <n v="3674.84"/>
  </r>
  <r>
    <x v="0"/>
    <x v="6"/>
    <x v="0"/>
    <x v="2"/>
    <x v="8"/>
    <n v="818"/>
    <n v="1963.2"/>
  </r>
  <r>
    <x v="2"/>
    <x v="10"/>
    <x v="2"/>
    <x v="2"/>
    <x v="8"/>
    <n v="729"/>
    <n v="2383.83"/>
  </r>
  <r>
    <x v="2"/>
    <x v="4"/>
    <x v="0"/>
    <x v="3"/>
    <x v="6"/>
    <n v="768"/>
    <n v="2188.8000000000002"/>
  </r>
  <r>
    <x v="0"/>
    <x v="0"/>
    <x v="3"/>
    <x v="0"/>
    <x v="0"/>
    <n v="879"/>
    <n v="3120.45"/>
  </r>
  <r>
    <x v="0"/>
    <x v="6"/>
    <x v="1"/>
    <x v="1"/>
    <x v="10"/>
    <n v="503"/>
    <n v="1448.64"/>
  </r>
  <r>
    <x v="0"/>
    <x v="10"/>
    <x v="3"/>
    <x v="1"/>
    <x v="1"/>
    <n v="506"/>
    <n v="1401.62"/>
  </r>
  <r>
    <x v="2"/>
    <x v="8"/>
    <x v="3"/>
    <x v="2"/>
    <x v="8"/>
    <n v="956"/>
    <n v="2934.92"/>
  </r>
  <r>
    <x v="2"/>
    <x v="9"/>
    <x v="0"/>
    <x v="0"/>
    <x v="9"/>
    <n v="671"/>
    <n v="2663.87"/>
  </r>
  <r>
    <x v="2"/>
    <x v="8"/>
    <x v="0"/>
    <x v="1"/>
    <x v="10"/>
    <n v="923"/>
    <n v="2815.15"/>
  </r>
  <r>
    <x v="0"/>
    <x v="5"/>
    <x v="3"/>
    <x v="3"/>
    <x v="7"/>
    <n v="800"/>
    <n v="1976"/>
  </r>
  <r>
    <x v="1"/>
    <x v="10"/>
    <x v="3"/>
    <x v="2"/>
    <x v="4"/>
    <n v="929"/>
    <n v="3056.41"/>
  </r>
  <r>
    <x v="0"/>
    <x v="9"/>
    <x v="1"/>
    <x v="2"/>
    <x v="5"/>
    <n v="840"/>
    <n v="2167.1999999999998"/>
  </r>
  <r>
    <x v="2"/>
    <x v="1"/>
    <x v="1"/>
    <x v="2"/>
    <x v="8"/>
    <n v="805"/>
    <n v="2302.3000000000002"/>
  </r>
  <r>
    <x v="1"/>
    <x v="10"/>
    <x v="2"/>
    <x v="3"/>
    <x v="7"/>
    <n v="723"/>
    <n v="1576.14"/>
  </r>
  <r>
    <x v="1"/>
    <x v="1"/>
    <x v="3"/>
    <x v="2"/>
    <x v="3"/>
    <n v="596"/>
    <n v="1519.8"/>
  </r>
  <r>
    <x v="1"/>
    <x v="7"/>
    <x v="2"/>
    <x v="2"/>
    <x v="4"/>
    <n v="729"/>
    <n v="1880.82"/>
  </r>
  <r>
    <x v="0"/>
    <x v="6"/>
    <x v="0"/>
    <x v="3"/>
    <x v="11"/>
    <n v="823"/>
    <n v="2658.29"/>
  </r>
  <r>
    <x v="0"/>
    <x v="5"/>
    <x v="1"/>
    <x v="1"/>
    <x v="1"/>
    <n v="842"/>
    <n v="2526"/>
  </r>
  <r>
    <x v="0"/>
    <x v="1"/>
    <x v="0"/>
    <x v="2"/>
    <x v="5"/>
    <n v="874"/>
    <n v="3469.78"/>
  </r>
  <r>
    <x v="0"/>
    <x v="7"/>
    <x v="1"/>
    <x v="3"/>
    <x v="7"/>
    <n v="743"/>
    <n v="2897.7"/>
  </r>
  <r>
    <x v="0"/>
    <x v="7"/>
    <x v="2"/>
    <x v="1"/>
    <x v="10"/>
    <n v="786"/>
    <n v="2876.76"/>
  </r>
  <r>
    <x v="2"/>
    <x v="7"/>
    <x v="0"/>
    <x v="0"/>
    <x v="9"/>
    <n v="506"/>
    <n v="1781.12"/>
  </r>
  <r>
    <x v="1"/>
    <x v="7"/>
    <x v="1"/>
    <x v="2"/>
    <x v="4"/>
    <n v="591"/>
    <n v="1388.85"/>
  </r>
  <r>
    <x v="0"/>
    <x v="5"/>
    <x v="3"/>
    <x v="2"/>
    <x v="3"/>
    <n v="702"/>
    <n v="1649.7"/>
  </r>
  <r>
    <x v="0"/>
    <x v="2"/>
    <x v="1"/>
    <x v="0"/>
    <x v="0"/>
    <n v="938"/>
    <n v="2954.7"/>
  </r>
  <r>
    <x v="0"/>
    <x v="4"/>
    <x v="1"/>
    <x v="3"/>
    <x v="7"/>
    <n v="651"/>
    <n v="2564.94"/>
  </r>
  <r>
    <x v="2"/>
    <x v="2"/>
    <x v="0"/>
    <x v="3"/>
    <x v="7"/>
    <n v="983"/>
    <n v="2064.3000000000002"/>
  </r>
  <r>
    <x v="2"/>
    <x v="8"/>
    <x v="0"/>
    <x v="2"/>
    <x v="8"/>
    <n v="866"/>
    <n v="3160.9"/>
  </r>
  <r>
    <x v="1"/>
    <x v="10"/>
    <x v="0"/>
    <x v="3"/>
    <x v="7"/>
    <n v="627"/>
    <n v="2276.0100000000002"/>
  </r>
  <r>
    <x v="0"/>
    <x v="0"/>
    <x v="1"/>
    <x v="2"/>
    <x v="3"/>
    <n v="645"/>
    <n v="1941.45"/>
  </r>
  <r>
    <x v="1"/>
    <x v="11"/>
    <x v="2"/>
    <x v="3"/>
    <x v="11"/>
    <n v="671"/>
    <n v="1670.79"/>
  </r>
  <r>
    <x v="1"/>
    <x v="8"/>
    <x v="0"/>
    <x v="0"/>
    <x v="2"/>
    <n v="847"/>
    <n v="2337.7199999999998"/>
  </r>
  <r>
    <x v="2"/>
    <x v="0"/>
    <x v="3"/>
    <x v="0"/>
    <x v="0"/>
    <n v="905"/>
    <n v="1846.2"/>
  </r>
  <r>
    <x v="1"/>
    <x v="9"/>
    <x v="3"/>
    <x v="2"/>
    <x v="8"/>
    <n v="736"/>
    <n v="2708.48"/>
  </r>
  <r>
    <x v="0"/>
    <x v="3"/>
    <x v="0"/>
    <x v="2"/>
    <x v="8"/>
    <n v="580"/>
    <n v="2314.1999999999998"/>
  </r>
  <r>
    <x v="0"/>
    <x v="9"/>
    <x v="0"/>
    <x v="1"/>
    <x v="1"/>
    <n v="678"/>
    <n v="1966.2"/>
  </r>
  <r>
    <x v="0"/>
    <x v="2"/>
    <x v="2"/>
    <x v="0"/>
    <x v="0"/>
    <n v="891"/>
    <n v="2200.77"/>
  </r>
  <r>
    <x v="1"/>
    <x v="2"/>
    <x v="0"/>
    <x v="3"/>
    <x v="6"/>
    <n v="572"/>
    <n v="1538.68"/>
  </r>
  <r>
    <x v="1"/>
    <x v="2"/>
    <x v="3"/>
    <x v="0"/>
    <x v="0"/>
    <n v="610"/>
    <n v="2403.4"/>
  </r>
  <r>
    <x v="2"/>
    <x v="8"/>
    <x v="2"/>
    <x v="2"/>
    <x v="4"/>
    <n v="588"/>
    <n v="2299.08"/>
  </r>
  <r>
    <x v="1"/>
    <x v="1"/>
    <x v="3"/>
    <x v="2"/>
    <x v="3"/>
    <n v="715"/>
    <n v="2588.3000000000002"/>
  </r>
  <r>
    <x v="0"/>
    <x v="0"/>
    <x v="0"/>
    <x v="3"/>
    <x v="6"/>
    <n v="511"/>
    <n v="1047.55"/>
  </r>
  <r>
    <x v="0"/>
    <x v="0"/>
    <x v="3"/>
    <x v="0"/>
    <x v="12"/>
    <n v="948"/>
    <n v="2673.36"/>
  </r>
  <r>
    <x v="2"/>
    <x v="5"/>
    <x v="1"/>
    <x v="2"/>
    <x v="5"/>
    <n v="972"/>
    <n v="2507.7600000000002"/>
  </r>
  <r>
    <x v="0"/>
    <x v="6"/>
    <x v="3"/>
    <x v="3"/>
    <x v="7"/>
    <n v="714"/>
    <n v="2134.86"/>
  </r>
  <r>
    <x v="0"/>
    <x v="10"/>
    <x v="3"/>
    <x v="1"/>
    <x v="13"/>
    <n v="689"/>
    <n v="2611.31"/>
  </r>
  <r>
    <x v="2"/>
    <x v="0"/>
    <x v="1"/>
    <x v="0"/>
    <x v="12"/>
    <n v="607"/>
    <n v="1875.63"/>
  </r>
  <r>
    <x v="2"/>
    <x v="3"/>
    <x v="3"/>
    <x v="2"/>
    <x v="4"/>
    <n v="770"/>
    <n v="2972.2"/>
  </r>
  <r>
    <x v="1"/>
    <x v="10"/>
    <x v="0"/>
    <x v="2"/>
    <x v="5"/>
    <n v="928"/>
    <n v="3452.16"/>
  </r>
  <r>
    <x v="1"/>
    <x v="1"/>
    <x v="0"/>
    <x v="2"/>
    <x v="5"/>
    <n v="925"/>
    <n v="2423.5"/>
  </r>
  <r>
    <x v="1"/>
    <x v="5"/>
    <x v="0"/>
    <x v="2"/>
    <x v="3"/>
    <n v="957"/>
    <n v="2325.5100000000002"/>
  </r>
  <r>
    <x v="0"/>
    <x v="1"/>
    <x v="2"/>
    <x v="0"/>
    <x v="0"/>
    <n v="688"/>
    <n v="1699.36"/>
  </r>
  <r>
    <x v="0"/>
    <x v="3"/>
    <x v="2"/>
    <x v="3"/>
    <x v="11"/>
    <n v="560"/>
    <n v="1691.2"/>
  </r>
  <r>
    <x v="2"/>
    <x v="0"/>
    <x v="1"/>
    <x v="0"/>
    <x v="12"/>
    <n v="760"/>
    <n v="1900"/>
  </r>
  <r>
    <x v="2"/>
    <x v="11"/>
    <x v="0"/>
    <x v="1"/>
    <x v="1"/>
    <n v="570"/>
    <n v="2006.4"/>
  </r>
  <r>
    <x v="1"/>
    <x v="11"/>
    <x v="2"/>
    <x v="1"/>
    <x v="13"/>
    <n v="633"/>
    <n v="2519.34"/>
  </r>
  <r>
    <x v="1"/>
    <x v="5"/>
    <x v="0"/>
    <x v="0"/>
    <x v="0"/>
    <n v="527"/>
    <n v="1754.91"/>
  </r>
  <r>
    <x v="0"/>
    <x v="2"/>
    <x v="0"/>
    <x v="0"/>
    <x v="12"/>
    <n v="817"/>
    <n v="2736.95"/>
  </r>
  <r>
    <x v="0"/>
    <x v="8"/>
    <x v="0"/>
    <x v="2"/>
    <x v="8"/>
    <n v="718"/>
    <n v="2491.46"/>
  </r>
  <r>
    <x v="2"/>
    <x v="9"/>
    <x v="0"/>
    <x v="1"/>
    <x v="10"/>
    <n v="570"/>
    <n v="1772.7"/>
  </r>
  <r>
    <x v="0"/>
    <x v="0"/>
    <x v="3"/>
    <x v="3"/>
    <x v="7"/>
    <n v="672"/>
    <n v="1881.6"/>
  </r>
  <r>
    <x v="1"/>
    <x v="1"/>
    <x v="0"/>
    <x v="2"/>
    <x v="3"/>
    <n v="701"/>
    <n v="2530.61"/>
  </r>
  <r>
    <x v="0"/>
    <x v="4"/>
    <x v="2"/>
    <x v="1"/>
    <x v="10"/>
    <n v="783"/>
    <n v="2176.7399999999998"/>
  </r>
  <r>
    <x v="2"/>
    <x v="11"/>
    <x v="0"/>
    <x v="1"/>
    <x v="1"/>
    <n v="845"/>
    <n v="3143.4"/>
  </r>
  <r>
    <x v="2"/>
    <x v="1"/>
    <x v="0"/>
    <x v="1"/>
    <x v="10"/>
    <n v="646"/>
    <n v="1317.84"/>
  </r>
  <r>
    <x v="2"/>
    <x v="8"/>
    <x v="1"/>
    <x v="2"/>
    <x v="8"/>
    <n v="576"/>
    <n v="1912.32"/>
  </r>
  <r>
    <x v="1"/>
    <x v="5"/>
    <x v="2"/>
    <x v="1"/>
    <x v="10"/>
    <n v="583"/>
    <n v="1842.28"/>
  </r>
  <r>
    <x v="2"/>
    <x v="7"/>
    <x v="3"/>
    <x v="2"/>
    <x v="3"/>
    <n v="692"/>
    <n v="1806.12"/>
  </r>
  <r>
    <x v="0"/>
    <x v="6"/>
    <x v="1"/>
    <x v="2"/>
    <x v="8"/>
    <n v="666"/>
    <n v="1398.6"/>
  </r>
  <r>
    <x v="1"/>
    <x v="7"/>
    <x v="1"/>
    <x v="3"/>
    <x v="11"/>
    <n v="642"/>
    <n v="2054.4"/>
  </r>
  <r>
    <x v="1"/>
    <x v="9"/>
    <x v="0"/>
    <x v="3"/>
    <x v="7"/>
    <n v="695"/>
    <n v="2168.4"/>
  </r>
  <r>
    <x v="1"/>
    <x v="10"/>
    <x v="0"/>
    <x v="1"/>
    <x v="1"/>
    <n v="511"/>
    <n v="1732.29"/>
  </r>
  <r>
    <x v="2"/>
    <x v="10"/>
    <x v="1"/>
    <x v="0"/>
    <x v="0"/>
    <n v="918"/>
    <n v="2469.42"/>
  </r>
  <r>
    <x v="2"/>
    <x v="7"/>
    <x v="3"/>
    <x v="0"/>
    <x v="2"/>
    <n v="716"/>
    <n v="2384.2800000000002"/>
  </r>
  <r>
    <x v="2"/>
    <x v="1"/>
    <x v="3"/>
    <x v="2"/>
    <x v="4"/>
    <n v="783"/>
    <n v="2646.54"/>
  </r>
  <r>
    <x v="0"/>
    <x v="8"/>
    <x v="1"/>
    <x v="1"/>
    <x v="10"/>
    <n v="582"/>
    <n v="1938.06"/>
  </r>
  <r>
    <x v="0"/>
    <x v="2"/>
    <x v="2"/>
    <x v="0"/>
    <x v="2"/>
    <n v="649"/>
    <n v="2375.34"/>
  </r>
  <r>
    <x v="2"/>
    <x v="5"/>
    <x v="0"/>
    <x v="3"/>
    <x v="7"/>
    <n v="966"/>
    <n v="3574.2"/>
  </r>
  <r>
    <x v="1"/>
    <x v="7"/>
    <x v="3"/>
    <x v="1"/>
    <x v="13"/>
    <n v="771"/>
    <n v="2336.13"/>
  </r>
  <r>
    <x v="0"/>
    <x v="2"/>
    <x v="0"/>
    <x v="3"/>
    <x v="11"/>
    <n v="856"/>
    <n v="2174.2399999999998"/>
  </r>
  <r>
    <x v="2"/>
    <x v="2"/>
    <x v="3"/>
    <x v="2"/>
    <x v="4"/>
    <n v="823"/>
    <n v="2073.96"/>
  </r>
  <r>
    <x v="2"/>
    <x v="4"/>
    <x v="0"/>
    <x v="1"/>
    <x v="13"/>
    <n v="877"/>
    <n v="3279.98"/>
  </r>
  <r>
    <x v="0"/>
    <x v="2"/>
    <x v="3"/>
    <x v="1"/>
    <x v="1"/>
    <n v="666"/>
    <n v="2124.54"/>
  </r>
  <r>
    <x v="2"/>
    <x v="3"/>
    <x v="2"/>
    <x v="2"/>
    <x v="3"/>
    <n v="560"/>
    <n v="2066.4"/>
  </r>
  <r>
    <x v="2"/>
    <x v="11"/>
    <x v="0"/>
    <x v="0"/>
    <x v="9"/>
    <n v="673"/>
    <n v="2301.66"/>
  </r>
  <r>
    <x v="0"/>
    <x v="2"/>
    <x v="3"/>
    <x v="1"/>
    <x v="1"/>
    <n v="944"/>
    <n v="2926.4"/>
  </r>
  <r>
    <x v="0"/>
    <x v="8"/>
    <x v="1"/>
    <x v="2"/>
    <x v="4"/>
    <n v="822"/>
    <n v="3131.82"/>
  </r>
  <r>
    <x v="1"/>
    <x v="8"/>
    <x v="0"/>
    <x v="1"/>
    <x v="10"/>
    <n v="872"/>
    <n v="3226.4"/>
  </r>
  <r>
    <x v="0"/>
    <x v="3"/>
    <x v="0"/>
    <x v="1"/>
    <x v="1"/>
    <n v="711"/>
    <n v="2275.1999999999998"/>
  </r>
  <r>
    <x v="2"/>
    <x v="9"/>
    <x v="2"/>
    <x v="0"/>
    <x v="12"/>
    <n v="963"/>
    <n v="3110.49"/>
  </r>
  <r>
    <x v="2"/>
    <x v="3"/>
    <x v="3"/>
    <x v="2"/>
    <x v="4"/>
    <n v="892"/>
    <n v="3175.52"/>
  </r>
  <r>
    <x v="0"/>
    <x v="3"/>
    <x v="2"/>
    <x v="0"/>
    <x v="0"/>
    <n v="865"/>
    <n v="2707.45"/>
  </r>
  <r>
    <x v="1"/>
    <x v="4"/>
    <x v="3"/>
    <x v="3"/>
    <x v="7"/>
    <n v="959"/>
    <n v="2378.3200000000002"/>
  </r>
  <r>
    <x v="1"/>
    <x v="2"/>
    <x v="3"/>
    <x v="3"/>
    <x v="7"/>
    <n v="980"/>
    <n v="3145.8"/>
  </r>
  <r>
    <x v="0"/>
    <x v="5"/>
    <x v="3"/>
    <x v="3"/>
    <x v="6"/>
    <n v="876"/>
    <n v="3162.36"/>
  </r>
  <r>
    <x v="0"/>
    <x v="9"/>
    <x v="3"/>
    <x v="0"/>
    <x v="2"/>
    <n v="676"/>
    <n v="1406.08"/>
  </r>
  <r>
    <x v="1"/>
    <x v="10"/>
    <x v="1"/>
    <x v="0"/>
    <x v="0"/>
    <n v="658"/>
    <n v="1750.28"/>
  </r>
  <r>
    <x v="2"/>
    <x v="7"/>
    <x v="2"/>
    <x v="3"/>
    <x v="7"/>
    <n v="647"/>
    <n v="2115.69"/>
  </r>
  <r>
    <x v="2"/>
    <x v="7"/>
    <x v="0"/>
    <x v="2"/>
    <x v="3"/>
    <n v="717"/>
    <n v="1534.38"/>
  </r>
  <r>
    <x v="1"/>
    <x v="5"/>
    <x v="3"/>
    <x v="1"/>
    <x v="13"/>
    <n v="623"/>
    <n v="1619.8"/>
  </r>
  <r>
    <x v="2"/>
    <x v="10"/>
    <x v="2"/>
    <x v="2"/>
    <x v="8"/>
    <n v="903"/>
    <n v="2447.13"/>
  </r>
  <r>
    <x v="0"/>
    <x v="0"/>
    <x v="3"/>
    <x v="2"/>
    <x v="3"/>
    <n v="885"/>
    <n v="2902.8"/>
  </r>
  <r>
    <x v="0"/>
    <x v="10"/>
    <x v="3"/>
    <x v="2"/>
    <x v="8"/>
    <n v="574"/>
    <n v="1739.22"/>
  </r>
  <r>
    <x v="2"/>
    <x v="8"/>
    <x v="0"/>
    <x v="1"/>
    <x v="10"/>
    <n v="509"/>
    <n v="1430.29"/>
  </r>
  <r>
    <x v="2"/>
    <x v="1"/>
    <x v="0"/>
    <x v="2"/>
    <x v="8"/>
    <n v="802"/>
    <n v="2646.6"/>
  </r>
  <r>
    <x v="0"/>
    <x v="11"/>
    <x v="2"/>
    <x v="0"/>
    <x v="0"/>
    <n v="836"/>
    <n v="2666.84"/>
  </r>
  <r>
    <x v="1"/>
    <x v="0"/>
    <x v="2"/>
    <x v="3"/>
    <x v="7"/>
    <n v="737"/>
    <n v="2122.56"/>
  </r>
  <r>
    <x v="2"/>
    <x v="1"/>
    <x v="1"/>
    <x v="1"/>
    <x v="1"/>
    <n v="864"/>
    <n v="3447.36"/>
  </r>
  <r>
    <x v="1"/>
    <x v="11"/>
    <x v="0"/>
    <x v="1"/>
    <x v="1"/>
    <n v="896"/>
    <n v="3386.88"/>
  </r>
  <r>
    <x v="2"/>
    <x v="11"/>
    <x v="2"/>
    <x v="3"/>
    <x v="6"/>
    <n v="643"/>
    <n v="2507.6999999999998"/>
  </r>
  <r>
    <x v="2"/>
    <x v="9"/>
    <x v="3"/>
    <x v="0"/>
    <x v="0"/>
    <n v="998"/>
    <n v="2115.7600000000002"/>
  </r>
  <r>
    <x v="0"/>
    <x v="4"/>
    <x v="0"/>
    <x v="2"/>
    <x v="3"/>
    <n v="869"/>
    <n v="3015.43"/>
  </r>
  <r>
    <x v="1"/>
    <x v="7"/>
    <x v="0"/>
    <x v="2"/>
    <x v="4"/>
    <n v="814"/>
    <n v="2946.68"/>
  </r>
  <r>
    <x v="0"/>
    <x v="10"/>
    <x v="1"/>
    <x v="2"/>
    <x v="4"/>
    <n v="990"/>
    <n v="3366"/>
  </r>
  <r>
    <x v="0"/>
    <x v="0"/>
    <x v="3"/>
    <x v="1"/>
    <x v="10"/>
    <n v="647"/>
    <n v="1462.22"/>
  </r>
  <r>
    <x v="2"/>
    <x v="1"/>
    <x v="1"/>
    <x v="2"/>
    <x v="4"/>
    <n v="610"/>
    <n v="2202.1"/>
  </r>
  <r>
    <x v="2"/>
    <x v="2"/>
    <x v="1"/>
    <x v="3"/>
    <x v="7"/>
    <n v="586"/>
    <n v="1904.5"/>
  </r>
  <r>
    <x v="0"/>
    <x v="3"/>
    <x v="0"/>
    <x v="2"/>
    <x v="4"/>
    <n v="756"/>
    <n v="2275.56"/>
  </r>
  <r>
    <x v="0"/>
    <x v="1"/>
    <x v="3"/>
    <x v="2"/>
    <x v="8"/>
    <n v="817"/>
    <n v="3145.45"/>
  </r>
  <r>
    <x v="0"/>
    <x v="1"/>
    <x v="0"/>
    <x v="3"/>
    <x v="7"/>
    <n v="915"/>
    <n v="3220.8"/>
  </r>
  <r>
    <x v="1"/>
    <x v="11"/>
    <x v="1"/>
    <x v="3"/>
    <x v="7"/>
    <n v="912"/>
    <n v="2580.96"/>
  </r>
  <r>
    <x v="0"/>
    <x v="1"/>
    <x v="2"/>
    <x v="0"/>
    <x v="0"/>
    <n v="655"/>
    <n v="2587.25"/>
  </r>
  <r>
    <x v="2"/>
    <x v="11"/>
    <x v="3"/>
    <x v="3"/>
    <x v="7"/>
    <n v="985"/>
    <n v="3506.6"/>
  </r>
  <r>
    <x v="1"/>
    <x v="10"/>
    <x v="0"/>
    <x v="1"/>
    <x v="13"/>
    <n v="896"/>
    <n v="2903.04"/>
  </r>
  <r>
    <x v="0"/>
    <x v="7"/>
    <x v="0"/>
    <x v="3"/>
    <x v="6"/>
    <n v="644"/>
    <n v="1667.96"/>
  </r>
  <r>
    <x v="1"/>
    <x v="11"/>
    <x v="1"/>
    <x v="2"/>
    <x v="3"/>
    <n v="827"/>
    <n v="2390.0300000000002"/>
  </r>
  <r>
    <x v="1"/>
    <x v="1"/>
    <x v="3"/>
    <x v="0"/>
    <x v="12"/>
    <n v="678"/>
    <n v="1972.98"/>
  </r>
  <r>
    <x v="1"/>
    <x v="3"/>
    <x v="2"/>
    <x v="3"/>
    <x v="11"/>
    <n v="942"/>
    <n v="3758.58"/>
  </r>
  <r>
    <x v="2"/>
    <x v="2"/>
    <x v="1"/>
    <x v="0"/>
    <x v="9"/>
    <n v="918"/>
    <n v="3056.94"/>
  </r>
  <r>
    <x v="0"/>
    <x v="11"/>
    <x v="3"/>
    <x v="3"/>
    <x v="7"/>
    <n v="913"/>
    <n v="2547.27"/>
  </r>
  <r>
    <x v="0"/>
    <x v="3"/>
    <x v="2"/>
    <x v="1"/>
    <x v="1"/>
    <n v="756"/>
    <n v="2094.12"/>
  </r>
  <r>
    <x v="1"/>
    <x v="1"/>
    <x v="0"/>
    <x v="1"/>
    <x v="10"/>
    <n v="927"/>
    <n v="1909.62"/>
  </r>
  <r>
    <x v="1"/>
    <x v="2"/>
    <x v="1"/>
    <x v="2"/>
    <x v="5"/>
    <n v="548"/>
    <n v="2109.8000000000002"/>
  </r>
  <r>
    <x v="0"/>
    <x v="8"/>
    <x v="3"/>
    <x v="1"/>
    <x v="10"/>
    <n v="793"/>
    <n v="1586"/>
  </r>
  <r>
    <x v="1"/>
    <x v="9"/>
    <x v="3"/>
    <x v="3"/>
    <x v="7"/>
    <n v="553"/>
    <n v="1625.82"/>
  </r>
  <r>
    <x v="0"/>
    <x v="6"/>
    <x v="3"/>
    <x v="3"/>
    <x v="7"/>
    <n v="629"/>
    <n v="2056.83"/>
  </r>
  <r>
    <x v="0"/>
    <x v="0"/>
    <x v="2"/>
    <x v="1"/>
    <x v="10"/>
    <n v="674"/>
    <n v="1853.5"/>
  </r>
  <r>
    <x v="1"/>
    <x v="9"/>
    <x v="2"/>
    <x v="0"/>
    <x v="2"/>
    <n v="579"/>
    <n v="1540.14"/>
  </r>
  <r>
    <x v="1"/>
    <x v="8"/>
    <x v="1"/>
    <x v="0"/>
    <x v="0"/>
    <n v="619"/>
    <n v="1355.61"/>
  </r>
  <r>
    <x v="2"/>
    <x v="0"/>
    <x v="0"/>
    <x v="1"/>
    <x v="1"/>
    <n v="529"/>
    <n v="1899.11"/>
  </r>
  <r>
    <x v="2"/>
    <x v="10"/>
    <x v="0"/>
    <x v="0"/>
    <x v="2"/>
    <n v="674"/>
    <n v="1954.6"/>
  </r>
  <r>
    <x v="0"/>
    <x v="4"/>
    <x v="1"/>
    <x v="2"/>
    <x v="5"/>
    <n v="815"/>
    <n v="1744.1"/>
  </r>
  <r>
    <x v="1"/>
    <x v="0"/>
    <x v="3"/>
    <x v="2"/>
    <x v="8"/>
    <n v="611"/>
    <n v="1270.8800000000001"/>
  </r>
  <r>
    <x v="1"/>
    <x v="10"/>
    <x v="3"/>
    <x v="1"/>
    <x v="1"/>
    <n v="904"/>
    <n v="3127.84"/>
  </r>
  <r>
    <x v="1"/>
    <x v="9"/>
    <x v="2"/>
    <x v="0"/>
    <x v="0"/>
    <n v="851"/>
    <n v="3267.84"/>
  </r>
  <r>
    <x v="2"/>
    <x v="5"/>
    <x v="0"/>
    <x v="1"/>
    <x v="1"/>
    <n v="919"/>
    <n v="1883.95"/>
  </r>
  <r>
    <x v="2"/>
    <x v="9"/>
    <x v="0"/>
    <x v="3"/>
    <x v="11"/>
    <n v="747"/>
    <n v="2300.7600000000002"/>
  </r>
  <r>
    <x v="2"/>
    <x v="4"/>
    <x v="1"/>
    <x v="1"/>
    <x v="10"/>
    <n v="728"/>
    <n v="1798.16"/>
  </r>
  <r>
    <x v="0"/>
    <x v="9"/>
    <x v="1"/>
    <x v="0"/>
    <x v="12"/>
    <n v="752"/>
    <n v="2210.88"/>
  </r>
  <r>
    <x v="0"/>
    <x v="5"/>
    <x v="2"/>
    <x v="3"/>
    <x v="7"/>
    <n v="558"/>
    <n v="1478.7"/>
  </r>
  <r>
    <x v="0"/>
    <x v="4"/>
    <x v="0"/>
    <x v="3"/>
    <x v="7"/>
    <n v="520"/>
    <n v="1367.6"/>
  </r>
  <r>
    <x v="2"/>
    <x v="5"/>
    <x v="0"/>
    <x v="2"/>
    <x v="4"/>
    <n v="630"/>
    <n v="2047.5"/>
  </r>
  <r>
    <x v="2"/>
    <x v="3"/>
    <x v="1"/>
    <x v="0"/>
    <x v="0"/>
    <n v="765"/>
    <n v="2034.9"/>
  </r>
  <r>
    <x v="1"/>
    <x v="7"/>
    <x v="0"/>
    <x v="3"/>
    <x v="11"/>
    <n v="919"/>
    <n v="2931.61"/>
  </r>
  <r>
    <x v="0"/>
    <x v="11"/>
    <x v="2"/>
    <x v="2"/>
    <x v="5"/>
    <n v="803"/>
    <n v="3027.31"/>
  </r>
  <r>
    <x v="2"/>
    <x v="10"/>
    <x v="0"/>
    <x v="0"/>
    <x v="2"/>
    <n v="668"/>
    <n v="2324.64"/>
  </r>
  <r>
    <x v="1"/>
    <x v="9"/>
    <x v="3"/>
    <x v="0"/>
    <x v="12"/>
    <n v="559"/>
    <n v="1492.53"/>
  </r>
  <r>
    <x v="0"/>
    <x v="9"/>
    <x v="2"/>
    <x v="3"/>
    <x v="7"/>
    <n v="974"/>
    <n v="3652.5"/>
  </r>
  <r>
    <x v="2"/>
    <x v="11"/>
    <x v="3"/>
    <x v="3"/>
    <x v="6"/>
    <n v="665"/>
    <n v="1416.45"/>
  </r>
  <r>
    <x v="2"/>
    <x v="10"/>
    <x v="3"/>
    <x v="1"/>
    <x v="13"/>
    <n v="521"/>
    <n v="1833.92"/>
  </r>
  <r>
    <x v="1"/>
    <x v="3"/>
    <x v="2"/>
    <x v="0"/>
    <x v="12"/>
    <n v="862"/>
    <n v="2120.52"/>
  </r>
  <r>
    <x v="1"/>
    <x v="7"/>
    <x v="0"/>
    <x v="0"/>
    <x v="2"/>
    <n v="697"/>
    <n v="1986.45"/>
  </r>
  <r>
    <x v="2"/>
    <x v="4"/>
    <x v="3"/>
    <x v="3"/>
    <x v="6"/>
    <n v="614"/>
    <n v="2443.7199999999998"/>
  </r>
  <r>
    <x v="1"/>
    <x v="8"/>
    <x v="1"/>
    <x v="2"/>
    <x v="5"/>
    <n v="792"/>
    <n v="3001.68"/>
  </r>
  <r>
    <x v="1"/>
    <x v="11"/>
    <x v="1"/>
    <x v="1"/>
    <x v="10"/>
    <n v="713"/>
    <n v="2630.97"/>
  </r>
  <r>
    <x v="0"/>
    <x v="5"/>
    <x v="3"/>
    <x v="1"/>
    <x v="1"/>
    <n v="625"/>
    <n v="2050"/>
  </r>
  <r>
    <x v="1"/>
    <x v="9"/>
    <x v="3"/>
    <x v="2"/>
    <x v="3"/>
    <n v="888"/>
    <n v="1838.16"/>
  </r>
  <r>
    <x v="1"/>
    <x v="2"/>
    <x v="2"/>
    <x v="2"/>
    <x v="8"/>
    <n v="552"/>
    <n v="1672.56"/>
  </r>
  <r>
    <x v="1"/>
    <x v="2"/>
    <x v="3"/>
    <x v="2"/>
    <x v="3"/>
    <n v="802"/>
    <n v="2365.9"/>
  </r>
  <r>
    <x v="2"/>
    <x v="3"/>
    <x v="0"/>
    <x v="2"/>
    <x v="3"/>
    <n v="686"/>
    <n v="1372"/>
  </r>
  <r>
    <x v="2"/>
    <x v="4"/>
    <x v="2"/>
    <x v="2"/>
    <x v="5"/>
    <n v="647"/>
    <n v="1792.19"/>
  </r>
  <r>
    <x v="1"/>
    <x v="2"/>
    <x v="3"/>
    <x v="0"/>
    <x v="12"/>
    <n v="894"/>
    <n v="1904.22"/>
  </r>
  <r>
    <x v="2"/>
    <x v="1"/>
    <x v="3"/>
    <x v="0"/>
    <x v="9"/>
    <n v="637"/>
    <n v="1420.51"/>
  </r>
  <r>
    <x v="0"/>
    <x v="6"/>
    <x v="0"/>
    <x v="2"/>
    <x v="8"/>
    <n v="943"/>
    <n v="2348.0700000000002"/>
  </r>
  <r>
    <x v="0"/>
    <x v="11"/>
    <x v="1"/>
    <x v="1"/>
    <x v="10"/>
    <n v="704"/>
    <n v="2323.1999999999998"/>
  </r>
  <r>
    <x v="2"/>
    <x v="0"/>
    <x v="1"/>
    <x v="0"/>
    <x v="0"/>
    <n v="943"/>
    <n v="2961.02"/>
  </r>
  <r>
    <x v="2"/>
    <x v="11"/>
    <x v="2"/>
    <x v="3"/>
    <x v="7"/>
    <n v="900"/>
    <n v="2043"/>
  </r>
  <r>
    <x v="1"/>
    <x v="10"/>
    <x v="0"/>
    <x v="1"/>
    <x v="13"/>
    <n v="693"/>
    <n v="2716.56"/>
  </r>
  <r>
    <x v="1"/>
    <x v="8"/>
    <x v="0"/>
    <x v="3"/>
    <x v="11"/>
    <n v="926"/>
    <n v="2555.7600000000002"/>
  </r>
  <r>
    <x v="2"/>
    <x v="1"/>
    <x v="3"/>
    <x v="1"/>
    <x v="1"/>
    <n v="993"/>
    <n v="2651.31"/>
  </r>
  <r>
    <x v="1"/>
    <x v="0"/>
    <x v="0"/>
    <x v="1"/>
    <x v="13"/>
    <n v="962"/>
    <n v="3116.88"/>
  </r>
  <r>
    <x v="1"/>
    <x v="4"/>
    <x v="2"/>
    <x v="1"/>
    <x v="1"/>
    <n v="843"/>
    <n v="2731.32"/>
  </r>
  <r>
    <x v="2"/>
    <x v="1"/>
    <x v="2"/>
    <x v="1"/>
    <x v="10"/>
    <n v="819"/>
    <n v="1670.76"/>
  </r>
  <r>
    <x v="0"/>
    <x v="8"/>
    <x v="3"/>
    <x v="0"/>
    <x v="2"/>
    <n v="616"/>
    <n v="1416.8"/>
  </r>
  <r>
    <x v="2"/>
    <x v="7"/>
    <x v="2"/>
    <x v="3"/>
    <x v="7"/>
    <n v="904"/>
    <n v="3064.56"/>
  </r>
  <r>
    <x v="1"/>
    <x v="4"/>
    <x v="2"/>
    <x v="0"/>
    <x v="0"/>
    <n v="815"/>
    <n v="2665.05"/>
  </r>
  <r>
    <x v="2"/>
    <x v="9"/>
    <x v="3"/>
    <x v="1"/>
    <x v="10"/>
    <n v="663"/>
    <n v="1922.7"/>
  </r>
  <r>
    <x v="0"/>
    <x v="0"/>
    <x v="3"/>
    <x v="3"/>
    <x v="7"/>
    <n v="727"/>
    <n v="2050.14"/>
  </r>
  <r>
    <x v="1"/>
    <x v="1"/>
    <x v="3"/>
    <x v="1"/>
    <x v="10"/>
    <n v="592"/>
    <n v="1444.48"/>
  </r>
  <r>
    <x v="1"/>
    <x v="3"/>
    <x v="0"/>
    <x v="3"/>
    <x v="11"/>
    <n v="703"/>
    <n v="1989.49"/>
  </r>
  <r>
    <x v="0"/>
    <x v="2"/>
    <x v="0"/>
    <x v="2"/>
    <x v="3"/>
    <n v="546"/>
    <n v="1457.82"/>
  </r>
  <r>
    <x v="2"/>
    <x v="11"/>
    <x v="3"/>
    <x v="3"/>
    <x v="6"/>
    <n v="992"/>
    <n v="3888.64"/>
  </r>
  <r>
    <x v="0"/>
    <x v="0"/>
    <x v="0"/>
    <x v="2"/>
    <x v="3"/>
    <n v="625"/>
    <n v="2018.75"/>
  </r>
  <r>
    <x v="1"/>
    <x v="0"/>
    <x v="2"/>
    <x v="3"/>
    <x v="7"/>
    <n v="911"/>
    <n v="2796.77"/>
  </r>
  <r>
    <x v="0"/>
    <x v="7"/>
    <x v="1"/>
    <x v="3"/>
    <x v="6"/>
    <n v="744"/>
    <n v="2715.6"/>
  </r>
  <r>
    <x v="1"/>
    <x v="5"/>
    <x v="1"/>
    <x v="2"/>
    <x v="3"/>
    <n v="680"/>
    <n v="2040"/>
  </r>
  <r>
    <x v="1"/>
    <x v="5"/>
    <x v="1"/>
    <x v="1"/>
    <x v="10"/>
    <n v="618"/>
    <n v="1724.22"/>
  </r>
  <r>
    <x v="0"/>
    <x v="7"/>
    <x v="0"/>
    <x v="3"/>
    <x v="6"/>
    <n v="979"/>
    <n v="1997.16"/>
  </r>
  <r>
    <x v="1"/>
    <x v="5"/>
    <x v="1"/>
    <x v="1"/>
    <x v="13"/>
    <n v="635"/>
    <n v="1708.15"/>
  </r>
  <r>
    <x v="0"/>
    <x v="4"/>
    <x v="0"/>
    <x v="0"/>
    <x v="0"/>
    <n v="531"/>
    <n v="1062"/>
  </r>
  <r>
    <x v="1"/>
    <x v="7"/>
    <x v="1"/>
    <x v="3"/>
    <x v="11"/>
    <n v="861"/>
    <n v="1833.93"/>
  </r>
  <r>
    <x v="2"/>
    <x v="7"/>
    <x v="0"/>
    <x v="2"/>
    <x v="3"/>
    <n v="872"/>
    <n v="2214.88"/>
  </r>
  <r>
    <x v="0"/>
    <x v="10"/>
    <x v="2"/>
    <x v="0"/>
    <x v="9"/>
    <n v="676"/>
    <n v="1419.6"/>
  </r>
  <r>
    <x v="1"/>
    <x v="4"/>
    <x v="3"/>
    <x v="1"/>
    <x v="10"/>
    <n v="725"/>
    <n v="2211.25"/>
  </r>
  <r>
    <x v="0"/>
    <x v="8"/>
    <x v="2"/>
    <x v="3"/>
    <x v="7"/>
    <n v="890"/>
    <n v="2225"/>
  </r>
  <r>
    <x v="1"/>
    <x v="10"/>
    <x v="0"/>
    <x v="2"/>
    <x v="4"/>
    <n v="792"/>
    <n v="2185.92"/>
  </r>
  <r>
    <x v="1"/>
    <x v="9"/>
    <x v="3"/>
    <x v="2"/>
    <x v="3"/>
    <n v="884"/>
    <n v="3253.12"/>
  </r>
  <r>
    <x v="1"/>
    <x v="1"/>
    <x v="1"/>
    <x v="2"/>
    <x v="3"/>
    <n v="640"/>
    <n v="2124.8000000000002"/>
  </r>
  <r>
    <x v="0"/>
    <x v="8"/>
    <x v="2"/>
    <x v="1"/>
    <x v="10"/>
    <n v="903"/>
    <n v="1914.36"/>
  </r>
  <r>
    <x v="2"/>
    <x v="11"/>
    <x v="0"/>
    <x v="0"/>
    <x v="0"/>
    <n v="668"/>
    <n v="2177.6799999999998"/>
  </r>
  <r>
    <x v="0"/>
    <x v="3"/>
    <x v="3"/>
    <x v="2"/>
    <x v="8"/>
    <n v="918"/>
    <n v="1982.88"/>
  </r>
  <r>
    <x v="1"/>
    <x v="1"/>
    <x v="1"/>
    <x v="0"/>
    <x v="12"/>
    <n v="896"/>
    <n v="3557.12"/>
  </r>
  <r>
    <x v="2"/>
    <x v="2"/>
    <x v="0"/>
    <x v="2"/>
    <x v="3"/>
    <n v="703"/>
    <n v="2312.87"/>
  </r>
  <r>
    <x v="1"/>
    <x v="4"/>
    <x v="0"/>
    <x v="0"/>
    <x v="2"/>
    <n v="742"/>
    <n v="1617.56"/>
  </r>
  <r>
    <x v="2"/>
    <x v="5"/>
    <x v="0"/>
    <x v="2"/>
    <x v="4"/>
    <n v="788"/>
    <n v="1843.92"/>
  </r>
  <r>
    <x v="0"/>
    <x v="10"/>
    <x v="2"/>
    <x v="3"/>
    <x v="7"/>
    <n v="570"/>
    <n v="1145.7"/>
  </r>
  <r>
    <x v="2"/>
    <x v="4"/>
    <x v="1"/>
    <x v="3"/>
    <x v="7"/>
    <n v="848"/>
    <n v="2713.6"/>
  </r>
  <r>
    <x v="2"/>
    <x v="2"/>
    <x v="3"/>
    <x v="2"/>
    <x v="8"/>
    <n v="604"/>
    <n v="1528.12"/>
  </r>
  <r>
    <x v="1"/>
    <x v="1"/>
    <x v="2"/>
    <x v="2"/>
    <x v="5"/>
    <n v="767"/>
    <n v="2876.25"/>
  </r>
  <r>
    <x v="2"/>
    <x v="3"/>
    <x v="2"/>
    <x v="1"/>
    <x v="13"/>
    <n v="675"/>
    <n v="1856.25"/>
  </r>
  <r>
    <x v="2"/>
    <x v="6"/>
    <x v="2"/>
    <x v="0"/>
    <x v="9"/>
    <n v="781"/>
    <n v="1796.3"/>
  </r>
  <r>
    <x v="1"/>
    <x v="3"/>
    <x v="3"/>
    <x v="3"/>
    <x v="7"/>
    <n v="535"/>
    <n v="1551.5"/>
  </r>
  <r>
    <x v="2"/>
    <x v="11"/>
    <x v="1"/>
    <x v="0"/>
    <x v="2"/>
    <n v="620"/>
    <n v="2399.4"/>
  </r>
  <r>
    <x v="0"/>
    <x v="0"/>
    <x v="3"/>
    <x v="3"/>
    <x v="7"/>
    <n v="749"/>
    <n v="1505.49"/>
  </r>
  <r>
    <x v="0"/>
    <x v="5"/>
    <x v="3"/>
    <x v="0"/>
    <x v="9"/>
    <n v="972"/>
    <n v="3129.84"/>
  </r>
  <r>
    <x v="1"/>
    <x v="10"/>
    <x v="0"/>
    <x v="1"/>
    <x v="13"/>
    <n v="932"/>
    <n v="1985.16"/>
  </r>
  <r>
    <x v="0"/>
    <x v="1"/>
    <x v="2"/>
    <x v="0"/>
    <x v="9"/>
    <n v="761"/>
    <n v="2716.77"/>
  </r>
  <r>
    <x v="2"/>
    <x v="9"/>
    <x v="3"/>
    <x v="3"/>
    <x v="11"/>
    <n v="922"/>
    <n v="2387.98"/>
  </r>
  <r>
    <x v="0"/>
    <x v="9"/>
    <x v="1"/>
    <x v="2"/>
    <x v="3"/>
    <n v="636"/>
    <n v="2397.7199999999998"/>
  </r>
  <r>
    <x v="2"/>
    <x v="3"/>
    <x v="3"/>
    <x v="3"/>
    <x v="7"/>
    <n v="674"/>
    <n v="1846.76"/>
  </r>
  <r>
    <x v="0"/>
    <x v="5"/>
    <x v="2"/>
    <x v="0"/>
    <x v="2"/>
    <n v="516"/>
    <n v="1166.1600000000001"/>
  </r>
  <r>
    <x v="1"/>
    <x v="8"/>
    <x v="1"/>
    <x v="3"/>
    <x v="7"/>
    <n v="771"/>
    <n v="1827.27"/>
  </r>
  <r>
    <x v="2"/>
    <x v="9"/>
    <x v="0"/>
    <x v="3"/>
    <x v="7"/>
    <n v="806"/>
    <n v="2643.68"/>
  </r>
  <r>
    <x v="1"/>
    <x v="1"/>
    <x v="1"/>
    <x v="2"/>
    <x v="3"/>
    <n v="716"/>
    <n v="2405.7600000000002"/>
  </r>
  <r>
    <x v="0"/>
    <x v="9"/>
    <x v="2"/>
    <x v="2"/>
    <x v="8"/>
    <n v="810"/>
    <n v="2786.4"/>
  </r>
  <r>
    <x v="1"/>
    <x v="10"/>
    <x v="2"/>
    <x v="3"/>
    <x v="7"/>
    <n v="512"/>
    <n v="1536"/>
  </r>
  <r>
    <x v="0"/>
    <x v="4"/>
    <x v="0"/>
    <x v="1"/>
    <x v="10"/>
    <n v="726"/>
    <n v="1749.66"/>
  </r>
  <r>
    <x v="1"/>
    <x v="5"/>
    <x v="0"/>
    <x v="3"/>
    <x v="7"/>
    <n v="730"/>
    <n v="1898"/>
  </r>
  <r>
    <x v="2"/>
    <x v="5"/>
    <x v="0"/>
    <x v="1"/>
    <x v="1"/>
    <n v="701"/>
    <n v="2390.41"/>
  </r>
  <r>
    <x v="2"/>
    <x v="0"/>
    <x v="0"/>
    <x v="0"/>
    <x v="2"/>
    <n v="822"/>
    <n v="2260.5"/>
  </r>
  <r>
    <x v="1"/>
    <x v="4"/>
    <x v="3"/>
    <x v="0"/>
    <x v="0"/>
    <n v="910"/>
    <n v="3567.2"/>
  </r>
  <r>
    <x v="1"/>
    <x v="9"/>
    <x v="0"/>
    <x v="0"/>
    <x v="2"/>
    <n v="1000"/>
    <n v="2380"/>
  </r>
  <r>
    <x v="1"/>
    <x v="8"/>
    <x v="1"/>
    <x v="2"/>
    <x v="5"/>
    <n v="778"/>
    <n v="2085.04"/>
  </r>
  <r>
    <x v="2"/>
    <x v="6"/>
    <x v="1"/>
    <x v="1"/>
    <x v="10"/>
    <n v="775"/>
    <n v="1953"/>
  </r>
  <r>
    <x v="2"/>
    <x v="11"/>
    <x v="1"/>
    <x v="0"/>
    <x v="12"/>
    <n v="832"/>
    <n v="1847.04"/>
  </r>
  <r>
    <x v="1"/>
    <x v="6"/>
    <x v="0"/>
    <x v="2"/>
    <x v="8"/>
    <n v="719"/>
    <n v="1833.45"/>
  </r>
  <r>
    <x v="0"/>
    <x v="0"/>
    <x v="0"/>
    <x v="1"/>
    <x v="13"/>
    <n v="650"/>
    <n v="1716"/>
  </r>
  <r>
    <x v="2"/>
    <x v="8"/>
    <x v="3"/>
    <x v="2"/>
    <x v="4"/>
    <n v="775"/>
    <n v="1852.25"/>
  </r>
  <r>
    <x v="0"/>
    <x v="10"/>
    <x v="1"/>
    <x v="1"/>
    <x v="10"/>
    <n v="686"/>
    <n v="1996.26"/>
  </r>
  <r>
    <x v="2"/>
    <x v="1"/>
    <x v="2"/>
    <x v="0"/>
    <x v="0"/>
    <n v="734"/>
    <n v="1695.54"/>
  </r>
  <r>
    <x v="1"/>
    <x v="11"/>
    <x v="1"/>
    <x v="2"/>
    <x v="5"/>
    <n v="845"/>
    <n v="1867.45"/>
  </r>
  <r>
    <x v="1"/>
    <x v="2"/>
    <x v="3"/>
    <x v="1"/>
    <x v="10"/>
    <n v="732"/>
    <n v="1639.68"/>
  </r>
  <r>
    <x v="2"/>
    <x v="1"/>
    <x v="1"/>
    <x v="2"/>
    <x v="4"/>
    <n v="619"/>
    <n v="1770.34"/>
  </r>
  <r>
    <x v="2"/>
    <x v="0"/>
    <x v="1"/>
    <x v="0"/>
    <x v="0"/>
    <n v="738"/>
    <n v="1763.82"/>
  </r>
  <r>
    <x v="2"/>
    <x v="2"/>
    <x v="0"/>
    <x v="1"/>
    <x v="13"/>
    <n v="598"/>
    <n v="1985.36"/>
  </r>
  <r>
    <x v="2"/>
    <x v="1"/>
    <x v="3"/>
    <x v="0"/>
    <x v="0"/>
    <n v="535"/>
    <n v="1867.15"/>
  </r>
  <r>
    <x v="2"/>
    <x v="8"/>
    <x v="2"/>
    <x v="1"/>
    <x v="13"/>
    <n v="827"/>
    <n v="2166.7399999999998"/>
  </r>
  <r>
    <x v="2"/>
    <x v="7"/>
    <x v="3"/>
    <x v="3"/>
    <x v="7"/>
    <n v="801"/>
    <n v="2531.16"/>
  </r>
  <r>
    <x v="1"/>
    <x v="10"/>
    <x v="3"/>
    <x v="0"/>
    <x v="12"/>
    <n v="868"/>
    <n v="2656.08"/>
  </r>
  <r>
    <x v="1"/>
    <x v="3"/>
    <x v="3"/>
    <x v="1"/>
    <x v="10"/>
    <n v="511"/>
    <n v="1696.52"/>
  </r>
  <r>
    <x v="1"/>
    <x v="7"/>
    <x v="2"/>
    <x v="1"/>
    <x v="13"/>
    <n v="524"/>
    <n v="1875.92"/>
  </r>
  <r>
    <x v="2"/>
    <x v="1"/>
    <x v="1"/>
    <x v="0"/>
    <x v="12"/>
    <n v="922"/>
    <n v="2931.96"/>
  </r>
  <r>
    <x v="0"/>
    <x v="4"/>
    <x v="0"/>
    <x v="2"/>
    <x v="8"/>
    <n v="902"/>
    <n v="3463.68"/>
  </r>
  <r>
    <x v="2"/>
    <x v="4"/>
    <x v="3"/>
    <x v="0"/>
    <x v="9"/>
    <n v="832"/>
    <n v="2129.92"/>
  </r>
  <r>
    <x v="1"/>
    <x v="5"/>
    <x v="0"/>
    <x v="0"/>
    <x v="12"/>
    <n v="668"/>
    <n v="2478.2800000000002"/>
  </r>
  <r>
    <x v="0"/>
    <x v="4"/>
    <x v="2"/>
    <x v="2"/>
    <x v="4"/>
    <n v="510"/>
    <n v="1407.6"/>
  </r>
  <r>
    <x v="2"/>
    <x v="5"/>
    <x v="0"/>
    <x v="2"/>
    <x v="8"/>
    <n v="669"/>
    <n v="2408.4"/>
  </r>
  <r>
    <x v="0"/>
    <x v="11"/>
    <x v="2"/>
    <x v="1"/>
    <x v="1"/>
    <n v="671"/>
    <n v="2455.86"/>
  </r>
  <r>
    <x v="2"/>
    <x v="1"/>
    <x v="3"/>
    <x v="1"/>
    <x v="10"/>
    <n v="644"/>
    <n v="1835.4"/>
  </r>
  <r>
    <x v="0"/>
    <x v="2"/>
    <x v="0"/>
    <x v="3"/>
    <x v="7"/>
    <n v="846"/>
    <n v="2961"/>
  </r>
  <r>
    <x v="1"/>
    <x v="6"/>
    <x v="0"/>
    <x v="0"/>
    <x v="2"/>
    <n v="846"/>
    <n v="3079.44"/>
  </r>
  <r>
    <x v="1"/>
    <x v="7"/>
    <x v="3"/>
    <x v="0"/>
    <x v="0"/>
    <n v="954"/>
    <n v="3253.14"/>
  </r>
  <r>
    <x v="2"/>
    <x v="10"/>
    <x v="1"/>
    <x v="0"/>
    <x v="0"/>
    <n v="733"/>
    <n v="2125.6999999999998"/>
  </r>
  <r>
    <x v="2"/>
    <x v="0"/>
    <x v="2"/>
    <x v="1"/>
    <x v="13"/>
    <n v="800"/>
    <n v="1648"/>
  </r>
  <r>
    <x v="0"/>
    <x v="1"/>
    <x v="3"/>
    <x v="0"/>
    <x v="0"/>
    <n v="534"/>
    <n v="1708.8"/>
  </r>
  <r>
    <x v="1"/>
    <x v="3"/>
    <x v="0"/>
    <x v="0"/>
    <x v="2"/>
    <n v="600"/>
    <n v="1620"/>
  </r>
  <r>
    <x v="2"/>
    <x v="3"/>
    <x v="1"/>
    <x v="3"/>
    <x v="11"/>
    <n v="708"/>
    <n v="2619.6"/>
  </r>
  <r>
    <x v="2"/>
    <x v="2"/>
    <x v="3"/>
    <x v="0"/>
    <x v="9"/>
    <n v="532"/>
    <n v="1590.68"/>
  </r>
  <r>
    <x v="1"/>
    <x v="1"/>
    <x v="0"/>
    <x v="0"/>
    <x v="12"/>
    <n v="656"/>
    <n v="1856.48"/>
  </r>
  <r>
    <x v="0"/>
    <x v="0"/>
    <x v="1"/>
    <x v="3"/>
    <x v="11"/>
    <n v="771"/>
    <n v="2205.06"/>
  </r>
  <r>
    <x v="0"/>
    <x v="2"/>
    <x v="3"/>
    <x v="2"/>
    <x v="8"/>
    <n v="558"/>
    <n v="1964.16"/>
  </r>
  <r>
    <x v="1"/>
    <x v="11"/>
    <x v="1"/>
    <x v="1"/>
    <x v="10"/>
    <n v="962"/>
    <n v="3694.08"/>
  </r>
  <r>
    <x v="2"/>
    <x v="9"/>
    <x v="2"/>
    <x v="1"/>
    <x v="1"/>
    <n v="844"/>
    <n v="3224.08"/>
  </r>
  <r>
    <x v="2"/>
    <x v="1"/>
    <x v="0"/>
    <x v="2"/>
    <x v="5"/>
    <n v="503"/>
    <n v="1287.68"/>
  </r>
  <r>
    <x v="2"/>
    <x v="8"/>
    <x v="1"/>
    <x v="2"/>
    <x v="3"/>
    <n v="840"/>
    <n v="2343.6"/>
  </r>
  <r>
    <x v="1"/>
    <x v="5"/>
    <x v="2"/>
    <x v="2"/>
    <x v="4"/>
    <n v="705"/>
    <n v="1628.55"/>
  </r>
  <r>
    <x v="2"/>
    <x v="6"/>
    <x v="3"/>
    <x v="1"/>
    <x v="13"/>
    <n v="559"/>
    <n v="1855.88"/>
  </r>
  <r>
    <x v="1"/>
    <x v="5"/>
    <x v="0"/>
    <x v="0"/>
    <x v="12"/>
    <n v="994"/>
    <n v="2803.08"/>
  </r>
  <r>
    <x v="2"/>
    <x v="6"/>
    <x v="3"/>
    <x v="0"/>
    <x v="9"/>
    <n v="853"/>
    <n v="2209.27"/>
  </r>
  <r>
    <x v="0"/>
    <x v="9"/>
    <x v="2"/>
    <x v="2"/>
    <x v="5"/>
    <n v="858"/>
    <n v="2737.02"/>
  </r>
  <r>
    <x v="0"/>
    <x v="9"/>
    <x v="2"/>
    <x v="1"/>
    <x v="13"/>
    <n v="555"/>
    <n v="1182.1500000000001"/>
  </r>
  <r>
    <x v="0"/>
    <x v="9"/>
    <x v="0"/>
    <x v="1"/>
    <x v="10"/>
    <n v="543"/>
    <n v="1476.96"/>
  </r>
  <r>
    <x v="2"/>
    <x v="2"/>
    <x v="3"/>
    <x v="3"/>
    <x v="7"/>
    <n v="646"/>
    <n v="2344.98"/>
  </r>
  <r>
    <x v="1"/>
    <x v="11"/>
    <x v="0"/>
    <x v="3"/>
    <x v="7"/>
    <n v="794"/>
    <n v="1992.94"/>
  </r>
  <r>
    <x v="0"/>
    <x v="5"/>
    <x v="1"/>
    <x v="1"/>
    <x v="13"/>
    <n v="573"/>
    <n v="1237.68"/>
  </r>
  <r>
    <x v="0"/>
    <x v="0"/>
    <x v="2"/>
    <x v="0"/>
    <x v="0"/>
    <n v="534"/>
    <n v="1431.12"/>
  </r>
  <r>
    <x v="2"/>
    <x v="6"/>
    <x v="0"/>
    <x v="3"/>
    <x v="7"/>
    <n v="793"/>
    <n v="2497.9499999999998"/>
  </r>
  <r>
    <x v="2"/>
    <x v="6"/>
    <x v="0"/>
    <x v="1"/>
    <x v="1"/>
    <n v="709"/>
    <n v="1985.2"/>
  </r>
  <r>
    <x v="0"/>
    <x v="1"/>
    <x v="0"/>
    <x v="1"/>
    <x v="1"/>
    <n v="907"/>
    <n v="2058.89"/>
  </r>
  <r>
    <x v="2"/>
    <x v="10"/>
    <x v="2"/>
    <x v="2"/>
    <x v="3"/>
    <n v="955"/>
    <n v="2989.15"/>
  </r>
  <r>
    <x v="1"/>
    <x v="3"/>
    <x v="2"/>
    <x v="2"/>
    <x v="3"/>
    <n v="685"/>
    <n v="2116.65"/>
  </r>
  <r>
    <x v="1"/>
    <x v="9"/>
    <x v="2"/>
    <x v="1"/>
    <x v="1"/>
    <n v="903"/>
    <n v="2600.64"/>
  </r>
  <r>
    <x v="0"/>
    <x v="6"/>
    <x v="3"/>
    <x v="1"/>
    <x v="10"/>
    <n v="903"/>
    <n v="2438.1"/>
  </r>
  <r>
    <x v="2"/>
    <x v="11"/>
    <x v="1"/>
    <x v="0"/>
    <x v="2"/>
    <n v="701"/>
    <n v="2495.56"/>
  </r>
  <r>
    <x v="2"/>
    <x v="11"/>
    <x v="3"/>
    <x v="2"/>
    <x v="3"/>
    <n v="738"/>
    <n v="2214"/>
  </r>
  <r>
    <x v="0"/>
    <x v="4"/>
    <x v="2"/>
    <x v="0"/>
    <x v="0"/>
    <n v="950"/>
    <n v="2023.5"/>
  </r>
  <r>
    <x v="2"/>
    <x v="2"/>
    <x v="2"/>
    <x v="2"/>
    <x v="5"/>
    <n v="773"/>
    <n v="2434.9499999999998"/>
  </r>
  <r>
    <x v="1"/>
    <x v="6"/>
    <x v="1"/>
    <x v="3"/>
    <x v="6"/>
    <n v="760"/>
    <n v="1801.2"/>
  </r>
  <r>
    <x v="1"/>
    <x v="1"/>
    <x v="3"/>
    <x v="2"/>
    <x v="5"/>
    <n v="502"/>
    <n v="1490.94"/>
  </r>
  <r>
    <x v="0"/>
    <x v="9"/>
    <x v="2"/>
    <x v="2"/>
    <x v="5"/>
    <n v="925"/>
    <n v="2479"/>
  </r>
  <r>
    <x v="2"/>
    <x v="3"/>
    <x v="0"/>
    <x v="1"/>
    <x v="13"/>
    <n v="893"/>
    <n v="2812.95"/>
  </r>
  <r>
    <x v="1"/>
    <x v="2"/>
    <x v="1"/>
    <x v="3"/>
    <x v="6"/>
    <n v="786"/>
    <n v="2837.46"/>
  </r>
  <r>
    <x v="1"/>
    <x v="3"/>
    <x v="1"/>
    <x v="2"/>
    <x v="4"/>
    <n v="837"/>
    <n v="2879.28"/>
  </r>
  <r>
    <x v="1"/>
    <x v="0"/>
    <x v="0"/>
    <x v="0"/>
    <x v="9"/>
    <n v="823"/>
    <n v="2156.2600000000002"/>
  </r>
  <r>
    <x v="0"/>
    <x v="0"/>
    <x v="2"/>
    <x v="3"/>
    <x v="7"/>
    <n v="823"/>
    <n v="2469"/>
  </r>
  <r>
    <x v="0"/>
    <x v="7"/>
    <x v="1"/>
    <x v="3"/>
    <x v="11"/>
    <n v="577"/>
    <n v="1846.4"/>
  </r>
  <r>
    <x v="0"/>
    <x v="7"/>
    <x v="2"/>
    <x v="2"/>
    <x v="8"/>
    <n v="758"/>
    <n v="2516.56"/>
  </r>
  <r>
    <x v="0"/>
    <x v="1"/>
    <x v="1"/>
    <x v="1"/>
    <x v="10"/>
    <n v="681"/>
    <n v="2717.19"/>
  </r>
  <r>
    <x v="0"/>
    <x v="7"/>
    <x v="1"/>
    <x v="1"/>
    <x v="10"/>
    <n v="837"/>
    <n v="2410.56"/>
  </r>
  <r>
    <x v="1"/>
    <x v="4"/>
    <x v="3"/>
    <x v="3"/>
    <x v="6"/>
    <n v="964"/>
    <n v="2217.1999999999998"/>
  </r>
  <r>
    <x v="0"/>
    <x v="11"/>
    <x v="2"/>
    <x v="0"/>
    <x v="12"/>
    <n v="998"/>
    <n v="3473.04"/>
  </r>
  <r>
    <x v="2"/>
    <x v="3"/>
    <x v="0"/>
    <x v="2"/>
    <x v="8"/>
    <n v="729"/>
    <n v="2624.4"/>
  </r>
  <r>
    <x v="2"/>
    <x v="10"/>
    <x v="3"/>
    <x v="2"/>
    <x v="3"/>
    <n v="658"/>
    <n v="1730.54"/>
  </r>
  <r>
    <x v="2"/>
    <x v="3"/>
    <x v="0"/>
    <x v="0"/>
    <x v="2"/>
    <n v="738"/>
    <n v="1505.52"/>
  </r>
  <r>
    <x v="2"/>
    <x v="4"/>
    <x v="1"/>
    <x v="1"/>
    <x v="10"/>
    <n v="950"/>
    <n v="3619.5"/>
  </r>
  <r>
    <x v="0"/>
    <x v="3"/>
    <x v="2"/>
    <x v="1"/>
    <x v="13"/>
    <n v="776"/>
    <n v="3041.92"/>
  </r>
  <r>
    <x v="0"/>
    <x v="2"/>
    <x v="3"/>
    <x v="0"/>
    <x v="9"/>
    <n v="768"/>
    <n v="1774.08"/>
  </r>
  <r>
    <x v="0"/>
    <x v="8"/>
    <x v="0"/>
    <x v="0"/>
    <x v="9"/>
    <n v="809"/>
    <n v="2386.5500000000002"/>
  </r>
  <r>
    <x v="0"/>
    <x v="2"/>
    <x v="3"/>
    <x v="1"/>
    <x v="1"/>
    <n v="764"/>
    <n v="2849.72"/>
  </r>
  <r>
    <x v="1"/>
    <x v="3"/>
    <x v="3"/>
    <x v="0"/>
    <x v="0"/>
    <n v="789"/>
    <n v="2272.3200000000002"/>
  </r>
  <r>
    <x v="2"/>
    <x v="1"/>
    <x v="2"/>
    <x v="0"/>
    <x v="0"/>
    <n v="781"/>
    <n v="1835.35"/>
  </r>
  <r>
    <x v="0"/>
    <x v="7"/>
    <x v="2"/>
    <x v="0"/>
    <x v="9"/>
    <n v="885"/>
    <n v="3442.65"/>
  </r>
  <r>
    <x v="2"/>
    <x v="3"/>
    <x v="3"/>
    <x v="2"/>
    <x v="3"/>
    <n v="816"/>
    <n v="2358.2399999999998"/>
  </r>
  <r>
    <x v="2"/>
    <x v="11"/>
    <x v="3"/>
    <x v="3"/>
    <x v="7"/>
    <n v="789"/>
    <n v="2524.8000000000002"/>
  </r>
  <r>
    <x v="0"/>
    <x v="4"/>
    <x v="2"/>
    <x v="3"/>
    <x v="6"/>
    <n v="572"/>
    <n v="2019.16"/>
  </r>
  <r>
    <x v="2"/>
    <x v="7"/>
    <x v="3"/>
    <x v="1"/>
    <x v="1"/>
    <n v="627"/>
    <n v="2062.83"/>
  </r>
  <r>
    <x v="1"/>
    <x v="5"/>
    <x v="1"/>
    <x v="2"/>
    <x v="5"/>
    <n v="858"/>
    <n v="2179.3200000000002"/>
  </r>
  <r>
    <x v="1"/>
    <x v="4"/>
    <x v="3"/>
    <x v="2"/>
    <x v="4"/>
    <n v="892"/>
    <n v="3041.72"/>
  </r>
  <r>
    <x v="1"/>
    <x v="7"/>
    <x v="2"/>
    <x v="3"/>
    <x v="6"/>
    <n v="858"/>
    <n v="3380.52"/>
  </r>
  <r>
    <x v="0"/>
    <x v="11"/>
    <x v="1"/>
    <x v="3"/>
    <x v="6"/>
    <n v="967"/>
    <n v="2137.0700000000002"/>
  </r>
  <r>
    <x v="1"/>
    <x v="10"/>
    <x v="2"/>
    <x v="0"/>
    <x v="12"/>
    <n v="836"/>
    <n v="2666.84"/>
  </r>
  <r>
    <x v="2"/>
    <x v="11"/>
    <x v="1"/>
    <x v="3"/>
    <x v="7"/>
    <n v="921"/>
    <n v="3536.64"/>
  </r>
  <r>
    <x v="0"/>
    <x v="3"/>
    <x v="1"/>
    <x v="2"/>
    <x v="3"/>
    <n v="898"/>
    <n v="3035.24"/>
  </r>
  <r>
    <x v="1"/>
    <x v="5"/>
    <x v="2"/>
    <x v="1"/>
    <x v="10"/>
    <n v="516"/>
    <n v="1640.88"/>
  </r>
  <r>
    <x v="0"/>
    <x v="3"/>
    <x v="1"/>
    <x v="0"/>
    <x v="2"/>
    <n v="722"/>
    <n v="2064.92"/>
  </r>
  <r>
    <x v="2"/>
    <x v="4"/>
    <x v="2"/>
    <x v="3"/>
    <x v="7"/>
    <n v="991"/>
    <n v="2437.86"/>
  </r>
  <r>
    <x v="1"/>
    <x v="7"/>
    <x v="2"/>
    <x v="1"/>
    <x v="10"/>
    <n v="798"/>
    <n v="1787.52"/>
  </r>
  <r>
    <x v="0"/>
    <x v="10"/>
    <x v="0"/>
    <x v="2"/>
    <x v="3"/>
    <n v="803"/>
    <n v="2569.6"/>
  </r>
  <r>
    <x v="2"/>
    <x v="1"/>
    <x v="3"/>
    <x v="3"/>
    <x v="6"/>
    <n v="520"/>
    <n v="1258.4000000000001"/>
  </r>
  <r>
    <x v="0"/>
    <x v="2"/>
    <x v="3"/>
    <x v="0"/>
    <x v="9"/>
    <n v="529"/>
    <n v="1433.59"/>
  </r>
  <r>
    <x v="2"/>
    <x v="5"/>
    <x v="1"/>
    <x v="0"/>
    <x v="0"/>
    <n v="888"/>
    <n v="2353.1999999999998"/>
  </r>
  <r>
    <x v="0"/>
    <x v="3"/>
    <x v="0"/>
    <x v="2"/>
    <x v="8"/>
    <n v="552"/>
    <n v="1644.96"/>
  </r>
  <r>
    <x v="0"/>
    <x v="8"/>
    <x v="2"/>
    <x v="3"/>
    <x v="11"/>
    <n v="740"/>
    <n v="1531.8"/>
  </r>
  <r>
    <x v="2"/>
    <x v="7"/>
    <x v="3"/>
    <x v="1"/>
    <x v="10"/>
    <n v="962"/>
    <n v="1943.24"/>
  </r>
  <r>
    <x v="2"/>
    <x v="6"/>
    <x v="2"/>
    <x v="1"/>
    <x v="10"/>
    <n v="614"/>
    <n v="2406.88"/>
  </r>
  <r>
    <x v="2"/>
    <x v="2"/>
    <x v="0"/>
    <x v="1"/>
    <x v="1"/>
    <n v="775"/>
    <n v="2123.5"/>
  </r>
  <r>
    <x v="1"/>
    <x v="4"/>
    <x v="2"/>
    <x v="3"/>
    <x v="7"/>
    <n v="589"/>
    <n v="1943.7"/>
  </r>
  <r>
    <x v="1"/>
    <x v="5"/>
    <x v="2"/>
    <x v="1"/>
    <x v="1"/>
    <n v="951"/>
    <n v="2329.9499999999998"/>
  </r>
  <r>
    <x v="0"/>
    <x v="6"/>
    <x v="1"/>
    <x v="0"/>
    <x v="2"/>
    <n v="796"/>
    <n v="2037.76"/>
  </r>
  <r>
    <x v="1"/>
    <x v="3"/>
    <x v="1"/>
    <x v="3"/>
    <x v="7"/>
    <n v="822"/>
    <n v="1824.84"/>
  </r>
  <r>
    <x v="0"/>
    <x v="7"/>
    <x v="2"/>
    <x v="1"/>
    <x v="13"/>
    <n v="503"/>
    <n v="1996.91"/>
  </r>
  <r>
    <x v="0"/>
    <x v="3"/>
    <x v="2"/>
    <x v="0"/>
    <x v="2"/>
    <n v="557"/>
    <n v="1899.37"/>
  </r>
  <r>
    <x v="2"/>
    <x v="6"/>
    <x v="1"/>
    <x v="0"/>
    <x v="2"/>
    <n v="782"/>
    <n v="2267.8000000000002"/>
  </r>
  <r>
    <x v="2"/>
    <x v="4"/>
    <x v="2"/>
    <x v="2"/>
    <x v="4"/>
    <n v="930"/>
    <n v="3692.1"/>
  </r>
  <r>
    <x v="1"/>
    <x v="5"/>
    <x v="3"/>
    <x v="1"/>
    <x v="13"/>
    <n v="720"/>
    <n v="1800"/>
  </r>
  <r>
    <x v="1"/>
    <x v="0"/>
    <x v="0"/>
    <x v="0"/>
    <x v="0"/>
    <n v="701"/>
    <n v="2593.6999999999998"/>
  </r>
  <r>
    <x v="1"/>
    <x v="8"/>
    <x v="3"/>
    <x v="3"/>
    <x v="6"/>
    <n v="887"/>
    <n v="3281.9"/>
  </r>
  <r>
    <x v="0"/>
    <x v="6"/>
    <x v="2"/>
    <x v="3"/>
    <x v="6"/>
    <n v="920"/>
    <n v="2714"/>
  </r>
  <r>
    <x v="1"/>
    <x v="5"/>
    <x v="3"/>
    <x v="2"/>
    <x v="5"/>
    <n v="524"/>
    <n v="1388.6"/>
  </r>
  <r>
    <x v="0"/>
    <x v="11"/>
    <x v="3"/>
    <x v="0"/>
    <x v="9"/>
    <n v="878"/>
    <n v="2634"/>
  </r>
  <r>
    <x v="0"/>
    <x v="5"/>
    <x v="3"/>
    <x v="1"/>
    <x v="10"/>
    <n v="858"/>
    <n v="3071.64"/>
  </r>
  <r>
    <x v="1"/>
    <x v="2"/>
    <x v="0"/>
    <x v="2"/>
    <x v="3"/>
    <n v="868"/>
    <n v="2421.7199999999998"/>
  </r>
  <r>
    <x v="2"/>
    <x v="5"/>
    <x v="0"/>
    <x v="2"/>
    <x v="5"/>
    <n v="951"/>
    <n v="3689.88"/>
  </r>
  <r>
    <x v="1"/>
    <x v="0"/>
    <x v="0"/>
    <x v="1"/>
    <x v="10"/>
    <n v="740"/>
    <n v="1998"/>
  </r>
  <r>
    <x v="2"/>
    <x v="2"/>
    <x v="2"/>
    <x v="1"/>
    <x v="13"/>
    <n v="590"/>
    <n v="2147.6"/>
  </r>
  <r>
    <x v="0"/>
    <x v="4"/>
    <x v="0"/>
    <x v="1"/>
    <x v="10"/>
    <n v="539"/>
    <n v="1665.51"/>
  </r>
  <r>
    <x v="2"/>
    <x v="3"/>
    <x v="0"/>
    <x v="2"/>
    <x v="5"/>
    <n v="922"/>
    <n v="1880.88"/>
  </r>
  <r>
    <x v="2"/>
    <x v="6"/>
    <x v="0"/>
    <x v="1"/>
    <x v="1"/>
    <n v="842"/>
    <n v="2568.1"/>
  </r>
  <r>
    <x v="1"/>
    <x v="5"/>
    <x v="2"/>
    <x v="2"/>
    <x v="5"/>
    <n v="724"/>
    <n v="1643.48"/>
  </r>
  <r>
    <x v="2"/>
    <x v="0"/>
    <x v="1"/>
    <x v="1"/>
    <x v="10"/>
    <n v="670"/>
    <n v="2264.6"/>
  </r>
  <r>
    <x v="0"/>
    <x v="7"/>
    <x v="1"/>
    <x v="0"/>
    <x v="0"/>
    <n v="791"/>
    <n v="2428.37"/>
  </r>
  <r>
    <x v="2"/>
    <x v="2"/>
    <x v="1"/>
    <x v="0"/>
    <x v="9"/>
    <n v="673"/>
    <n v="2072.84"/>
  </r>
  <r>
    <x v="2"/>
    <x v="7"/>
    <x v="2"/>
    <x v="3"/>
    <x v="7"/>
    <n v="589"/>
    <n v="1884.8"/>
  </r>
  <r>
    <x v="1"/>
    <x v="7"/>
    <x v="0"/>
    <x v="1"/>
    <x v="13"/>
    <n v="950"/>
    <n v="3277.5"/>
  </r>
  <r>
    <x v="1"/>
    <x v="7"/>
    <x v="2"/>
    <x v="0"/>
    <x v="0"/>
    <n v="921"/>
    <n v="2984.04"/>
  </r>
  <r>
    <x v="1"/>
    <x v="9"/>
    <x v="0"/>
    <x v="1"/>
    <x v="10"/>
    <n v="912"/>
    <n v="3556.8"/>
  </r>
  <r>
    <x v="0"/>
    <x v="10"/>
    <x v="0"/>
    <x v="1"/>
    <x v="13"/>
    <n v="640"/>
    <n v="1984"/>
  </r>
  <r>
    <x v="1"/>
    <x v="10"/>
    <x v="0"/>
    <x v="3"/>
    <x v="11"/>
    <n v="891"/>
    <n v="3109.59"/>
  </r>
  <r>
    <x v="1"/>
    <x v="10"/>
    <x v="3"/>
    <x v="0"/>
    <x v="2"/>
    <n v="986"/>
    <n v="3796.1"/>
  </r>
  <r>
    <x v="1"/>
    <x v="0"/>
    <x v="1"/>
    <x v="3"/>
    <x v="7"/>
    <n v="788"/>
    <n v="2663.44"/>
  </r>
  <r>
    <x v="1"/>
    <x v="1"/>
    <x v="0"/>
    <x v="1"/>
    <x v="10"/>
    <n v="700"/>
    <n v="2030"/>
  </r>
  <r>
    <x v="2"/>
    <x v="3"/>
    <x v="2"/>
    <x v="0"/>
    <x v="2"/>
    <n v="773"/>
    <n v="2744.15"/>
  </r>
  <r>
    <x v="1"/>
    <x v="9"/>
    <x v="1"/>
    <x v="3"/>
    <x v="11"/>
    <n v="611"/>
    <n v="1276.99"/>
  </r>
  <r>
    <x v="0"/>
    <x v="4"/>
    <x v="1"/>
    <x v="2"/>
    <x v="5"/>
    <n v="573"/>
    <n v="1833.6"/>
  </r>
  <r>
    <x v="0"/>
    <x v="4"/>
    <x v="0"/>
    <x v="2"/>
    <x v="3"/>
    <n v="821"/>
    <n v="1756.94"/>
  </r>
  <r>
    <x v="2"/>
    <x v="0"/>
    <x v="1"/>
    <x v="0"/>
    <x v="9"/>
    <n v="699"/>
    <n v="2656.2"/>
  </r>
  <r>
    <x v="2"/>
    <x v="7"/>
    <x v="0"/>
    <x v="1"/>
    <x v="13"/>
    <n v="784"/>
    <n v="1936.48"/>
  </r>
  <r>
    <x v="2"/>
    <x v="9"/>
    <x v="2"/>
    <x v="2"/>
    <x v="5"/>
    <n v="737"/>
    <n v="2859.56"/>
  </r>
  <r>
    <x v="0"/>
    <x v="11"/>
    <x v="2"/>
    <x v="3"/>
    <x v="6"/>
    <n v="621"/>
    <n v="2285.2800000000002"/>
  </r>
  <r>
    <x v="1"/>
    <x v="6"/>
    <x v="1"/>
    <x v="0"/>
    <x v="0"/>
    <n v="991"/>
    <n v="3141.47"/>
  </r>
  <r>
    <x v="1"/>
    <x v="9"/>
    <x v="1"/>
    <x v="2"/>
    <x v="5"/>
    <n v="567"/>
    <n v="1508.22"/>
  </r>
  <r>
    <x v="2"/>
    <x v="10"/>
    <x v="2"/>
    <x v="3"/>
    <x v="7"/>
    <n v="897"/>
    <n v="1874.73"/>
  </r>
  <r>
    <x v="0"/>
    <x v="5"/>
    <x v="1"/>
    <x v="2"/>
    <x v="3"/>
    <n v="676"/>
    <n v="2676.96"/>
  </r>
  <r>
    <x v="2"/>
    <x v="0"/>
    <x v="3"/>
    <x v="2"/>
    <x v="5"/>
    <n v="892"/>
    <n v="2007"/>
  </r>
  <r>
    <x v="2"/>
    <x v="10"/>
    <x v="2"/>
    <x v="3"/>
    <x v="11"/>
    <n v="650"/>
    <n v="2515.5"/>
  </r>
  <r>
    <x v="0"/>
    <x v="1"/>
    <x v="1"/>
    <x v="0"/>
    <x v="2"/>
    <n v="625"/>
    <n v="1950"/>
  </r>
  <r>
    <x v="2"/>
    <x v="8"/>
    <x v="3"/>
    <x v="2"/>
    <x v="3"/>
    <n v="862"/>
    <n v="2982.52"/>
  </r>
  <r>
    <x v="0"/>
    <x v="7"/>
    <x v="1"/>
    <x v="3"/>
    <x v="11"/>
    <n v="935"/>
    <n v="3160.3"/>
  </r>
  <r>
    <x v="2"/>
    <x v="3"/>
    <x v="1"/>
    <x v="0"/>
    <x v="0"/>
    <n v="850"/>
    <n v="1717"/>
  </r>
  <r>
    <x v="1"/>
    <x v="11"/>
    <x v="3"/>
    <x v="0"/>
    <x v="12"/>
    <n v="610"/>
    <n v="1708"/>
  </r>
  <r>
    <x v="1"/>
    <x v="6"/>
    <x v="0"/>
    <x v="0"/>
    <x v="0"/>
    <n v="970"/>
    <n v="2648.1"/>
  </r>
  <r>
    <x v="1"/>
    <x v="9"/>
    <x v="1"/>
    <x v="0"/>
    <x v="2"/>
    <n v="918"/>
    <n v="3470.04"/>
  </r>
  <r>
    <x v="2"/>
    <x v="8"/>
    <x v="0"/>
    <x v="3"/>
    <x v="11"/>
    <n v="853"/>
    <n v="2362.81"/>
  </r>
  <r>
    <x v="0"/>
    <x v="11"/>
    <x v="1"/>
    <x v="0"/>
    <x v="2"/>
    <n v="744"/>
    <n v="2946.24"/>
  </r>
  <r>
    <x v="1"/>
    <x v="1"/>
    <x v="1"/>
    <x v="0"/>
    <x v="9"/>
    <n v="964"/>
    <n v="3161.92"/>
  </r>
  <r>
    <x v="2"/>
    <x v="0"/>
    <x v="3"/>
    <x v="3"/>
    <x v="7"/>
    <n v="629"/>
    <n v="2113.44"/>
  </r>
  <r>
    <x v="2"/>
    <x v="6"/>
    <x v="1"/>
    <x v="1"/>
    <x v="1"/>
    <n v="712"/>
    <n v="2363.84"/>
  </r>
  <r>
    <x v="2"/>
    <x v="11"/>
    <x v="1"/>
    <x v="2"/>
    <x v="3"/>
    <n v="800"/>
    <n v="3184"/>
  </r>
  <r>
    <x v="1"/>
    <x v="11"/>
    <x v="3"/>
    <x v="3"/>
    <x v="6"/>
    <n v="734"/>
    <n v="2216.6799999999998"/>
  </r>
  <r>
    <x v="2"/>
    <x v="5"/>
    <x v="2"/>
    <x v="1"/>
    <x v="10"/>
    <n v="762"/>
    <n v="1790.7"/>
  </r>
  <r>
    <x v="2"/>
    <x v="1"/>
    <x v="2"/>
    <x v="0"/>
    <x v="2"/>
    <n v="512"/>
    <n v="2027.52"/>
  </r>
  <r>
    <x v="1"/>
    <x v="10"/>
    <x v="1"/>
    <x v="0"/>
    <x v="12"/>
    <n v="590"/>
    <n v="1256.7"/>
  </r>
  <r>
    <x v="2"/>
    <x v="9"/>
    <x v="3"/>
    <x v="0"/>
    <x v="0"/>
    <n v="694"/>
    <n v="2130.58"/>
  </r>
  <r>
    <x v="0"/>
    <x v="8"/>
    <x v="3"/>
    <x v="2"/>
    <x v="4"/>
    <n v="933"/>
    <n v="3498.75"/>
  </r>
  <r>
    <x v="2"/>
    <x v="8"/>
    <x v="1"/>
    <x v="1"/>
    <x v="13"/>
    <n v="916"/>
    <n v="3370.88"/>
  </r>
  <r>
    <x v="0"/>
    <x v="11"/>
    <x v="0"/>
    <x v="3"/>
    <x v="7"/>
    <n v="539"/>
    <n v="1891.89"/>
  </r>
  <r>
    <x v="2"/>
    <x v="8"/>
    <x v="0"/>
    <x v="2"/>
    <x v="8"/>
    <n v="833"/>
    <n v="2832.2"/>
  </r>
  <r>
    <x v="2"/>
    <x v="3"/>
    <x v="0"/>
    <x v="0"/>
    <x v="12"/>
    <n v="964"/>
    <n v="2400.36"/>
  </r>
  <r>
    <x v="2"/>
    <x v="7"/>
    <x v="2"/>
    <x v="2"/>
    <x v="4"/>
    <n v="707"/>
    <n v="2792.65"/>
  </r>
  <r>
    <x v="0"/>
    <x v="5"/>
    <x v="2"/>
    <x v="2"/>
    <x v="3"/>
    <n v="517"/>
    <n v="1566.51"/>
  </r>
  <r>
    <x v="1"/>
    <x v="6"/>
    <x v="3"/>
    <x v="2"/>
    <x v="4"/>
    <n v="755"/>
    <n v="1532.65"/>
  </r>
  <r>
    <x v="0"/>
    <x v="9"/>
    <x v="1"/>
    <x v="2"/>
    <x v="5"/>
    <n v="964"/>
    <n v="3316.16"/>
  </r>
  <r>
    <x v="1"/>
    <x v="0"/>
    <x v="3"/>
    <x v="2"/>
    <x v="3"/>
    <n v="632"/>
    <n v="1813.84"/>
  </r>
  <r>
    <x v="0"/>
    <x v="5"/>
    <x v="0"/>
    <x v="2"/>
    <x v="5"/>
    <n v="516"/>
    <n v="1738.92"/>
  </r>
  <r>
    <x v="2"/>
    <x v="8"/>
    <x v="2"/>
    <x v="1"/>
    <x v="13"/>
    <n v="819"/>
    <n v="3104.01"/>
  </r>
  <r>
    <x v="1"/>
    <x v="11"/>
    <x v="1"/>
    <x v="1"/>
    <x v="13"/>
    <n v="608"/>
    <n v="1483.52"/>
  </r>
  <r>
    <x v="0"/>
    <x v="7"/>
    <x v="0"/>
    <x v="1"/>
    <x v="1"/>
    <n v="868"/>
    <n v="2282.84"/>
  </r>
  <r>
    <x v="1"/>
    <x v="5"/>
    <x v="2"/>
    <x v="2"/>
    <x v="5"/>
    <n v="593"/>
    <n v="1666.33"/>
  </r>
  <r>
    <x v="0"/>
    <x v="8"/>
    <x v="3"/>
    <x v="2"/>
    <x v="8"/>
    <n v="984"/>
    <n v="2351.7600000000002"/>
  </r>
  <r>
    <x v="2"/>
    <x v="2"/>
    <x v="1"/>
    <x v="3"/>
    <x v="7"/>
    <n v="624"/>
    <n v="1709.76"/>
  </r>
  <r>
    <x v="2"/>
    <x v="4"/>
    <x v="2"/>
    <x v="1"/>
    <x v="13"/>
    <n v="528"/>
    <n v="1832.16"/>
  </r>
  <r>
    <x v="0"/>
    <x v="11"/>
    <x v="3"/>
    <x v="3"/>
    <x v="7"/>
    <n v="724"/>
    <n v="1976.52"/>
  </r>
  <r>
    <x v="2"/>
    <x v="5"/>
    <x v="0"/>
    <x v="0"/>
    <x v="12"/>
    <n v="600"/>
    <n v="1950"/>
  </r>
  <r>
    <x v="1"/>
    <x v="10"/>
    <x v="2"/>
    <x v="0"/>
    <x v="12"/>
    <n v="660"/>
    <n v="1821.6"/>
  </r>
  <r>
    <x v="0"/>
    <x v="2"/>
    <x v="2"/>
    <x v="0"/>
    <x v="2"/>
    <n v="514"/>
    <n v="1870.96"/>
  </r>
  <r>
    <x v="1"/>
    <x v="11"/>
    <x v="3"/>
    <x v="1"/>
    <x v="1"/>
    <n v="516"/>
    <n v="1176.48"/>
  </r>
  <r>
    <x v="2"/>
    <x v="4"/>
    <x v="0"/>
    <x v="0"/>
    <x v="9"/>
    <n v="887"/>
    <n v="2838.4"/>
  </r>
  <r>
    <x v="2"/>
    <x v="10"/>
    <x v="3"/>
    <x v="3"/>
    <x v="11"/>
    <n v="719"/>
    <n v="2782.53"/>
  </r>
  <r>
    <x v="2"/>
    <x v="10"/>
    <x v="3"/>
    <x v="3"/>
    <x v="6"/>
    <n v="941"/>
    <n v="2465.42"/>
  </r>
  <r>
    <x v="2"/>
    <x v="6"/>
    <x v="2"/>
    <x v="2"/>
    <x v="8"/>
    <n v="778"/>
    <n v="2474.04"/>
  </r>
  <r>
    <x v="2"/>
    <x v="4"/>
    <x v="0"/>
    <x v="1"/>
    <x v="1"/>
    <n v="622"/>
    <n v="1436.82"/>
  </r>
  <r>
    <x v="2"/>
    <x v="3"/>
    <x v="1"/>
    <x v="0"/>
    <x v="2"/>
    <n v="660"/>
    <n v="1445.4"/>
  </r>
  <r>
    <x v="0"/>
    <x v="10"/>
    <x v="0"/>
    <x v="3"/>
    <x v="7"/>
    <n v="711"/>
    <n v="1763.28"/>
  </r>
  <r>
    <x v="0"/>
    <x v="6"/>
    <x v="2"/>
    <x v="0"/>
    <x v="2"/>
    <n v="750"/>
    <n v="1522.5"/>
  </r>
  <r>
    <x v="1"/>
    <x v="0"/>
    <x v="0"/>
    <x v="1"/>
    <x v="10"/>
    <n v="605"/>
    <n v="1524.6"/>
  </r>
  <r>
    <x v="0"/>
    <x v="10"/>
    <x v="1"/>
    <x v="3"/>
    <x v="7"/>
    <n v="619"/>
    <n v="1293.71"/>
  </r>
  <r>
    <x v="1"/>
    <x v="5"/>
    <x v="1"/>
    <x v="2"/>
    <x v="5"/>
    <n v="702"/>
    <n v="1509.3"/>
  </r>
  <r>
    <x v="1"/>
    <x v="2"/>
    <x v="3"/>
    <x v="2"/>
    <x v="8"/>
    <n v="508"/>
    <n v="1198.8800000000001"/>
  </r>
  <r>
    <x v="0"/>
    <x v="11"/>
    <x v="3"/>
    <x v="2"/>
    <x v="8"/>
    <n v="750"/>
    <n v="1860"/>
  </r>
  <r>
    <x v="2"/>
    <x v="1"/>
    <x v="2"/>
    <x v="0"/>
    <x v="9"/>
    <n v="874"/>
    <n v="2010.2"/>
  </r>
  <r>
    <x v="0"/>
    <x v="8"/>
    <x v="2"/>
    <x v="3"/>
    <x v="7"/>
    <n v="871"/>
    <n v="3440.45"/>
  </r>
  <r>
    <x v="1"/>
    <x v="10"/>
    <x v="0"/>
    <x v="2"/>
    <x v="3"/>
    <n v="981"/>
    <n v="2786.04"/>
  </r>
  <r>
    <x v="1"/>
    <x v="10"/>
    <x v="2"/>
    <x v="0"/>
    <x v="0"/>
    <n v="719"/>
    <n v="1495.52"/>
  </r>
  <r>
    <x v="0"/>
    <x v="4"/>
    <x v="0"/>
    <x v="3"/>
    <x v="7"/>
    <n v="885"/>
    <n v="1858.5"/>
  </r>
  <r>
    <x v="2"/>
    <x v="6"/>
    <x v="3"/>
    <x v="1"/>
    <x v="10"/>
    <n v="535"/>
    <n v="1594.3"/>
  </r>
  <r>
    <x v="0"/>
    <x v="6"/>
    <x v="1"/>
    <x v="2"/>
    <x v="5"/>
    <n v="949"/>
    <n v="2524.34"/>
  </r>
  <r>
    <x v="1"/>
    <x v="9"/>
    <x v="0"/>
    <x v="3"/>
    <x v="7"/>
    <n v="645"/>
    <n v="1876.95"/>
  </r>
  <r>
    <x v="0"/>
    <x v="11"/>
    <x v="2"/>
    <x v="1"/>
    <x v="1"/>
    <n v="669"/>
    <n v="1485.18"/>
  </r>
  <r>
    <x v="1"/>
    <x v="7"/>
    <x v="2"/>
    <x v="3"/>
    <x v="7"/>
    <n v="834"/>
    <n v="2860.62"/>
  </r>
  <r>
    <x v="2"/>
    <x v="11"/>
    <x v="2"/>
    <x v="3"/>
    <x v="11"/>
    <n v="989"/>
    <n v="2472.5"/>
  </r>
  <r>
    <x v="1"/>
    <x v="2"/>
    <x v="1"/>
    <x v="1"/>
    <x v="1"/>
    <n v="604"/>
    <n v="2373.7199999999998"/>
  </r>
  <r>
    <x v="1"/>
    <x v="3"/>
    <x v="0"/>
    <x v="0"/>
    <x v="9"/>
    <n v="751"/>
    <n v="2185.41"/>
  </r>
  <r>
    <x v="0"/>
    <x v="1"/>
    <x v="0"/>
    <x v="2"/>
    <x v="8"/>
    <n v="740"/>
    <n v="2264.4"/>
  </r>
  <r>
    <x v="1"/>
    <x v="7"/>
    <x v="3"/>
    <x v="2"/>
    <x v="8"/>
    <n v="694"/>
    <n v="1880.74"/>
  </r>
  <r>
    <x v="2"/>
    <x v="10"/>
    <x v="0"/>
    <x v="3"/>
    <x v="7"/>
    <n v="640"/>
    <n v="1478.4"/>
  </r>
  <r>
    <x v="2"/>
    <x v="10"/>
    <x v="0"/>
    <x v="1"/>
    <x v="1"/>
    <n v="810"/>
    <n v="2762.1"/>
  </r>
  <r>
    <x v="0"/>
    <x v="8"/>
    <x v="1"/>
    <x v="0"/>
    <x v="12"/>
    <n v="651"/>
    <n v="2057.16"/>
  </r>
  <r>
    <x v="0"/>
    <x v="3"/>
    <x v="1"/>
    <x v="0"/>
    <x v="12"/>
    <n v="979"/>
    <n v="3064.27"/>
  </r>
  <r>
    <x v="1"/>
    <x v="0"/>
    <x v="1"/>
    <x v="2"/>
    <x v="3"/>
    <n v="810"/>
    <n v="2843.1"/>
  </r>
  <r>
    <x v="1"/>
    <x v="11"/>
    <x v="0"/>
    <x v="2"/>
    <x v="5"/>
    <n v="646"/>
    <n v="1395.36"/>
  </r>
  <r>
    <x v="2"/>
    <x v="5"/>
    <x v="3"/>
    <x v="0"/>
    <x v="2"/>
    <n v="734"/>
    <n v="2414.86"/>
  </r>
  <r>
    <x v="0"/>
    <x v="7"/>
    <x v="3"/>
    <x v="2"/>
    <x v="4"/>
    <n v="739"/>
    <n v="2638.23"/>
  </r>
  <r>
    <x v="1"/>
    <x v="1"/>
    <x v="3"/>
    <x v="3"/>
    <x v="7"/>
    <n v="808"/>
    <n v="3215.84"/>
  </r>
  <r>
    <x v="0"/>
    <x v="5"/>
    <x v="0"/>
    <x v="1"/>
    <x v="10"/>
    <n v="859"/>
    <n v="2748.8"/>
  </r>
  <r>
    <x v="0"/>
    <x v="10"/>
    <x v="2"/>
    <x v="1"/>
    <x v="10"/>
    <n v="831"/>
    <n v="2891.88"/>
  </r>
  <r>
    <x v="1"/>
    <x v="5"/>
    <x v="0"/>
    <x v="1"/>
    <x v="1"/>
    <n v="829"/>
    <n v="2346.0700000000002"/>
  </r>
  <r>
    <x v="2"/>
    <x v="3"/>
    <x v="1"/>
    <x v="0"/>
    <x v="12"/>
    <n v="835"/>
    <n v="2588.5"/>
  </r>
  <r>
    <x v="0"/>
    <x v="5"/>
    <x v="0"/>
    <x v="0"/>
    <x v="0"/>
    <n v="548"/>
    <n v="2109.8000000000002"/>
  </r>
  <r>
    <x v="2"/>
    <x v="7"/>
    <x v="3"/>
    <x v="3"/>
    <x v="11"/>
    <n v="711"/>
    <n v="1521.54"/>
  </r>
  <r>
    <x v="2"/>
    <x v="2"/>
    <x v="3"/>
    <x v="0"/>
    <x v="9"/>
    <n v="889"/>
    <n v="2044.7"/>
  </r>
  <r>
    <x v="1"/>
    <x v="6"/>
    <x v="3"/>
    <x v="1"/>
    <x v="10"/>
    <n v="509"/>
    <n v="1073.99"/>
  </r>
  <r>
    <x v="2"/>
    <x v="9"/>
    <x v="3"/>
    <x v="0"/>
    <x v="0"/>
    <n v="565"/>
    <n v="1994.45"/>
  </r>
  <r>
    <x v="1"/>
    <x v="4"/>
    <x v="3"/>
    <x v="3"/>
    <x v="11"/>
    <n v="526"/>
    <n v="1893.6"/>
  </r>
  <r>
    <x v="1"/>
    <x v="6"/>
    <x v="3"/>
    <x v="0"/>
    <x v="0"/>
    <n v="714"/>
    <n v="1799.28"/>
  </r>
  <r>
    <x v="0"/>
    <x v="1"/>
    <x v="1"/>
    <x v="3"/>
    <x v="6"/>
    <n v="813"/>
    <n v="3170.7"/>
  </r>
  <r>
    <x v="0"/>
    <x v="9"/>
    <x v="2"/>
    <x v="1"/>
    <x v="1"/>
    <n v="894"/>
    <n v="2503.1999999999998"/>
  </r>
  <r>
    <x v="2"/>
    <x v="3"/>
    <x v="1"/>
    <x v="2"/>
    <x v="3"/>
    <n v="576"/>
    <n v="1969.92"/>
  </r>
  <r>
    <x v="2"/>
    <x v="2"/>
    <x v="0"/>
    <x v="3"/>
    <x v="6"/>
    <n v="877"/>
    <n v="3253.67"/>
  </r>
  <r>
    <x v="0"/>
    <x v="8"/>
    <x v="0"/>
    <x v="1"/>
    <x v="10"/>
    <n v="887"/>
    <n v="2767.44"/>
  </r>
  <r>
    <x v="0"/>
    <x v="8"/>
    <x v="1"/>
    <x v="0"/>
    <x v="12"/>
    <n v="992"/>
    <n v="3104.96"/>
  </r>
  <r>
    <x v="1"/>
    <x v="11"/>
    <x v="3"/>
    <x v="0"/>
    <x v="0"/>
    <n v="962"/>
    <n v="3684.46"/>
  </r>
  <r>
    <x v="2"/>
    <x v="9"/>
    <x v="1"/>
    <x v="1"/>
    <x v="13"/>
    <n v="994"/>
    <n v="2137.1"/>
  </r>
  <r>
    <x v="0"/>
    <x v="0"/>
    <x v="3"/>
    <x v="0"/>
    <x v="0"/>
    <n v="504"/>
    <n v="1189.44"/>
  </r>
  <r>
    <x v="0"/>
    <x v="5"/>
    <x v="0"/>
    <x v="3"/>
    <x v="6"/>
    <n v="865"/>
    <n v="3269.7"/>
  </r>
  <r>
    <x v="1"/>
    <x v="1"/>
    <x v="0"/>
    <x v="3"/>
    <x v="11"/>
    <n v="908"/>
    <n v="2796.64"/>
  </r>
  <r>
    <x v="0"/>
    <x v="3"/>
    <x v="1"/>
    <x v="2"/>
    <x v="4"/>
    <n v="500"/>
    <n v="1645"/>
  </r>
  <r>
    <x v="2"/>
    <x v="5"/>
    <x v="3"/>
    <x v="2"/>
    <x v="8"/>
    <n v="752"/>
    <n v="2624.48"/>
  </r>
  <r>
    <x v="0"/>
    <x v="4"/>
    <x v="2"/>
    <x v="2"/>
    <x v="3"/>
    <n v="715"/>
    <n v="2059.1999999999998"/>
  </r>
  <r>
    <x v="2"/>
    <x v="7"/>
    <x v="3"/>
    <x v="2"/>
    <x v="5"/>
    <n v="940"/>
    <n v="3590.8"/>
  </r>
  <r>
    <x v="2"/>
    <x v="0"/>
    <x v="2"/>
    <x v="3"/>
    <x v="7"/>
    <n v="631"/>
    <n v="1621.67"/>
  </r>
  <r>
    <x v="0"/>
    <x v="10"/>
    <x v="3"/>
    <x v="2"/>
    <x v="3"/>
    <n v="800"/>
    <n v="2432"/>
  </r>
  <r>
    <x v="1"/>
    <x v="4"/>
    <x v="0"/>
    <x v="2"/>
    <x v="4"/>
    <n v="984"/>
    <n v="2302.56"/>
  </r>
  <r>
    <x v="2"/>
    <x v="9"/>
    <x v="1"/>
    <x v="1"/>
    <x v="1"/>
    <n v="645"/>
    <n v="2309.1"/>
  </r>
  <r>
    <x v="1"/>
    <x v="0"/>
    <x v="1"/>
    <x v="3"/>
    <x v="7"/>
    <n v="534"/>
    <n v="1164.1199999999999"/>
  </r>
  <r>
    <x v="1"/>
    <x v="8"/>
    <x v="3"/>
    <x v="0"/>
    <x v="2"/>
    <n v="710"/>
    <n v="2314.6"/>
  </r>
  <r>
    <x v="1"/>
    <x v="3"/>
    <x v="0"/>
    <x v="1"/>
    <x v="13"/>
    <n v="730"/>
    <n v="2555"/>
  </r>
  <r>
    <x v="2"/>
    <x v="3"/>
    <x v="2"/>
    <x v="0"/>
    <x v="12"/>
    <n v="784"/>
    <n v="1756.16"/>
  </r>
  <r>
    <x v="0"/>
    <x v="5"/>
    <x v="1"/>
    <x v="0"/>
    <x v="9"/>
    <n v="894"/>
    <n v="2235"/>
  </r>
  <r>
    <x v="0"/>
    <x v="8"/>
    <x v="1"/>
    <x v="2"/>
    <x v="4"/>
    <n v="568"/>
    <n v="1618.8"/>
  </r>
  <r>
    <x v="2"/>
    <x v="0"/>
    <x v="3"/>
    <x v="0"/>
    <x v="9"/>
    <n v="648"/>
    <n v="1840.32"/>
  </r>
  <r>
    <x v="2"/>
    <x v="9"/>
    <x v="2"/>
    <x v="3"/>
    <x v="6"/>
    <n v="912"/>
    <n v="3629.76"/>
  </r>
  <r>
    <x v="1"/>
    <x v="2"/>
    <x v="3"/>
    <x v="1"/>
    <x v="13"/>
    <n v="626"/>
    <n v="1252"/>
  </r>
  <r>
    <x v="2"/>
    <x v="3"/>
    <x v="1"/>
    <x v="2"/>
    <x v="8"/>
    <n v="544"/>
    <n v="1109.76"/>
  </r>
  <r>
    <x v="0"/>
    <x v="8"/>
    <x v="3"/>
    <x v="2"/>
    <x v="8"/>
    <n v="680"/>
    <n v="1387.2"/>
  </r>
  <r>
    <x v="2"/>
    <x v="10"/>
    <x v="1"/>
    <x v="2"/>
    <x v="5"/>
    <n v="674"/>
    <n v="1543.46"/>
  </r>
  <r>
    <x v="0"/>
    <x v="2"/>
    <x v="2"/>
    <x v="2"/>
    <x v="5"/>
    <n v="790"/>
    <n v="2670.2"/>
  </r>
  <r>
    <x v="0"/>
    <x v="8"/>
    <x v="0"/>
    <x v="2"/>
    <x v="5"/>
    <n v="946"/>
    <n v="2667.72"/>
  </r>
  <r>
    <x v="2"/>
    <x v="0"/>
    <x v="3"/>
    <x v="1"/>
    <x v="10"/>
    <n v="925"/>
    <n v="2007.25"/>
  </r>
  <r>
    <x v="2"/>
    <x v="2"/>
    <x v="2"/>
    <x v="0"/>
    <x v="12"/>
    <n v="839"/>
    <n v="1946.48"/>
  </r>
  <r>
    <x v="0"/>
    <x v="10"/>
    <x v="0"/>
    <x v="1"/>
    <x v="10"/>
    <n v="905"/>
    <n v="3230.85"/>
  </r>
  <r>
    <x v="1"/>
    <x v="3"/>
    <x v="1"/>
    <x v="1"/>
    <x v="13"/>
    <n v="938"/>
    <n v="3067.26"/>
  </r>
  <r>
    <x v="2"/>
    <x v="1"/>
    <x v="0"/>
    <x v="3"/>
    <x v="7"/>
    <n v="642"/>
    <n v="1836.12"/>
  </r>
  <r>
    <x v="1"/>
    <x v="4"/>
    <x v="0"/>
    <x v="1"/>
    <x v="10"/>
    <n v="925"/>
    <n v="2812"/>
  </r>
  <r>
    <x v="2"/>
    <x v="7"/>
    <x v="1"/>
    <x v="0"/>
    <x v="2"/>
    <n v="633"/>
    <n v="2177.52"/>
  </r>
  <r>
    <x v="0"/>
    <x v="11"/>
    <x v="0"/>
    <x v="1"/>
    <x v="13"/>
    <n v="524"/>
    <n v="1545.8"/>
  </r>
  <r>
    <x v="0"/>
    <x v="3"/>
    <x v="3"/>
    <x v="1"/>
    <x v="1"/>
    <n v="656"/>
    <n v="1725.28"/>
  </r>
  <r>
    <x v="1"/>
    <x v="6"/>
    <x v="3"/>
    <x v="2"/>
    <x v="8"/>
    <n v="888"/>
    <n v="2015.76"/>
  </r>
  <r>
    <x v="0"/>
    <x v="1"/>
    <x v="1"/>
    <x v="3"/>
    <x v="11"/>
    <n v="662"/>
    <n v="2118.4"/>
  </r>
  <r>
    <x v="0"/>
    <x v="10"/>
    <x v="0"/>
    <x v="1"/>
    <x v="1"/>
    <n v="648"/>
    <n v="2404.08"/>
  </r>
  <r>
    <x v="1"/>
    <x v="5"/>
    <x v="0"/>
    <x v="0"/>
    <x v="9"/>
    <n v="648"/>
    <n v="1723.68"/>
  </r>
  <r>
    <x v="2"/>
    <x v="4"/>
    <x v="2"/>
    <x v="3"/>
    <x v="7"/>
    <n v="561"/>
    <n v="1458.6"/>
  </r>
  <r>
    <x v="2"/>
    <x v="0"/>
    <x v="2"/>
    <x v="0"/>
    <x v="12"/>
    <n v="916"/>
    <n v="2418.2399999999998"/>
  </r>
  <r>
    <x v="0"/>
    <x v="6"/>
    <x v="2"/>
    <x v="1"/>
    <x v="10"/>
    <n v="925"/>
    <n v="2987.75"/>
  </r>
  <r>
    <x v="2"/>
    <x v="11"/>
    <x v="3"/>
    <x v="3"/>
    <x v="7"/>
    <n v="664"/>
    <n v="2609.52"/>
  </r>
  <r>
    <x v="0"/>
    <x v="11"/>
    <x v="2"/>
    <x v="1"/>
    <x v="10"/>
    <n v="814"/>
    <n v="2865.28"/>
  </r>
  <r>
    <x v="2"/>
    <x v="6"/>
    <x v="0"/>
    <x v="3"/>
    <x v="7"/>
    <n v="920"/>
    <n v="3109.6"/>
  </r>
  <r>
    <x v="2"/>
    <x v="6"/>
    <x v="0"/>
    <x v="1"/>
    <x v="10"/>
    <n v="812"/>
    <n v="2135.56"/>
  </r>
  <r>
    <x v="1"/>
    <x v="8"/>
    <x v="3"/>
    <x v="1"/>
    <x v="10"/>
    <n v="993"/>
    <n v="3167.67"/>
  </r>
  <r>
    <x v="1"/>
    <x v="9"/>
    <x v="2"/>
    <x v="2"/>
    <x v="3"/>
    <n v="993"/>
    <n v="2412.9899999999998"/>
  </r>
  <r>
    <x v="0"/>
    <x v="10"/>
    <x v="3"/>
    <x v="0"/>
    <x v="0"/>
    <n v="843"/>
    <n v="2874.63"/>
  </r>
  <r>
    <x v="2"/>
    <x v="9"/>
    <x v="3"/>
    <x v="3"/>
    <x v="7"/>
    <n v="946"/>
    <n v="3632.64"/>
  </r>
  <r>
    <x v="0"/>
    <x v="0"/>
    <x v="0"/>
    <x v="3"/>
    <x v="6"/>
    <n v="649"/>
    <n v="2557.06"/>
  </r>
  <r>
    <x v="1"/>
    <x v="11"/>
    <x v="3"/>
    <x v="2"/>
    <x v="3"/>
    <n v="895"/>
    <n v="3553.15"/>
  </r>
  <r>
    <x v="0"/>
    <x v="3"/>
    <x v="1"/>
    <x v="2"/>
    <x v="5"/>
    <n v="634"/>
    <n v="2364.8200000000002"/>
  </r>
  <r>
    <x v="1"/>
    <x v="2"/>
    <x v="3"/>
    <x v="1"/>
    <x v="13"/>
    <n v="989"/>
    <n v="2175.8000000000002"/>
  </r>
  <r>
    <x v="0"/>
    <x v="4"/>
    <x v="3"/>
    <x v="3"/>
    <x v="11"/>
    <n v="657"/>
    <n v="2450.61"/>
  </r>
  <r>
    <x v="0"/>
    <x v="1"/>
    <x v="1"/>
    <x v="3"/>
    <x v="6"/>
    <n v="934"/>
    <n v="2008.1"/>
  </r>
  <r>
    <x v="2"/>
    <x v="3"/>
    <x v="0"/>
    <x v="2"/>
    <x v="3"/>
    <n v="679"/>
    <n v="1622.81"/>
  </r>
  <r>
    <x v="2"/>
    <x v="4"/>
    <x v="1"/>
    <x v="0"/>
    <x v="2"/>
    <n v="966"/>
    <n v="2105.88"/>
  </r>
  <r>
    <x v="2"/>
    <x v="4"/>
    <x v="0"/>
    <x v="2"/>
    <x v="4"/>
    <n v="683"/>
    <n v="2540.7600000000002"/>
  </r>
  <r>
    <x v="1"/>
    <x v="2"/>
    <x v="3"/>
    <x v="1"/>
    <x v="13"/>
    <n v="693"/>
    <n v="1718.64"/>
  </r>
  <r>
    <x v="0"/>
    <x v="9"/>
    <x v="2"/>
    <x v="3"/>
    <x v="11"/>
    <n v="670"/>
    <n v="1547.7"/>
  </r>
  <r>
    <x v="2"/>
    <x v="9"/>
    <x v="1"/>
    <x v="1"/>
    <x v="13"/>
    <n v="516"/>
    <n v="1037.1600000000001"/>
  </r>
  <r>
    <x v="1"/>
    <x v="6"/>
    <x v="3"/>
    <x v="3"/>
    <x v="11"/>
    <n v="928"/>
    <n v="2802.56"/>
  </r>
  <r>
    <x v="0"/>
    <x v="3"/>
    <x v="2"/>
    <x v="3"/>
    <x v="7"/>
    <n v="783"/>
    <n v="1706.94"/>
  </r>
  <r>
    <x v="1"/>
    <x v="8"/>
    <x v="3"/>
    <x v="0"/>
    <x v="12"/>
    <n v="686"/>
    <n v="1420.02"/>
  </r>
  <r>
    <x v="2"/>
    <x v="5"/>
    <x v="0"/>
    <x v="2"/>
    <x v="8"/>
    <n v="744"/>
    <n v="1986.48"/>
  </r>
  <r>
    <x v="1"/>
    <x v="2"/>
    <x v="2"/>
    <x v="3"/>
    <x v="7"/>
    <n v="725"/>
    <n v="2827.5"/>
  </r>
  <r>
    <x v="1"/>
    <x v="10"/>
    <x v="1"/>
    <x v="1"/>
    <x v="1"/>
    <n v="748"/>
    <n v="2333.7600000000002"/>
  </r>
  <r>
    <x v="1"/>
    <x v="3"/>
    <x v="0"/>
    <x v="1"/>
    <x v="10"/>
    <n v="615"/>
    <n v="2355.4499999999998"/>
  </r>
  <r>
    <x v="0"/>
    <x v="10"/>
    <x v="0"/>
    <x v="0"/>
    <x v="9"/>
    <n v="736"/>
    <n v="2141.7600000000002"/>
  </r>
  <r>
    <x v="0"/>
    <x v="7"/>
    <x v="2"/>
    <x v="2"/>
    <x v="4"/>
    <n v="650"/>
    <n v="2437.5"/>
  </r>
  <r>
    <x v="2"/>
    <x v="5"/>
    <x v="2"/>
    <x v="1"/>
    <x v="10"/>
    <n v="552"/>
    <n v="2086.56"/>
  </r>
  <r>
    <x v="2"/>
    <x v="6"/>
    <x v="0"/>
    <x v="3"/>
    <x v="7"/>
    <n v="846"/>
    <n v="1717.38"/>
  </r>
  <r>
    <x v="2"/>
    <x v="7"/>
    <x v="1"/>
    <x v="1"/>
    <x v="1"/>
    <n v="719"/>
    <n v="2444.6"/>
  </r>
  <r>
    <x v="2"/>
    <x v="11"/>
    <x v="0"/>
    <x v="1"/>
    <x v="10"/>
    <n v="980"/>
    <n v="2401"/>
  </r>
  <r>
    <x v="1"/>
    <x v="8"/>
    <x v="1"/>
    <x v="0"/>
    <x v="12"/>
    <n v="599"/>
    <n v="1910.81"/>
  </r>
  <r>
    <x v="2"/>
    <x v="10"/>
    <x v="1"/>
    <x v="3"/>
    <x v="7"/>
    <n v="580"/>
    <n v="1571.8"/>
  </r>
  <r>
    <x v="1"/>
    <x v="9"/>
    <x v="0"/>
    <x v="1"/>
    <x v="13"/>
    <n v="528"/>
    <n v="1309.44"/>
  </r>
  <r>
    <x v="0"/>
    <x v="10"/>
    <x v="3"/>
    <x v="0"/>
    <x v="9"/>
    <n v="717"/>
    <n v="2631.39"/>
  </r>
  <r>
    <x v="0"/>
    <x v="6"/>
    <x v="3"/>
    <x v="1"/>
    <x v="10"/>
    <n v="536"/>
    <n v="1908.16"/>
  </r>
  <r>
    <x v="0"/>
    <x v="6"/>
    <x v="2"/>
    <x v="2"/>
    <x v="3"/>
    <n v="603"/>
    <n v="1507.5"/>
  </r>
  <r>
    <x v="0"/>
    <x v="7"/>
    <x v="3"/>
    <x v="3"/>
    <x v="7"/>
    <n v="719"/>
    <n v="2243.2800000000002"/>
  </r>
  <r>
    <x v="2"/>
    <x v="9"/>
    <x v="3"/>
    <x v="0"/>
    <x v="0"/>
    <n v="768"/>
    <n v="2772.48"/>
  </r>
  <r>
    <x v="1"/>
    <x v="5"/>
    <x v="2"/>
    <x v="1"/>
    <x v="10"/>
    <n v="513"/>
    <n v="1549.26"/>
  </r>
  <r>
    <x v="1"/>
    <x v="7"/>
    <x v="1"/>
    <x v="1"/>
    <x v="1"/>
    <n v="666"/>
    <n v="1791.54"/>
  </r>
  <r>
    <x v="1"/>
    <x v="7"/>
    <x v="1"/>
    <x v="0"/>
    <x v="12"/>
    <n v="611"/>
    <n v="1582.49"/>
  </r>
  <r>
    <x v="2"/>
    <x v="8"/>
    <x v="3"/>
    <x v="3"/>
    <x v="11"/>
    <n v="728"/>
    <n v="2096.64"/>
  </r>
  <r>
    <x v="2"/>
    <x v="6"/>
    <x v="3"/>
    <x v="0"/>
    <x v="9"/>
    <n v="614"/>
    <n v="2112.16"/>
  </r>
  <r>
    <x v="0"/>
    <x v="9"/>
    <x v="0"/>
    <x v="0"/>
    <x v="2"/>
    <n v="836"/>
    <n v="3302.2"/>
  </r>
  <r>
    <x v="2"/>
    <x v="8"/>
    <x v="3"/>
    <x v="1"/>
    <x v="1"/>
    <n v="795"/>
    <n v="2750.7"/>
  </r>
  <r>
    <x v="1"/>
    <x v="9"/>
    <x v="1"/>
    <x v="1"/>
    <x v="13"/>
    <n v="558"/>
    <n v="2075.7600000000002"/>
  </r>
  <r>
    <x v="1"/>
    <x v="2"/>
    <x v="2"/>
    <x v="0"/>
    <x v="9"/>
    <n v="883"/>
    <n v="3443.7"/>
  </r>
  <r>
    <x v="1"/>
    <x v="5"/>
    <x v="1"/>
    <x v="2"/>
    <x v="3"/>
    <n v="568"/>
    <n v="1647.2"/>
  </r>
  <r>
    <x v="0"/>
    <x v="4"/>
    <x v="2"/>
    <x v="3"/>
    <x v="11"/>
    <n v="842"/>
    <n v="1978.7"/>
  </r>
  <r>
    <x v="0"/>
    <x v="10"/>
    <x v="1"/>
    <x v="3"/>
    <x v="6"/>
    <n v="962"/>
    <n v="2049.06"/>
  </r>
  <r>
    <x v="0"/>
    <x v="8"/>
    <x v="3"/>
    <x v="0"/>
    <x v="9"/>
    <n v="515"/>
    <n v="1066.05"/>
  </r>
  <r>
    <x v="1"/>
    <x v="8"/>
    <x v="2"/>
    <x v="3"/>
    <x v="6"/>
    <n v="976"/>
    <n v="3533.12"/>
  </r>
  <r>
    <x v="0"/>
    <x v="1"/>
    <x v="0"/>
    <x v="2"/>
    <x v="4"/>
    <n v="543"/>
    <n v="1324.92"/>
  </r>
  <r>
    <x v="2"/>
    <x v="1"/>
    <x v="2"/>
    <x v="0"/>
    <x v="0"/>
    <n v="957"/>
    <n v="3521.76"/>
  </r>
  <r>
    <x v="0"/>
    <x v="1"/>
    <x v="3"/>
    <x v="3"/>
    <x v="11"/>
    <n v="929"/>
    <n v="2183.15"/>
  </r>
  <r>
    <x v="0"/>
    <x v="7"/>
    <x v="0"/>
    <x v="2"/>
    <x v="5"/>
    <n v="778"/>
    <n v="2987.52"/>
  </r>
  <r>
    <x v="0"/>
    <x v="5"/>
    <x v="2"/>
    <x v="0"/>
    <x v="12"/>
    <n v="678"/>
    <n v="1918.74"/>
  </r>
  <r>
    <x v="1"/>
    <x v="3"/>
    <x v="2"/>
    <x v="2"/>
    <x v="8"/>
    <n v="778"/>
    <n v="1587.12"/>
  </r>
  <r>
    <x v="0"/>
    <x v="10"/>
    <x v="3"/>
    <x v="2"/>
    <x v="4"/>
    <n v="775"/>
    <n v="2379.25"/>
  </r>
  <r>
    <x v="2"/>
    <x v="3"/>
    <x v="0"/>
    <x v="2"/>
    <x v="4"/>
    <n v="596"/>
    <n v="2264.8000000000002"/>
  </r>
  <r>
    <x v="1"/>
    <x v="0"/>
    <x v="3"/>
    <x v="0"/>
    <x v="2"/>
    <n v="947"/>
    <n v="3068.28"/>
  </r>
  <r>
    <x v="2"/>
    <x v="3"/>
    <x v="0"/>
    <x v="0"/>
    <x v="0"/>
    <n v="898"/>
    <n v="1939.68"/>
  </r>
  <r>
    <x v="2"/>
    <x v="5"/>
    <x v="2"/>
    <x v="2"/>
    <x v="8"/>
    <n v="874"/>
    <n v="2919.16"/>
  </r>
  <r>
    <x v="0"/>
    <x v="10"/>
    <x v="3"/>
    <x v="2"/>
    <x v="5"/>
    <n v="771"/>
    <n v="2505.75"/>
  </r>
  <r>
    <x v="2"/>
    <x v="1"/>
    <x v="0"/>
    <x v="0"/>
    <x v="0"/>
    <n v="725"/>
    <n v="2428.75"/>
  </r>
  <r>
    <x v="0"/>
    <x v="8"/>
    <x v="2"/>
    <x v="3"/>
    <x v="11"/>
    <n v="665"/>
    <n v="2134.65"/>
  </r>
  <r>
    <x v="2"/>
    <x v="10"/>
    <x v="3"/>
    <x v="3"/>
    <x v="7"/>
    <n v="885"/>
    <n v="2451.4499999999998"/>
  </r>
  <r>
    <x v="1"/>
    <x v="8"/>
    <x v="3"/>
    <x v="2"/>
    <x v="4"/>
    <n v="556"/>
    <n v="1490.08"/>
  </r>
  <r>
    <x v="2"/>
    <x v="11"/>
    <x v="3"/>
    <x v="3"/>
    <x v="7"/>
    <n v="844"/>
    <n v="1738.64"/>
  </r>
  <r>
    <x v="2"/>
    <x v="6"/>
    <x v="0"/>
    <x v="1"/>
    <x v="13"/>
    <n v="833"/>
    <n v="1790.95"/>
  </r>
  <r>
    <x v="1"/>
    <x v="3"/>
    <x v="1"/>
    <x v="0"/>
    <x v="12"/>
    <n v="523"/>
    <n v="1359.8"/>
  </r>
  <r>
    <x v="1"/>
    <x v="5"/>
    <x v="2"/>
    <x v="3"/>
    <x v="11"/>
    <n v="770"/>
    <n v="3056.9"/>
  </r>
  <r>
    <x v="2"/>
    <x v="1"/>
    <x v="2"/>
    <x v="2"/>
    <x v="8"/>
    <n v="656"/>
    <n v="2374.7199999999998"/>
  </r>
  <r>
    <x v="1"/>
    <x v="4"/>
    <x v="1"/>
    <x v="1"/>
    <x v="1"/>
    <n v="812"/>
    <n v="1867.6"/>
  </r>
  <r>
    <x v="0"/>
    <x v="3"/>
    <x v="3"/>
    <x v="3"/>
    <x v="7"/>
    <n v="574"/>
    <n v="1790.88"/>
  </r>
  <r>
    <x v="0"/>
    <x v="2"/>
    <x v="3"/>
    <x v="0"/>
    <x v="0"/>
    <n v="988"/>
    <n v="2855.32"/>
  </r>
  <r>
    <x v="2"/>
    <x v="11"/>
    <x v="2"/>
    <x v="1"/>
    <x v="13"/>
    <n v="566"/>
    <n v="1482.92"/>
  </r>
  <r>
    <x v="2"/>
    <x v="10"/>
    <x v="0"/>
    <x v="0"/>
    <x v="2"/>
    <n v="667"/>
    <n v="1827.58"/>
  </r>
  <r>
    <x v="0"/>
    <x v="2"/>
    <x v="1"/>
    <x v="0"/>
    <x v="9"/>
    <n v="688"/>
    <n v="1960.8"/>
  </r>
  <r>
    <x v="1"/>
    <x v="9"/>
    <x v="1"/>
    <x v="2"/>
    <x v="5"/>
    <n v="939"/>
    <n v="3061.14"/>
  </r>
  <r>
    <x v="1"/>
    <x v="5"/>
    <x v="0"/>
    <x v="3"/>
    <x v="11"/>
    <n v="576"/>
    <n v="1365.12"/>
  </r>
  <r>
    <x v="2"/>
    <x v="7"/>
    <x v="1"/>
    <x v="0"/>
    <x v="12"/>
    <n v="937"/>
    <n v="2033.29"/>
  </r>
  <r>
    <x v="0"/>
    <x v="6"/>
    <x v="1"/>
    <x v="0"/>
    <x v="0"/>
    <n v="788"/>
    <n v="2379.7600000000002"/>
  </r>
  <r>
    <x v="0"/>
    <x v="9"/>
    <x v="3"/>
    <x v="2"/>
    <x v="4"/>
    <n v="952"/>
    <n v="2513.2800000000002"/>
  </r>
  <r>
    <x v="2"/>
    <x v="8"/>
    <x v="0"/>
    <x v="2"/>
    <x v="4"/>
    <n v="945"/>
    <n v="3609.9"/>
  </r>
  <r>
    <x v="2"/>
    <x v="11"/>
    <x v="3"/>
    <x v="0"/>
    <x v="0"/>
    <n v="514"/>
    <n v="1999.46"/>
  </r>
  <r>
    <x v="1"/>
    <x v="5"/>
    <x v="1"/>
    <x v="0"/>
    <x v="9"/>
    <n v="569"/>
    <n v="1735.45"/>
  </r>
  <r>
    <x v="1"/>
    <x v="1"/>
    <x v="1"/>
    <x v="1"/>
    <x v="10"/>
    <n v="704"/>
    <n v="1724.8"/>
  </r>
  <r>
    <x v="1"/>
    <x v="11"/>
    <x v="3"/>
    <x v="3"/>
    <x v="7"/>
    <n v="680"/>
    <n v="2230.4"/>
  </r>
  <r>
    <x v="2"/>
    <x v="9"/>
    <x v="3"/>
    <x v="3"/>
    <x v="6"/>
    <n v="916"/>
    <n v="3224.32"/>
  </r>
  <r>
    <x v="0"/>
    <x v="6"/>
    <x v="0"/>
    <x v="1"/>
    <x v="1"/>
    <n v="831"/>
    <n v="2717.37"/>
  </r>
  <r>
    <x v="1"/>
    <x v="7"/>
    <x v="3"/>
    <x v="0"/>
    <x v="12"/>
    <n v="577"/>
    <n v="1488.66"/>
  </r>
  <r>
    <x v="0"/>
    <x v="2"/>
    <x v="3"/>
    <x v="3"/>
    <x v="7"/>
    <n v="529"/>
    <n v="1465.33"/>
  </r>
  <r>
    <x v="0"/>
    <x v="5"/>
    <x v="0"/>
    <x v="2"/>
    <x v="5"/>
    <n v="789"/>
    <n v="2422.23"/>
  </r>
  <r>
    <x v="0"/>
    <x v="10"/>
    <x v="1"/>
    <x v="2"/>
    <x v="5"/>
    <n v="997"/>
    <n v="2622.11"/>
  </r>
  <r>
    <x v="2"/>
    <x v="10"/>
    <x v="1"/>
    <x v="2"/>
    <x v="8"/>
    <n v="802"/>
    <n v="2911.26"/>
  </r>
  <r>
    <x v="2"/>
    <x v="11"/>
    <x v="0"/>
    <x v="0"/>
    <x v="9"/>
    <n v="889"/>
    <n v="1991.36"/>
  </r>
  <r>
    <x v="1"/>
    <x v="5"/>
    <x v="2"/>
    <x v="3"/>
    <x v="7"/>
    <n v="884"/>
    <n v="2846.48"/>
  </r>
  <r>
    <x v="0"/>
    <x v="0"/>
    <x v="2"/>
    <x v="0"/>
    <x v="0"/>
    <n v="869"/>
    <n v="2841.63"/>
  </r>
  <r>
    <x v="1"/>
    <x v="0"/>
    <x v="0"/>
    <x v="2"/>
    <x v="5"/>
    <n v="913"/>
    <n v="3615.48"/>
  </r>
  <r>
    <x v="2"/>
    <x v="3"/>
    <x v="3"/>
    <x v="3"/>
    <x v="7"/>
    <n v="704"/>
    <n v="1640.32"/>
  </r>
  <r>
    <x v="2"/>
    <x v="6"/>
    <x v="0"/>
    <x v="3"/>
    <x v="6"/>
    <n v="819"/>
    <n v="3046.68"/>
  </r>
  <r>
    <x v="0"/>
    <x v="5"/>
    <x v="0"/>
    <x v="3"/>
    <x v="6"/>
    <n v="814"/>
    <n v="2328.04"/>
  </r>
  <r>
    <x v="0"/>
    <x v="2"/>
    <x v="3"/>
    <x v="0"/>
    <x v="12"/>
    <n v="735"/>
    <n v="1764"/>
  </r>
  <r>
    <x v="0"/>
    <x v="3"/>
    <x v="0"/>
    <x v="2"/>
    <x v="8"/>
    <n v="616"/>
    <n v="2420.88"/>
  </r>
  <r>
    <x v="0"/>
    <x v="8"/>
    <x v="2"/>
    <x v="1"/>
    <x v="10"/>
    <n v="981"/>
    <n v="2148.39"/>
  </r>
  <r>
    <x v="2"/>
    <x v="2"/>
    <x v="3"/>
    <x v="2"/>
    <x v="4"/>
    <n v="531"/>
    <n v="1343.43"/>
  </r>
  <r>
    <x v="1"/>
    <x v="1"/>
    <x v="3"/>
    <x v="1"/>
    <x v="1"/>
    <n v="976"/>
    <n v="2283.84"/>
  </r>
  <r>
    <x v="0"/>
    <x v="11"/>
    <x v="1"/>
    <x v="0"/>
    <x v="2"/>
    <n v="646"/>
    <n v="1925.08"/>
  </r>
  <r>
    <x v="1"/>
    <x v="11"/>
    <x v="0"/>
    <x v="3"/>
    <x v="11"/>
    <n v="787"/>
    <n v="2038.33"/>
  </r>
  <r>
    <x v="0"/>
    <x v="0"/>
    <x v="0"/>
    <x v="3"/>
    <x v="11"/>
    <n v="572"/>
    <n v="1355.64"/>
  </r>
  <r>
    <x v="1"/>
    <x v="2"/>
    <x v="1"/>
    <x v="3"/>
    <x v="6"/>
    <n v="632"/>
    <n v="1308.24"/>
  </r>
  <r>
    <x v="1"/>
    <x v="4"/>
    <x v="2"/>
    <x v="2"/>
    <x v="3"/>
    <n v="883"/>
    <n v="2922.73"/>
  </r>
  <r>
    <x v="0"/>
    <x v="6"/>
    <x v="3"/>
    <x v="1"/>
    <x v="1"/>
    <n v="528"/>
    <n v="1177.44"/>
  </r>
  <r>
    <x v="1"/>
    <x v="7"/>
    <x v="2"/>
    <x v="2"/>
    <x v="5"/>
    <n v="773"/>
    <n v="2148.94"/>
  </r>
  <r>
    <x v="0"/>
    <x v="4"/>
    <x v="3"/>
    <x v="1"/>
    <x v="10"/>
    <n v="980"/>
    <n v="2979.2"/>
  </r>
  <r>
    <x v="0"/>
    <x v="4"/>
    <x v="0"/>
    <x v="0"/>
    <x v="2"/>
    <n v="606"/>
    <n v="1830.12"/>
  </r>
  <r>
    <x v="0"/>
    <x v="1"/>
    <x v="2"/>
    <x v="3"/>
    <x v="7"/>
    <n v="710"/>
    <n v="1718.2"/>
  </r>
  <r>
    <x v="0"/>
    <x v="4"/>
    <x v="1"/>
    <x v="0"/>
    <x v="2"/>
    <n v="594"/>
    <n v="1877.04"/>
  </r>
  <r>
    <x v="0"/>
    <x v="9"/>
    <x v="1"/>
    <x v="1"/>
    <x v="1"/>
    <n v="717"/>
    <n v="1821.18"/>
  </r>
  <r>
    <x v="2"/>
    <x v="2"/>
    <x v="2"/>
    <x v="1"/>
    <x v="1"/>
    <n v="580"/>
    <n v="2035.8"/>
  </r>
  <r>
    <x v="2"/>
    <x v="3"/>
    <x v="3"/>
    <x v="3"/>
    <x v="7"/>
    <n v="750"/>
    <n v="2587.5"/>
  </r>
  <r>
    <x v="1"/>
    <x v="8"/>
    <x v="2"/>
    <x v="0"/>
    <x v="9"/>
    <n v="622"/>
    <n v="2413.36"/>
  </r>
  <r>
    <x v="1"/>
    <x v="11"/>
    <x v="3"/>
    <x v="1"/>
    <x v="13"/>
    <n v="800"/>
    <n v="1976"/>
  </r>
  <r>
    <x v="2"/>
    <x v="4"/>
    <x v="2"/>
    <x v="3"/>
    <x v="6"/>
    <n v="983"/>
    <n v="3705.91"/>
  </r>
  <r>
    <x v="1"/>
    <x v="9"/>
    <x v="1"/>
    <x v="3"/>
    <x v="7"/>
    <n v="866"/>
    <n v="1757.98"/>
  </r>
  <r>
    <x v="2"/>
    <x v="5"/>
    <x v="3"/>
    <x v="3"/>
    <x v="6"/>
    <n v="833"/>
    <n v="2390.71"/>
  </r>
  <r>
    <x v="1"/>
    <x v="6"/>
    <x v="1"/>
    <x v="3"/>
    <x v="11"/>
    <n v="915"/>
    <n v="1958.1"/>
  </r>
  <r>
    <x v="0"/>
    <x v="3"/>
    <x v="3"/>
    <x v="1"/>
    <x v="1"/>
    <n v="787"/>
    <n v="2856.81"/>
  </r>
  <r>
    <x v="2"/>
    <x v="1"/>
    <x v="2"/>
    <x v="1"/>
    <x v="10"/>
    <n v="766"/>
    <n v="2841.86"/>
  </r>
  <r>
    <x v="0"/>
    <x v="6"/>
    <x v="3"/>
    <x v="2"/>
    <x v="4"/>
    <n v="954"/>
    <n v="2222.8200000000002"/>
  </r>
  <r>
    <x v="1"/>
    <x v="10"/>
    <x v="1"/>
    <x v="1"/>
    <x v="13"/>
    <n v="823"/>
    <n v="3234.39"/>
  </r>
  <r>
    <x v="2"/>
    <x v="1"/>
    <x v="1"/>
    <x v="0"/>
    <x v="9"/>
    <n v="794"/>
    <n v="2985.44"/>
  </r>
  <r>
    <x v="0"/>
    <x v="1"/>
    <x v="1"/>
    <x v="3"/>
    <x v="11"/>
    <n v="578"/>
    <n v="1277.3800000000001"/>
  </r>
  <r>
    <x v="0"/>
    <x v="3"/>
    <x v="2"/>
    <x v="3"/>
    <x v="6"/>
    <n v="945"/>
    <n v="3430.35"/>
  </r>
  <r>
    <x v="0"/>
    <x v="8"/>
    <x v="3"/>
    <x v="1"/>
    <x v="13"/>
    <n v="600"/>
    <n v="1878"/>
  </r>
  <r>
    <x v="1"/>
    <x v="5"/>
    <x v="1"/>
    <x v="1"/>
    <x v="13"/>
    <n v="606"/>
    <n v="2248.2600000000002"/>
  </r>
  <r>
    <x v="0"/>
    <x v="4"/>
    <x v="0"/>
    <x v="3"/>
    <x v="6"/>
    <n v="781"/>
    <n v="2827.22"/>
  </r>
  <r>
    <x v="1"/>
    <x v="3"/>
    <x v="1"/>
    <x v="1"/>
    <x v="1"/>
    <n v="905"/>
    <n v="2859.8"/>
  </r>
  <r>
    <x v="1"/>
    <x v="3"/>
    <x v="2"/>
    <x v="0"/>
    <x v="0"/>
    <n v="647"/>
    <n v="1850.42"/>
  </r>
  <r>
    <x v="2"/>
    <x v="7"/>
    <x v="2"/>
    <x v="2"/>
    <x v="4"/>
    <n v="957"/>
    <n v="3368.64"/>
  </r>
  <r>
    <x v="1"/>
    <x v="0"/>
    <x v="1"/>
    <x v="3"/>
    <x v="7"/>
    <n v="684"/>
    <n v="1922.04"/>
  </r>
  <r>
    <x v="2"/>
    <x v="1"/>
    <x v="0"/>
    <x v="3"/>
    <x v="11"/>
    <n v="685"/>
    <n v="1465.9"/>
  </r>
  <r>
    <x v="2"/>
    <x v="6"/>
    <x v="1"/>
    <x v="2"/>
    <x v="8"/>
    <n v="701"/>
    <n v="1556.22"/>
  </r>
  <r>
    <x v="0"/>
    <x v="6"/>
    <x v="0"/>
    <x v="0"/>
    <x v="12"/>
    <n v="745"/>
    <n v="1758.2"/>
  </r>
  <r>
    <x v="2"/>
    <x v="4"/>
    <x v="3"/>
    <x v="2"/>
    <x v="8"/>
    <n v="815"/>
    <n v="2029.35"/>
  </r>
  <r>
    <x v="1"/>
    <x v="0"/>
    <x v="1"/>
    <x v="3"/>
    <x v="11"/>
    <n v="898"/>
    <n v="2101.3200000000002"/>
  </r>
  <r>
    <x v="2"/>
    <x v="6"/>
    <x v="1"/>
    <x v="1"/>
    <x v="1"/>
    <n v="621"/>
    <n v="1428.3"/>
  </r>
  <r>
    <x v="2"/>
    <x v="3"/>
    <x v="0"/>
    <x v="3"/>
    <x v="7"/>
    <n v="736"/>
    <n v="1972.48"/>
  </r>
  <r>
    <x v="0"/>
    <x v="9"/>
    <x v="1"/>
    <x v="0"/>
    <x v="12"/>
    <n v="906"/>
    <n v="3053.22"/>
  </r>
  <r>
    <x v="2"/>
    <x v="10"/>
    <x v="3"/>
    <x v="2"/>
    <x v="3"/>
    <n v="874"/>
    <n v="2875.46"/>
  </r>
  <r>
    <x v="2"/>
    <x v="0"/>
    <x v="0"/>
    <x v="3"/>
    <x v="7"/>
    <n v="913"/>
    <n v="2958.12"/>
  </r>
  <r>
    <x v="1"/>
    <x v="9"/>
    <x v="0"/>
    <x v="3"/>
    <x v="6"/>
    <n v="503"/>
    <n v="1182.05"/>
  </r>
  <r>
    <x v="1"/>
    <x v="6"/>
    <x v="0"/>
    <x v="3"/>
    <x v="6"/>
    <n v="938"/>
    <n v="2316.86"/>
  </r>
  <r>
    <x v="0"/>
    <x v="7"/>
    <x v="2"/>
    <x v="3"/>
    <x v="7"/>
    <n v="994"/>
    <n v="2763.32"/>
  </r>
  <r>
    <x v="1"/>
    <x v="8"/>
    <x v="0"/>
    <x v="0"/>
    <x v="9"/>
    <n v="963"/>
    <n v="2908.26"/>
  </r>
  <r>
    <x v="1"/>
    <x v="9"/>
    <x v="0"/>
    <x v="2"/>
    <x v="4"/>
    <n v="505"/>
    <n v="1732.15"/>
  </r>
  <r>
    <x v="0"/>
    <x v="8"/>
    <x v="3"/>
    <x v="0"/>
    <x v="12"/>
    <n v="602"/>
    <n v="1727.74"/>
  </r>
  <r>
    <x v="2"/>
    <x v="11"/>
    <x v="2"/>
    <x v="1"/>
    <x v="13"/>
    <n v="891"/>
    <n v="3189.78"/>
  </r>
  <r>
    <x v="2"/>
    <x v="5"/>
    <x v="0"/>
    <x v="3"/>
    <x v="11"/>
    <n v="980"/>
    <n v="3087"/>
  </r>
  <r>
    <x v="0"/>
    <x v="6"/>
    <x v="0"/>
    <x v="0"/>
    <x v="2"/>
    <n v="798"/>
    <n v="1995"/>
  </r>
  <r>
    <x v="1"/>
    <x v="7"/>
    <x v="1"/>
    <x v="0"/>
    <x v="12"/>
    <n v="578"/>
    <n v="1179.1199999999999"/>
  </r>
  <r>
    <x v="1"/>
    <x v="8"/>
    <x v="3"/>
    <x v="0"/>
    <x v="12"/>
    <n v="994"/>
    <n v="3121.16"/>
  </r>
  <r>
    <x v="0"/>
    <x v="8"/>
    <x v="1"/>
    <x v="3"/>
    <x v="11"/>
    <n v="685"/>
    <n v="1739.9"/>
  </r>
  <r>
    <x v="1"/>
    <x v="2"/>
    <x v="0"/>
    <x v="1"/>
    <x v="1"/>
    <n v="720"/>
    <n v="1591.2"/>
  </r>
  <r>
    <x v="0"/>
    <x v="11"/>
    <x v="3"/>
    <x v="3"/>
    <x v="7"/>
    <n v="779"/>
    <n v="2079.9299999999998"/>
  </r>
  <r>
    <x v="0"/>
    <x v="3"/>
    <x v="0"/>
    <x v="3"/>
    <x v="7"/>
    <n v="913"/>
    <n v="3569.83"/>
  </r>
  <r>
    <x v="0"/>
    <x v="4"/>
    <x v="2"/>
    <x v="0"/>
    <x v="0"/>
    <n v="721"/>
    <n v="1701.56"/>
  </r>
  <r>
    <x v="1"/>
    <x v="0"/>
    <x v="2"/>
    <x v="2"/>
    <x v="4"/>
    <n v="804"/>
    <n v="2026.08"/>
  </r>
  <r>
    <x v="0"/>
    <x v="0"/>
    <x v="2"/>
    <x v="0"/>
    <x v="0"/>
    <n v="948"/>
    <n v="3630.84"/>
  </r>
  <r>
    <x v="1"/>
    <x v="6"/>
    <x v="0"/>
    <x v="1"/>
    <x v="10"/>
    <n v="711"/>
    <n v="2189.88"/>
  </r>
  <r>
    <x v="0"/>
    <x v="2"/>
    <x v="2"/>
    <x v="3"/>
    <x v="6"/>
    <n v="731"/>
    <n v="2288.0300000000002"/>
  </r>
  <r>
    <x v="1"/>
    <x v="9"/>
    <x v="2"/>
    <x v="2"/>
    <x v="3"/>
    <n v="568"/>
    <n v="1874.4"/>
  </r>
  <r>
    <x v="1"/>
    <x v="11"/>
    <x v="0"/>
    <x v="2"/>
    <x v="8"/>
    <n v="571"/>
    <n v="1199.0999999999999"/>
  </r>
  <r>
    <x v="2"/>
    <x v="6"/>
    <x v="3"/>
    <x v="0"/>
    <x v="2"/>
    <n v="660"/>
    <n v="1650"/>
  </r>
  <r>
    <x v="2"/>
    <x v="5"/>
    <x v="2"/>
    <x v="3"/>
    <x v="7"/>
    <n v="882"/>
    <n v="2231.46"/>
  </r>
  <r>
    <x v="0"/>
    <x v="2"/>
    <x v="1"/>
    <x v="0"/>
    <x v="12"/>
    <n v="696"/>
    <n v="2310.7199999999998"/>
  </r>
  <r>
    <x v="2"/>
    <x v="1"/>
    <x v="0"/>
    <x v="2"/>
    <x v="3"/>
    <n v="930"/>
    <n v="3227.1"/>
  </r>
  <r>
    <x v="0"/>
    <x v="2"/>
    <x v="3"/>
    <x v="2"/>
    <x v="8"/>
    <n v="590"/>
    <n v="1728.7"/>
  </r>
  <r>
    <x v="0"/>
    <x v="0"/>
    <x v="3"/>
    <x v="0"/>
    <x v="12"/>
    <n v="967"/>
    <n v="2146.7399999999998"/>
  </r>
  <r>
    <x v="2"/>
    <x v="7"/>
    <x v="0"/>
    <x v="0"/>
    <x v="0"/>
    <n v="554"/>
    <n v="1202.18"/>
  </r>
  <r>
    <x v="1"/>
    <x v="4"/>
    <x v="0"/>
    <x v="1"/>
    <x v="10"/>
    <n v="983"/>
    <n v="3932"/>
  </r>
  <r>
    <x v="2"/>
    <x v="9"/>
    <x v="3"/>
    <x v="3"/>
    <x v="7"/>
    <n v="754"/>
    <n v="2925.52"/>
  </r>
  <r>
    <x v="2"/>
    <x v="3"/>
    <x v="2"/>
    <x v="0"/>
    <x v="9"/>
    <n v="545"/>
    <n v="1455.15"/>
  </r>
  <r>
    <x v="2"/>
    <x v="0"/>
    <x v="2"/>
    <x v="2"/>
    <x v="4"/>
    <n v="552"/>
    <n v="1479.36"/>
  </r>
  <r>
    <x v="2"/>
    <x v="8"/>
    <x v="0"/>
    <x v="3"/>
    <x v="6"/>
    <n v="902"/>
    <n v="2850.32"/>
  </r>
  <r>
    <x v="0"/>
    <x v="9"/>
    <x v="0"/>
    <x v="3"/>
    <x v="11"/>
    <n v="813"/>
    <n v="2447.13"/>
  </r>
  <r>
    <x v="2"/>
    <x v="1"/>
    <x v="3"/>
    <x v="0"/>
    <x v="0"/>
    <n v="517"/>
    <n v="1085.7"/>
  </r>
  <r>
    <x v="1"/>
    <x v="1"/>
    <x v="2"/>
    <x v="0"/>
    <x v="2"/>
    <n v="535"/>
    <n v="1423.1"/>
  </r>
  <r>
    <x v="2"/>
    <x v="5"/>
    <x v="0"/>
    <x v="0"/>
    <x v="9"/>
    <n v="753"/>
    <n v="1769.55"/>
  </r>
  <r>
    <x v="2"/>
    <x v="0"/>
    <x v="2"/>
    <x v="3"/>
    <x v="6"/>
    <n v="949"/>
    <n v="3236.09"/>
  </r>
  <r>
    <x v="1"/>
    <x v="1"/>
    <x v="1"/>
    <x v="0"/>
    <x v="12"/>
    <n v="792"/>
    <n v="2653.2"/>
  </r>
  <r>
    <x v="0"/>
    <x v="1"/>
    <x v="2"/>
    <x v="2"/>
    <x v="3"/>
    <n v="626"/>
    <n v="2347.5"/>
  </r>
  <r>
    <x v="1"/>
    <x v="3"/>
    <x v="0"/>
    <x v="2"/>
    <x v="4"/>
    <n v="939"/>
    <n v="3136.26"/>
  </r>
  <r>
    <x v="0"/>
    <x v="11"/>
    <x v="0"/>
    <x v="1"/>
    <x v="1"/>
    <n v="771"/>
    <n v="1927.5"/>
  </r>
  <r>
    <x v="2"/>
    <x v="4"/>
    <x v="3"/>
    <x v="3"/>
    <x v="11"/>
    <n v="684"/>
    <n v="2708.64"/>
  </r>
  <r>
    <x v="0"/>
    <x v="7"/>
    <x v="2"/>
    <x v="1"/>
    <x v="13"/>
    <n v="602"/>
    <n v="1679.58"/>
  </r>
  <r>
    <x v="1"/>
    <x v="2"/>
    <x v="1"/>
    <x v="0"/>
    <x v="12"/>
    <n v="569"/>
    <n v="2219.1"/>
  </r>
  <r>
    <x v="1"/>
    <x v="2"/>
    <x v="3"/>
    <x v="0"/>
    <x v="0"/>
    <n v="551"/>
    <n v="1173.6300000000001"/>
  </r>
  <r>
    <x v="2"/>
    <x v="9"/>
    <x v="2"/>
    <x v="3"/>
    <x v="7"/>
    <n v="717"/>
    <n v="2545.35"/>
  </r>
  <r>
    <x v="1"/>
    <x v="2"/>
    <x v="0"/>
    <x v="1"/>
    <x v="1"/>
    <n v="949"/>
    <n v="2903.94"/>
  </r>
  <r>
    <x v="1"/>
    <x v="0"/>
    <x v="0"/>
    <x v="0"/>
    <x v="12"/>
    <n v="995"/>
    <n v="3900.4"/>
  </r>
  <r>
    <x v="2"/>
    <x v="3"/>
    <x v="2"/>
    <x v="0"/>
    <x v="0"/>
    <n v="835"/>
    <n v="2897.45"/>
  </r>
  <r>
    <x v="2"/>
    <x v="11"/>
    <x v="3"/>
    <x v="0"/>
    <x v="2"/>
    <n v="699"/>
    <n v="1964.19"/>
  </r>
  <r>
    <x v="1"/>
    <x v="5"/>
    <x v="0"/>
    <x v="2"/>
    <x v="4"/>
    <n v="683"/>
    <n v="1748.48"/>
  </r>
  <r>
    <x v="2"/>
    <x v="2"/>
    <x v="0"/>
    <x v="0"/>
    <x v="9"/>
    <n v="858"/>
    <n v="2342.34"/>
  </r>
  <r>
    <x v="2"/>
    <x v="6"/>
    <x v="0"/>
    <x v="1"/>
    <x v="1"/>
    <n v="628"/>
    <n v="1990.76"/>
  </r>
  <r>
    <x v="2"/>
    <x v="6"/>
    <x v="0"/>
    <x v="2"/>
    <x v="8"/>
    <n v="706"/>
    <n v="2619.2600000000002"/>
  </r>
  <r>
    <x v="1"/>
    <x v="10"/>
    <x v="0"/>
    <x v="1"/>
    <x v="10"/>
    <n v="708"/>
    <n v="2067.36"/>
  </r>
  <r>
    <x v="0"/>
    <x v="7"/>
    <x v="2"/>
    <x v="1"/>
    <x v="1"/>
    <n v="976"/>
    <n v="2898.72"/>
  </r>
  <r>
    <x v="1"/>
    <x v="3"/>
    <x v="3"/>
    <x v="2"/>
    <x v="8"/>
    <n v="870"/>
    <n v="2757.9"/>
  </r>
  <r>
    <x v="2"/>
    <x v="3"/>
    <x v="3"/>
    <x v="2"/>
    <x v="5"/>
    <n v="627"/>
    <n v="2213.31"/>
  </r>
  <r>
    <x v="1"/>
    <x v="6"/>
    <x v="0"/>
    <x v="1"/>
    <x v="10"/>
    <n v="722"/>
    <n v="2483.6799999999998"/>
  </r>
  <r>
    <x v="2"/>
    <x v="6"/>
    <x v="2"/>
    <x v="2"/>
    <x v="5"/>
    <n v="667"/>
    <n v="1834.25"/>
  </r>
  <r>
    <x v="2"/>
    <x v="3"/>
    <x v="1"/>
    <x v="1"/>
    <x v="10"/>
    <n v="931"/>
    <n v="3630.9"/>
  </r>
  <r>
    <x v="0"/>
    <x v="11"/>
    <x v="2"/>
    <x v="3"/>
    <x v="11"/>
    <n v="730"/>
    <n v="2525.8000000000002"/>
  </r>
  <r>
    <x v="2"/>
    <x v="10"/>
    <x v="1"/>
    <x v="0"/>
    <x v="0"/>
    <n v="998"/>
    <n v="2055.88"/>
  </r>
  <r>
    <x v="1"/>
    <x v="8"/>
    <x v="2"/>
    <x v="2"/>
    <x v="3"/>
    <n v="934"/>
    <n v="2036.12"/>
  </r>
  <r>
    <x v="1"/>
    <x v="1"/>
    <x v="3"/>
    <x v="1"/>
    <x v="10"/>
    <n v="704"/>
    <n v="1619.2"/>
  </r>
  <r>
    <x v="1"/>
    <x v="6"/>
    <x v="0"/>
    <x v="3"/>
    <x v="11"/>
    <n v="714"/>
    <n v="1663.62"/>
  </r>
  <r>
    <x v="1"/>
    <x v="8"/>
    <x v="0"/>
    <x v="1"/>
    <x v="10"/>
    <n v="827"/>
    <n v="2522.35"/>
  </r>
  <r>
    <x v="2"/>
    <x v="3"/>
    <x v="3"/>
    <x v="3"/>
    <x v="6"/>
    <n v="734"/>
    <n v="1607.46"/>
  </r>
  <r>
    <x v="2"/>
    <x v="8"/>
    <x v="3"/>
    <x v="1"/>
    <x v="10"/>
    <n v="566"/>
    <n v="1398.02"/>
  </r>
  <r>
    <x v="0"/>
    <x v="4"/>
    <x v="3"/>
    <x v="2"/>
    <x v="8"/>
    <n v="820"/>
    <n v="2509.1999999999998"/>
  </r>
  <r>
    <x v="0"/>
    <x v="5"/>
    <x v="1"/>
    <x v="1"/>
    <x v="10"/>
    <n v="556"/>
    <n v="1362.2"/>
  </r>
  <r>
    <x v="1"/>
    <x v="6"/>
    <x v="2"/>
    <x v="1"/>
    <x v="1"/>
    <n v="852"/>
    <n v="1746.6"/>
  </r>
  <r>
    <x v="0"/>
    <x v="4"/>
    <x v="2"/>
    <x v="0"/>
    <x v="2"/>
    <n v="608"/>
    <n v="1957.76"/>
  </r>
  <r>
    <x v="2"/>
    <x v="9"/>
    <x v="1"/>
    <x v="2"/>
    <x v="8"/>
    <n v="596"/>
    <n v="1293.32"/>
  </r>
  <r>
    <x v="0"/>
    <x v="8"/>
    <x v="1"/>
    <x v="0"/>
    <x v="12"/>
    <n v="871"/>
    <n v="2151.37"/>
  </r>
  <r>
    <x v="2"/>
    <x v="3"/>
    <x v="3"/>
    <x v="1"/>
    <x v="13"/>
    <n v="611"/>
    <n v="2107.9499999999998"/>
  </r>
  <r>
    <x v="0"/>
    <x v="10"/>
    <x v="1"/>
    <x v="3"/>
    <x v="6"/>
    <n v="941"/>
    <n v="3632.26"/>
  </r>
  <r>
    <x v="0"/>
    <x v="1"/>
    <x v="2"/>
    <x v="3"/>
    <x v="7"/>
    <n v="679"/>
    <n v="2593.7800000000002"/>
  </r>
  <r>
    <x v="1"/>
    <x v="11"/>
    <x v="3"/>
    <x v="0"/>
    <x v="2"/>
    <n v="929"/>
    <n v="2034.51"/>
  </r>
  <r>
    <x v="2"/>
    <x v="4"/>
    <x v="2"/>
    <x v="1"/>
    <x v="1"/>
    <n v="626"/>
    <n v="2134.66"/>
  </r>
  <r>
    <x v="0"/>
    <x v="4"/>
    <x v="3"/>
    <x v="0"/>
    <x v="2"/>
    <n v="713"/>
    <n v="2830.61"/>
  </r>
  <r>
    <x v="2"/>
    <x v="7"/>
    <x v="3"/>
    <x v="3"/>
    <x v="11"/>
    <n v="850"/>
    <n v="2235.5"/>
  </r>
  <r>
    <x v="2"/>
    <x v="3"/>
    <x v="0"/>
    <x v="0"/>
    <x v="12"/>
    <n v="952"/>
    <n v="2399.04"/>
  </r>
  <r>
    <x v="1"/>
    <x v="4"/>
    <x v="2"/>
    <x v="3"/>
    <x v="6"/>
    <n v="736"/>
    <n v="1751.68"/>
  </r>
  <r>
    <x v="2"/>
    <x v="2"/>
    <x v="2"/>
    <x v="2"/>
    <x v="8"/>
    <n v="925"/>
    <n v="2099.75"/>
  </r>
  <r>
    <x v="0"/>
    <x v="9"/>
    <x v="3"/>
    <x v="1"/>
    <x v="13"/>
    <n v="800"/>
    <n v="2952"/>
  </r>
  <r>
    <x v="0"/>
    <x v="8"/>
    <x v="1"/>
    <x v="2"/>
    <x v="8"/>
    <n v="531"/>
    <n v="2028.42"/>
  </r>
  <r>
    <x v="0"/>
    <x v="10"/>
    <x v="0"/>
    <x v="1"/>
    <x v="1"/>
    <n v="933"/>
    <n v="2687.04"/>
  </r>
  <r>
    <x v="2"/>
    <x v="4"/>
    <x v="2"/>
    <x v="2"/>
    <x v="5"/>
    <n v="877"/>
    <n v="2166.19"/>
  </r>
  <r>
    <x v="1"/>
    <x v="6"/>
    <x v="0"/>
    <x v="0"/>
    <x v="9"/>
    <n v="547"/>
    <n v="1717.58"/>
  </r>
  <r>
    <x v="0"/>
    <x v="2"/>
    <x v="1"/>
    <x v="2"/>
    <x v="3"/>
    <n v="847"/>
    <n v="3320.24"/>
  </r>
  <r>
    <x v="0"/>
    <x v="11"/>
    <x v="0"/>
    <x v="2"/>
    <x v="3"/>
    <n v="608"/>
    <n v="1513.92"/>
  </r>
  <r>
    <x v="2"/>
    <x v="6"/>
    <x v="3"/>
    <x v="3"/>
    <x v="7"/>
    <n v="749"/>
    <n v="1760.15"/>
  </r>
  <r>
    <x v="2"/>
    <x v="11"/>
    <x v="2"/>
    <x v="3"/>
    <x v="6"/>
    <n v="685"/>
    <n v="1876.9"/>
  </r>
  <r>
    <x v="0"/>
    <x v="0"/>
    <x v="1"/>
    <x v="3"/>
    <x v="7"/>
    <n v="770"/>
    <n v="2310"/>
  </r>
  <r>
    <x v="2"/>
    <x v="2"/>
    <x v="0"/>
    <x v="1"/>
    <x v="13"/>
    <n v="546"/>
    <n v="2020.2"/>
  </r>
  <r>
    <x v="1"/>
    <x v="0"/>
    <x v="2"/>
    <x v="1"/>
    <x v="10"/>
    <n v="914"/>
    <n v="2650.6"/>
  </r>
  <r>
    <x v="0"/>
    <x v="3"/>
    <x v="3"/>
    <x v="3"/>
    <x v="7"/>
    <n v="602"/>
    <n v="1342.46"/>
  </r>
  <r>
    <x v="2"/>
    <x v="4"/>
    <x v="3"/>
    <x v="0"/>
    <x v="9"/>
    <n v="748"/>
    <n v="2296.36"/>
  </r>
  <r>
    <x v="0"/>
    <x v="2"/>
    <x v="1"/>
    <x v="2"/>
    <x v="3"/>
    <n v="975"/>
    <n v="3168.75"/>
  </r>
  <r>
    <x v="0"/>
    <x v="2"/>
    <x v="0"/>
    <x v="1"/>
    <x v="10"/>
    <n v="947"/>
    <n v="3503.9"/>
  </r>
  <r>
    <x v="0"/>
    <x v="8"/>
    <x v="0"/>
    <x v="2"/>
    <x v="4"/>
    <n v="556"/>
    <n v="1228.76"/>
  </r>
  <r>
    <x v="2"/>
    <x v="2"/>
    <x v="1"/>
    <x v="3"/>
    <x v="6"/>
    <n v="734"/>
    <n v="1534.06"/>
  </r>
  <r>
    <x v="0"/>
    <x v="5"/>
    <x v="3"/>
    <x v="0"/>
    <x v="2"/>
    <n v="799"/>
    <n v="2365.04"/>
  </r>
  <r>
    <x v="1"/>
    <x v="7"/>
    <x v="3"/>
    <x v="2"/>
    <x v="5"/>
    <n v="582"/>
    <n v="1309.5"/>
  </r>
  <r>
    <x v="2"/>
    <x v="5"/>
    <x v="2"/>
    <x v="1"/>
    <x v="1"/>
    <n v="701"/>
    <n v="1759.51"/>
  </r>
  <r>
    <x v="2"/>
    <x v="6"/>
    <x v="0"/>
    <x v="1"/>
    <x v="1"/>
    <n v="732"/>
    <n v="1837.32"/>
  </r>
  <r>
    <x v="0"/>
    <x v="7"/>
    <x v="1"/>
    <x v="2"/>
    <x v="5"/>
    <n v="950"/>
    <n v="1976"/>
  </r>
  <r>
    <x v="2"/>
    <x v="4"/>
    <x v="1"/>
    <x v="1"/>
    <x v="10"/>
    <n v="902"/>
    <n v="3066.8"/>
  </r>
  <r>
    <x v="0"/>
    <x v="8"/>
    <x v="3"/>
    <x v="2"/>
    <x v="8"/>
    <n v="994"/>
    <n v="3091.34"/>
  </r>
  <r>
    <x v="1"/>
    <x v="11"/>
    <x v="2"/>
    <x v="3"/>
    <x v="7"/>
    <n v="724"/>
    <n v="1723.12"/>
  </r>
  <r>
    <x v="2"/>
    <x v="8"/>
    <x v="0"/>
    <x v="0"/>
    <x v="0"/>
    <n v="803"/>
    <n v="2449.15"/>
  </r>
  <r>
    <x v="1"/>
    <x v="3"/>
    <x v="1"/>
    <x v="1"/>
    <x v="1"/>
    <n v="770"/>
    <n v="2918.3"/>
  </r>
  <r>
    <x v="2"/>
    <x v="1"/>
    <x v="0"/>
    <x v="1"/>
    <x v="10"/>
    <n v="542"/>
    <n v="1669.36"/>
  </r>
  <r>
    <x v="1"/>
    <x v="1"/>
    <x v="0"/>
    <x v="1"/>
    <x v="10"/>
    <n v="589"/>
    <n v="1413.6"/>
  </r>
  <r>
    <x v="0"/>
    <x v="0"/>
    <x v="2"/>
    <x v="0"/>
    <x v="12"/>
    <n v="945"/>
    <n v="2249.1"/>
  </r>
  <r>
    <x v="0"/>
    <x v="9"/>
    <x v="1"/>
    <x v="2"/>
    <x v="4"/>
    <n v="630"/>
    <n v="2312.1"/>
  </r>
  <r>
    <x v="2"/>
    <x v="0"/>
    <x v="2"/>
    <x v="0"/>
    <x v="2"/>
    <n v="637"/>
    <n v="2497.04"/>
  </r>
  <r>
    <x v="1"/>
    <x v="9"/>
    <x v="1"/>
    <x v="0"/>
    <x v="0"/>
    <n v="670"/>
    <n v="2566.1"/>
  </r>
  <r>
    <x v="1"/>
    <x v="2"/>
    <x v="0"/>
    <x v="3"/>
    <x v="6"/>
    <n v="720"/>
    <n v="2534.4"/>
  </r>
  <r>
    <x v="1"/>
    <x v="7"/>
    <x v="3"/>
    <x v="2"/>
    <x v="8"/>
    <n v="957"/>
    <n v="2976.27"/>
  </r>
  <r>
    <x v="0"/>
    <x v="2"/>
    <x v="0"/>
    <x v="0"/>
    <x v="2"/>
    <n v="538"/>
    <n v="1753.88"/>
  </r>
  <r>
    <x v="1"/>
    <x v="1"/>
    <x v="3"/>
    <x v="2"/>
    <x v="4"/>
    <n v="575"/>
    <n v="1903.25"/>
  </r>
  <r>
    <x v="2"/>
    <x v="10"/>
    <x v="3"/>
    <x v="3"/>
    <x v="7"/>
    <n v="529"/>
    <n v="1327.79"/>
  </r>
  <r>
    <x v="1"/>
    <x v="8"/>
    <x v="0"/>
    <x v="1"/>
    <x v="1"/>
    <n v="696"/>
    <n v="2526.48"/>
  </r>
  <r>
    <x v="0"/>
    <x v="10"/>
    <x v="2"/>
    <x v="2"/>
    <x v="5"/>
    <n v="638"/>
    <n v="1952.28"/>
  </r>
  <r>
    <x v="1"/>
    <x v="9"/>
    <x v="0"/>
    <x v="3"/>
    <x v="7"/>
    <n v="981"/>
    <n v="2099.34"/>
  </r>
  <r>
    <x v="0"/>
    <x v="5"/>
    <x v="3"/>
    <x v="1"/>
    <x v="10"/>
    <n v="729"/>
    <n v="2493.1799999999998"/>
  </r>
  <r>
    <x v="0"/>
    <x v="1"/>
    <x v="1"/>
    <x v="3"/>
    <x v="7"/>
    <n v="568"/>
    <n v="1868.72"/>
  </r>
  <r>
    <x v="0"/>
    <x v="10"/>
    <x v="2"/>
    <x v="3"/>
    <x v="7"/>
    <n v="514"/>
    <n v="1814.42"/>
  </r>
  <r>
    <x v="2"/>
    <x v="6"/>
    <x v="2"/>
    <x v="1"/>
    <x v="1"/>
    <n v="890"/>
    <n v="3301.9"/>
  </r>
  <r>
    <x v="0"/>
    <x v="0"/>
    <x v="1"/>
    <x v="0"/>
    <x v="9"/>
    <n v="602"/>
    <n v="1595.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0">
  <r>
    <n v="1"/>
    <x v="0"/>
    <x v="0"/>
    <x v="0"/>
    <n v="45"/>
    <n v="137.20455832336393"/>
  </r>
  <r>
    <n v="2"/>
    <x v="1"/>
    <x v="1"/>
    <x v="1"/>
    <n v="50"/>
    <n v="152.00730307485438"/>
  </r>
  <r>
    <n v="3"/>
    <x v="2"/>
    <x v="2"/>
    <x v="2"/>
    <n v="9"/>
    <n v="28.719483117139745"/>
  </r>
  <r>
    <n v="4"/>
    <x v="1"/>
    <x v="3"/>
    <x v="0"/>
    <n v="55"/>
    <n v="167.07532251655616"/>
  </r>
  <r>
    <n v="5"/>
    <x v="3"/>
    <x v="4"/>
    <x v="0"/>
    <n v="43"/>
    <n v="130.60287243901442"/>
  </r>
  <r>
    <n v="6"/>
    <x v="4"/>
    <x v="5"/>
    <x v="3"/>
    <n v="58"/>
    <n v="175.99097407072162"/>
  </r>
  <r>
    <n v="7"/>
    <x v="5"/>
    <x v="6"/>
    <x v="3"/>
    <n v="8"/>
    <n v="25.800692176216739"/>
  </r>
  <r>
    <n v="8"/>
    <x v="4"/>
    <x v="7"/>
    <x v="0"/>
    <n v="72"/>
    <n v="217.83965386113226"/>
  </r>
  <r>
    <n v="9"/>
    <x v="2"/>
    <x v="8"/>
    <x v="3"/>
    <n v="75"/>
    <n v="226.64232685518837"/>
  </r>
  <r>
    <n v="10"/>
    <x v="0"/>
    <x v="9"/>
    <x v="0"/>
    <n v="24"/>
    <n v="73.502342173405509"/>
  </r>
  <r>
    <n v="11"/>
    <x v="2"/>
    <x v="10"/>
    <x v="4"/>
    <n v="43"/>
    <n v="130.83536844241408"/>
  </r>
  <r>
    <n v="12"/>
    <x v="2"/>
    <x v="11"/>
    <x v="0"/>
    <n v="23"/>
    <n v="71.034367691096961"/>
  </r>
  <r>
    <n v="13"/>
    <x v="6"/>
    <x v="12"/>
    <x v="0"/>
    <n v="49"/>
    <n v="149.59279694174981"/>
  </r>
  <r>
    <n v="14"/>
    <x v="1"/>
    <x v="13"/>
    <x v="3"/>
    <n v="18"/>
    <n v="56.471999230139573"/>
  </r>
  <r>
    <n v="15"/>
    <x v="3"/>
    <x v="14"/>
    <x v="1"/>
    <n v="-8"/>
    <n v="-21.993044717303864"/>
  </r>
  <r>
    <n v="16"/>
    <x v="6"/>
    <x v="15"/>
    <x v="4"/>
    <n v="45"/>
    <n v="137.39037590916232"/>
  </r>
  <r>
    <n v="17"/>
    <x v="4"/>
    <x v="16"/>
    <x v="4"/>
    <n v="66"/>
    <n v="199.65433473774931"/>
  </r>
  <r>
    <n v="18"/>
    <x v="7"/>
    <x v="12"/>
    <x v="0"/>
    <n v="88"/>
    <n v="265.18755145539586"/>
  </r>
  <r>
    <n v="19"/>
    <x v="7"/>
    <x v="17"/>
    <x v="3"/>
    <n v="78"/>
    <n v="236.14697789113248"/>
  </r>
  <r>
    <n v="20"/>
    <x v="3"/>
    <x v="5"/>
    <x v="0"/>
    <n v="57"/>
    <n v="173.11529461915569"/>
  </r>
  <r>
    <n v="21"/>
    <x v="3"/>
    <x v="18"/>
    <x v="4"/>
    <n v="12"/>
    <n v="38.081435709433634"/>
  </r>
  <r>
    <n v="22"/>
    <x v="0"/>
    <x v="19"/>
    <x v="3"/>
    <n v="28"/>
    <n v="86.512775700642493"/>
  </r>
  <r>
    <n v="23"/>
    <x v="4"/>
    <x v="20"/>
    <x v="4"/>
    <n v="25"/>
    <n v="77.307151643363554"/>
  </r>
  <r>
    <n v="24"/>
    <x v="1"/>
    <x v="21"/>
    <x v="1"/>
    <n v="29"/>
    <n v="88.222745876339161"/>
  </r>
  <r>
    <n v="25"/>
    <x v="7"/>
    <x v="22"/>
    <x v="4"/>
    <n v="-4"/>
    <n v="-9.9439491268532194"/>
  </r>
  <r>
    <n v="26"/>
    <x v="6"/>
    <x v="23"/>
    <x v="0"/>
    <n v="24"/>
    <n v="74.622434460070465"/>
  </r>
  <r>
    <n v="27"/>
    <x v="7"/>
    <x v="15"/>
    <x v="2"/>
    <n v="38"/>
    <n v="115.98517718889856"/>
  </r>
  <r>
    <n v="28"/>
    <x v="5"/>
    <x v="24"/>
    <x v="1"/>
    <n v="77"/>
    <n v="233.05438870487612"/>
  </r>
  <r>
    <n v="29"/>
    <x v="0"/>
    <x v="25"/>
    <x v="1"/>
    <n v="77"/>
    <n v="233.35651970431758"/>
  </r>
  <r>
    <n v="30"/>
    <x v="1"/>
    <x v="26"/>
    <x v="1"/>
    <n v="60"/>
    <n v="182.24664750326718"/>
  </r>
  <r>
    <n v="31"/>
    <x v="3"/>
    <x v="27"/>
    <x v="0"/>
    <n v="6"/>
    <n v="20.481843585001322"/>
  </r>
  <r>
    <n v="32"/>
    <x v="5"/>
    <x v="28"/>
    <x v="0"/>
    <n v="53"/>
    <n v="161.46395235499537"/>
  </r>
  <r>
    <n v="33"/>
    <x v="8"/>
    <x v="4"/>
    <x v="4"/>
    <n v="41"/>
    <n v="125.2697558819725"/>
  </r>
  <r>
    <n v="34"/>
    <x v="3"/>
    <x v="29"/>
    <x v="4"/>
    <n v="19"/>
    <n v="59.153898700773034"/>
  </r>
  <r>
    <n v="35"/>
    <x v="7"/>
    <x v="30"/>
    <x v="1"/>
    <n v="39"/>
    <n v="119.30030273172213"/>
  </r>
  <r>
    <n v="36"/>
    <x v="0"/>
    <x v="31"/>
    <x v="0"/>
    <n v="2"/>
    <n v="8.2604004984897017"/>
  </r>
  <r>
    <n v="37"/>
    <x v="3"/>
    <x v="32"/>
    <x v="3"/>
    <n v="34"/>
    <n v="103.43841434718642"/>
  </r>
  <r>
    <n v="38"/>
    <x v="6"/>
    <x v="33"/>
    <x v="1"/>
    <n v="59"/>
    <n v="179.01001770576869"/>
  </r>
  <r>
    <n v="39"/>
    <x v="8"/>
    <x v="34"/>
    <x v="1"/>
    <n v="-9"/>
    <n v="-24.625751249139931"/>
  </r>
  <r>
    <n v="40"/>
    <x v="1"/>
    <x v="35"/>
    <x v="1"/>
    <n v="38"/>
    <n v="115.58433775100286"/>
  </r>
  <r>
    <n v="41"/>
    <x v="6"/>
    <x v="36"/>
    <x v="3"/>
    <n v="25"/>
    <n v="76.562095842195291"/>
  </r>
  <r>
    <n v="42"/>
    <x v="6"/>
    <x v="37"/>
    <x v="4"/>
    <n v="19"/>
    <n v="59.382749361194016"/>
  </r>
  <r>
    <n v="43"/>
    <x v="0"/>
    <x v="0"/>
    <x v="1"/>
    <n v="86"/>
    <n v="259.85996934004856"/>
  </r>
  <r>
    <n v="44"/>
    <x v="4"/>
    <x v="38"/>
    <x v="0"/>
    <n v="55"/>
    <n v="167.11761356978838"/>
  </r>
  <r>
    <n v="45"/>
    <x v="6"/>
    <x v="14"/>
    <x v="0"/>
    <n v="2"/>
    <n v="7.8483600384211831"/>
  </r>
  <r>
    <n v="46"/>
    <x v="2"/>
    <x v="39"/>
    <x v="4"/>
    <n v="93"/>
    <n v="280.68747862762837"/>
  </r>
  <r>
    <n v="47"/>
    <x v="3"/>
    <x v="19"/>
    <x v="3"/>
    <n v="14"/>
    <n v="43.931553656204748"/>
  </r>
  <r>
    <n v="48"/>
    <x v="6"/>
    <x v="40"/>
    <x v="3"/>
    <n v="37"/>
    <n v="113.03491000904664"/>
  </r>
  <r>
    <n v="49"/>
    <x v="0"/>
    <x v="11"/>
    <x v="1"/>
    <n v="63"/>
    <n v="190.69511057123685"/>
  </r>
  <r>
    <n v="50"/>
    <x v="3"/>
    <x v="11"/>
    <x v="0"/>
    <n v="1"/>
    <n v="5.599704779498877"/>
  </r>
  <r>
    <n v="51"/>
    <x v="3"/>
    <x v="41"/>
    <x v="3"/>
    <n v="24"/>
    <n v="73.599272692165783"/>
  </r>
  <r>
    <n v="52"/>
    <x v="1"/>
    <x v="42"/>
    <x v="3"/>
    <n v="83"/>
    <n v="250.33273832124888"/>
  </r>
  <r>
    <n v="53"/>
    <x v="8"/>
    <x v="32"/>
    <x v="3"/>
    <n v="49"/>
    <n v="148.50659729480034"/>
  </r>
  <r>
    <n v="54"/>
    <x v="5"/>
    <x v="37"/>
    <x v="0"/>
    <n v="26"/>
    <n v="80.197912185633001"/>
  </r>
  <r>
    <n v="55"/>
    <x v="7"/>
    <x v="3"/>
    <x v="0"/>
    <n v="35"/>
    <n v="107.99264815962536"/>
  </r>
  <r>
    <n v="56"/>
    <x v="5"/>
    <x v="15"/>
    <x v="0"/>
    <n v="8"/>
    <n v="26.909399775034267"/>
  </r>
  <r>
    <n v="57"/>
    <x v="8"/>
    <x v="43"/>
    <x v="4"/>
    <n v="49"/>
    <n v="148.777847479907"/>
  </r>
  <r>
    <n v="58"/>
    <x v="5"/>
    <x v="15"/>
    <x v="1"/>
    <n v="34"/>
    <n v="104.09375694795658"/>
  </r>
  <r>
    <n v="59"/>
    <x v="5"/>
    <x v="44"/>
    <x v="0"/>
    <n v="8"/>
    <n v="26.236564211223342"/>
  </r>
  <r>
    <n v="60"/>
    <x v="7"/>
    <x v="17"/>
    <x v="4"/>
    <n v="89"/>
    <n v="269.09085017901094"/>
  </r>
  <r>
    <n v="61"/>
    <x v="4"/>
    <x v="26"/>
    <x v="1"/>
    <n v="62"/>
    <n v="189.25415891346557"/>
  </r>
  <r>
    <n v="62"/>
    <x v="6"/>
    <x v="45"/>
    <x v="1"/>
    <n v="23"/>
    <n v="71.313211840267556"/>
  </r>
  <r>
    <n v="63"/>
    <x v="8"/>
    <x v="4"/>
    <x v="3"/>
    <n v="95"/>
    <n v="287.76081692141696"/>
  </r>
  <r>
    <n v="64"/>
    <x v="6"/>
    <x v="46"/>
    <x v="3"/>
    <n v="41"/>
    <n v="125.00018840758105"/>
  </r>
  <r>
    <n v="65"/>
    <x v="2"/>
    <x v="37"/>
    <x v="0"/>
    <n v="-6"/>
    <n v="-15.942861162173479"/>
  </r>
  <r>
    <n v="66"/>
    <x v="0"/>
    <x v="13"/>
    <x v="4"/>
    <n v="84"/>
    <n v="253.99061782802139"/>
  </r>
  <r>
    <n v="67"/>
    <x v="1"/>
    <x v="47"/>
    <x v="1"/>
    <n v="63"/>
    <n v="191.36713896782123"/>
  </r>
  <r>
    <n v="68"/>
    <x v="3"/>
    <x v="48"/>
    <x v="0"/>
    <n v="0"/>
    <n v="2.3682330895483967"/>
  </r>
  <r>
    <n v="69"/>
    <x v="5"/>
    <x v="49"/>
    <x v="3"/>
    <n v="73"/>
    <n v="221.4068752836437"/>
  </r>
  <r>
    <n v="70"/>
    <x v="6"/>
    <x v="50"/>
    <x v="3"/>
    <n v="95"/>
    <n v="287.05320060576679"/>
  </r>
  <r>
    <n v="71"/>
    <x v="2"/>
    <x v="26"/>
    <x v="2"/>
    <n v="93"/>
    <n v="280.76798505156279"/>
  </r>
  <r>
    <n v="72"/>
    <x v="3"/>
    <x v="4"/>
    <x v="2"/>
    <n v="54"/>
    <n v="163.86605406277587"/>
  </r>
  <r>
    <n v="73"/>
    <x v="5"/>
    <x v="51"/>
    <x v="1"/>
    <n v="33"/>
    <n v="101.36706423848841"/>
  </r>
  <r>
    <n v="74"/>
    <x v="2"/>
    <x v="15"/>
    <x v="4"/>
    <n v="48"/>
    <n v="145.83607322448287"/>
  </r>
  <r>
    <n v="75"/>
    <x v="7"/>
    <x v="49"/>
    <x v="3"/>
    <n v="-7"/>
    <n v="-18.531454427544542"/>
  </r>
  <r>
    <n v="76"/>
    <x v="4"/>
    <x v="52"/>
    <x v="1"/>
    <n v="-2"/>
    <n v="-3.941491558920891"/>
  </r>
  <r>
    <n v="77"/>
    <x v="5"/>
    <x v="53"/>
    <x v="4"/>
    <n v="27"/>
    <n v="83.29090970219859"/>
  </r>
  <r>
    <n v="78"/>
    <x v="6"/>
    <x v="7"/>
    <x v="1"/>
    <n v="56"/>
    <n v="170.23780299763459"/>
  </r>
  <r>
    <n v="79"/>
    <x v="5"/>
    <x v="54"/>
    <x v="4"/>
    <n v="70"/>
    <n v="212.29242314468692"/>
  </r>
  <r>
    <n v="80"/>
    <x v="7"/>
    <x v="55"/>
    <x v="4"/>
    <n v="16"/>
    <n v="49.457645878335306"/>
  </r>
  <r>
    <n v="81"/>
    <x v="7"/>
    <x v="56"/>
    <x v="0"/>
    <n v="69"/>
    <n v="208.68512958069783"/>
  </r>
  <r>
    <n v="82"/>
    <x v="4"/>
    <x v="57"/>
    <x v="1"/>
    <n v="67"/>
    <n v="203.01428430380912"/>
  </r>
  <r>
    <n v="83"/>
    <x v="8"/>
    <x v="22"/>
    <x v="1"/>
    <n v="82"/>
    <n v="248.09860782564255"/>
  </r>
  <r>
    <n v="84"/>
    <x v="2"/>
    <x v="58"/>
    <x v="3"/>
    <n v="73"/>
    <n v="221.4762294351379"/>
  </r>
  <r>
    <n v="85"/>
    <x v="8"/>
    <x v="59"/>
    <x v="1"/>
    <n v="80"/>
    <n v="241.26239073863908"/>
  </r>
  <r>
    <n v="86"/>
    <x v="7"/>
    <x v="39"/>
    <x v="3"/>
    <n v="-2"/>
    <n v="-4.2379405606125751"/>
  </r>
  <r>
    <n v="87"/>
    <x v="6"/>
    <x v="12"/>
    <x v="3"/>
    <n v="5"/>
    <n v="17.026058044096466"/>
  </r>
  <r>
    <n v="88"/>
    <x v="3"/>
    <x v="60"/>
    <x v="3"/>
    <n v="26"/>
    <n v="80.296764498097943"/>
  </r>
  <r>
    <n v="89"/>
    <x v="8"/>
    <x v="61"/>
    <x v="1"/>
    <n v="1"/>
    <n v="5.0101440126936883"/>
  </r>
  <r>
    <n v="90"/>
    <x v="8"/>
    <x v="62"/>
    <x v="2"/>
    <n v="-3"/>
    <n v="-7.6150918857367635"/>
  </r>
  <r>
    <n v="91"/>
    <x v="0"/>
    <x v="63"/>
    <x v="3"/>
    <n v="83"/>
    <n v="251.18350564763173"/>
  </r>
  <r>
    <n v="92"/>
    <x v="7"/>
    <x v="64"/>
    <x v="4"/>
    <n v="33"/>
    <n v="100.32795234701418"/>
  </r>
  <r>
    <n v="93"/>
    <x v="3"/>
    <x v="15"/>
    <x v="1"/>
    <n v="62"/>
    <n v="188.06461550204614"/>
  </r>
  <r>
    <n v="94"/>
    <x v="4"/>
    <x v="46"/>
    <x v="3"/>
    <n v="58"/>
    <n v="176.47069512712616"/>
  </r>
  <r>
    <n v="95"/>
    <x v="6"/>
    <x v="65"/>
    <x v="1"/>
    <n v="28"/>
    <n v="85.544260264222203"/>
  </r>
  <r>
    <n v="96"/>
    <x v="7"/>
    <x v="7"/>
    <x v="0"/>
    <n v="33"/>
    <n v="100.68612237181482"/>
  </r>
  <r>
    <n v="97"/>
    <x v="5"/>
    <x v="66"/>
    <x v="1"/>
    <n v="92"/>
    <n v="278.15933854048899"/>
  </r>
  <r>
    <n v="98"/>
    <x v="7"/>
    <x v="15"/>
    <x v="0"/>
    <n v="92"/>
    <n v="277.53974563422275"/>
  </r>
  <r>
    <n v="99"/>
    <x v="4"/>
    <x v="67"/>
    <x v="0"/>
    <n v="75"/>
    <n v="226.73977333901354"/>
  </r>
  <r>
    <n v="100"/>
    <x v="0"/>
    <x v="68"/>
    <x v="3"/>
    <n v="74"/>
    <n v="224.23346975523705"/>
  </r>
  <r>
    <n v="101"/>
    <x v="3"/>
    <x v="53"/>
    <x v="1"/>
    <n v="67"/>
    <n v="202.45009266432331"/>
  </r>
  <r>
    <n v="102"/>
    <x v="5"/>
    <x v="45"/>
    <x v="1"/>
    <n v="16"/>
    <n v="49.450018506623742"/>
  </r>
  <r>
    <n v="103"/>
    <x v="1"/>
    <x v="69"/>
    <x v="1"/>
    <n v="90"/>
    <n v="272.33991590998778"/>
  </r>
  <r>
    <n v="104"/>
    <x v="7"/>
    <x v="70"/>
    <x v="2"/>
    <n v="-8"/>
    <n v="-22.10755433572842"/>
  </r>
  <r>
    <n v="105"/>
    <x v="5"/>
    <x v="31"/>
    <x v="2"/>
    <n v="51"/>
    <n v="155.29818889700317"/>
  </r>
  <r>
    <n v="106"/>
    <x v="7"/>
    <x v="55"/>
    <x v="1"/>
    <n v="-7"/>
    <n v="-19.532896832828285"/>
  </r>
  <r>
    <n v="107"/>
    <x v="6"/>
    <x v="6"/>
    <x v="0"/>
    <n v="9"/>
    <n v="29.277821643264524"/>
  </r>
  <r>
    <n v="108"/>
    <x v="8"/>
    <x v="12"/>
    <x v="0"/>
    <n v="-10"/>
    <n v="-28.406748282006184"/>
  </r>
  <r>
    <n v="109"/>
    <x v="2"/>
    <x v="48"/>
    <x v="1"/>
    <n v="10"/>
    <n v="32.113204788074981"/>
  </r>
  <r>
    <n v="110"/>
    <x v="2"/>
    <x v="33"/>
    <x v="4"/>
    <n v="35"/>
    <n v="107.58710427119863"/>
  </r>
  <r>
    <n v="111"/>
    <x v="8"/>
    <x v="71"/>
    <x v="4"/>
    <n v="81"/>
    <n v="244.46099351680689"/>
  </r>
  <r>
    <n v="112"/>
    <x v="8"/>
    <x v="11"/>
    <x v="4"/>
    <n v="38"/>
    <n v="115.86487308982943"/>
  </r>
  <r>
    <n v="113"/>
    <x v="6"/>
    <x v="23"/>
    <x v="4"/>
    <n v="26"/>
    <n v="80.488645084091601"/>
  </r>
  <r>
    <n v="114"/>
    <x v="0"/>
    <x v="24"/>
    <x v="2"/>
    <n v="77"/>
    <n v="233.33103169462888"/>
  </r>
  <r>
    <n v="115"/>
    <x v="6"/>
    <x v="67"/>
    <x v="1"/>
    <n v="39"/>
    <n v="118.62706142640471"/>
  </r>
  <r>
    <n v="116"/>
    <x v="3"/>
    <x v="35"/>
    <x v="3"/>
    <n v="22"/>
    <n v="68.07066358826728"/>
  </r>
  <r>
    <n v="117"/>
    <x v="3"/>
    <x v="18"/>
    <x v="1"/>
    <n v="68"/>
    <n v="205.76676002797973"/>
  </r>
  <r>
    <n v="118"/>
    <x v="8"/>
    <x v="40"/>
    <x v="1"/>
    <n v="59"/>
    <n v="178.71308198822226"/>
  </r>
  <r>
    <n v="119"/>
    <x v="4"/>
    <x v="3"/>
    <x v="3"/>
    <n v="20"/>
    <n v="62.366566165716954"/>
  </r>
  <r>
    <n v="120"/>
    <x v="1"/>
    <x v="72"/>
    <x v="4"/>
    <n v="61"/>
    <n v="184.56247310465258"/>
  </r>
  <r>
    <n v="121"/>
    <x v="3"/>
    <x v="52"/>
    <x v="1"/>
    <n v="30"/>
    <n v="92.434422469644105"/>
  </r>
  <r>
    <n v="122"/>
    <x v="7"/>
    <x v="73"/>
    <x v="4"/>
    <n v="10"/>
    <n v="32.298727574185413"/>
  </r>
  <r>
    <n v="123"/>
    <x v="3"/>
    <x v="16"/>
    <x v="3"/>
    <n v="72"/>
    <n v="217.45289850686984"/>
  </r>
  <r>
    <n v="124"/>
    <x v="2"/>
    <x v="56"/>
    <x v="3"/>
    <n v="57"/>
    <n v="173.36376703616165"/>
  </r>
  <r>
    <n v="125"/>
    <x v="1"/>
    <x v="26"/>
    <x v="0"/>
    <n v="41"/>
    <n v="124.3880808412182"/>
  </r>
  <r>
    <n v="126"/>
    <x v="3"/>
    <x v="74"/>
    <x v="3"/>
    <n v="54"/>
    <n v="163.7455521062605"/>
  </r>
  <r>
    <n v="127"/>
    <x v="6"/>
    <x v="32"/>
    <x v="2"/>
    <n v="9"/>
    <n v="29.259949674062039"/>
  </r>
  <r>
    <n v="128"/>
    <x v="8"/>
    <x v="69"/>
    <x v="0"/>
    <n v="1"/>
    <n v="5.0062586848309145"/>
  </r>
  <r>
    <n v="129"/>
    <x v="3"/>
    <x v="75"/>
    <x v="4"/>
    <n v="-10"/>
    <n v="-28.888600496770302"/>
  </r>
  <r>
    <n v="130"/>
    <x v="2"/>
    <x v="76"/>
    <x v="1"/>
    <n v="-9"/>
    <n v="-25.059711277411697"/>
  </r>
  <r>
    <n v="131"/>
    <x v="7"/>
    <x v="10"/>
    <x v="4"/>
    <n v="56"/>
    <n v="168.8685012955201"/>
  </r>
  <r>
    <n v="132"/>
    <x v="8"/>
    <x v="6"/>
    <x v="2"/>
    <n v="28"/>
    <n v="85.600623651403808"/>
  </r>
  <r>
    <n v="133"/>
    <x v="0"/>
    <x v="77"/>
    <x v="4"/>
    <n v="11"/>
    <n v="34.417378586902672"/>
  </r>
  <r>
    <n v="134"/>
    <x v="5"/>
    <x v="7"/>
    <x v="0"/>
    <n v="11"/>
    <n v="34.910086692815099"/>
  </r>
  <r>
    <n v="135"/>
    <x v="5"/>
    <x v="54"/>
    <x v="3"/>
    <n v="67"/>
    <n v="202.86608183653496"/>
  </r>
  <r>
    <n v="136"/>
    <x v="4"/>
    <x v="55"/>
    <x v="0"/>
    <n v="10"/>
    <n v="31.43203475838104"/>
  </r>
  <r>
    <n v="137"/>
    <x v="6"/>
    <x v="17"/>
    <x v="1"/>
    <n v="40"/>
    <n v="121.94725640981379"/>
  </r>
  <r>
    <n v="138"/>
    <x v="4"/>
    <x v="32"/>
    <x v="4"/>
    <n v="77"/>
    <n v="233.07983567827679"/>
  </r>
  <r>
    <n v="139"/>
    <x v="0"/>
    <x v="40"/>
    <x v="2"/>
    <n v="50"/>
    <n v="152.04318524136269"/>
  </r>
  <r>
    <n v="140"/>
    <x v="7"/>
    <x v="43"/>
    <x v="3"/>
    <n v="80"/>
    <n v="242.49550041476004"/>
  </r>
  <r>
    <n v="141"/>
    <x v="7"/>
    <x v="30"/>
    <x v="3"/>
    <n v="83"/>
    <n v="250.79460647762514"/>
  </r>
  <r>
    <n v="142"/>
    <x v="0"/>
    <x v="20"/>
    <x v="0"/>
    <n v="-4"/>
    <n v="-9.4996327629453567"/>
  </r>
  <r>
    <n v="143"/>
    <x v="4"/>
    <x v="78"/>
    <x v="1"/>
    <n v="46"/>
    <n v="139.75509706516939"/>
  </r>
  <r>
    <n v="144"/>
    <x v="2"/>
    <x v="25"/>
    <x v="4"/>
    <n v="55"/>
    <n v="167.19317791229159"/>
  </r>
  <r>
    <n v="145"/>
    <x v="8"/>
    <x v="19"/>
    <x v="4"/>
    <n v="89"/>
    <n v="269.40466549843933"/>
  </r>
  <r>
    <n v="146"/>
    <x v="6"/>
    <x v="32"/>
    <x v="3"/>
    <n v="59"/>
    <n v="179.11590007622482"/>
  </r>
  <r>
    <n v="147"/>
    <x v="6"/>
    <x v="33"/>
    <x v="2"/>
    <n v="90"/>
    <n v="271.75315679180818"/>
  </r>
  <r>
    <n v="148"/>
    <x v="2"/>
    <x v="79"/>
    <x v="2"/>
    <n v="17"/>
    <n v="53.665884026524566"/>
  </r>
  <r>
    <n v="149"/>
    <x v="8"/>
    <x v="33"/>
    <x v="2"/>
    <n v="37"/>
    <n v="113.6496958349757"/>
  </r>
  <r>
    <n v="150"/>
    <x v="5"/>
    <x v="70"/>
    <x v="1"/>
    <n v="-4"/>
    <n v="-9.4240327280666669"/>
  </r>
  <r>
    <n v="151"/>
    <x v="6"/>
    <x v="32"/>
    <x v="0"/>
    <n v="-8"/>
    <n v="-22.376386657781136"/>
  </r>
  <r>
    <n v="152"/>
    <x v="3"/>
    <x v="80"/>
    <x v="2"/>
    <n v="6"/>
    <n v="20.32160187847996"/>
  </r>
  <r>
    <n v="153"/>
    <x v="8"/>
    <x v="81"/>
    <x v="2"/>
    <n v="63"/>
    <n v="191.67996095772898"/>
  </r>
  <r>
    <n v="154"/>
    <x v="7"/>
    <x v="45"/>
    <x v="2"/>
    <n v="16"/>
    <n v="49.943726296074821"/>
  </r>
  <r>
    <n v="155"/>
    <x v="0"/>
    <x v="78"/>
    <x v="4"/>
    <n v="22"/>
    <n v="67.814347194557499"/>
  </r>
  <r>
    <n v="156"/>
    <x v="6"/>
    <x v="82"/>
    <x v="1"/>
    <n v="81"/>
    <n v="244.96866878935498"/>
  </r>
  <r>
    <n v="157"/>
    <x v="6"/>
    <x v="27"/>
    <x v="0"/>
    <n v="85"/>
    <n v="256.55696414737832"/>
  </r>
  <r>
    <n v="158"/>
    <x v="7"/>
    <x v="83"/>
    <x v="1"/>
    <n v="-3"/>
    <n v="-7.083148189481113"/>
  </r>
  <r>
    <n v="159"/>
    <x v="6"/>
    <x v="49"/>
    <x v="0"/>
    <n v="51"/>
    <n v="154.48755641985605"/>
  </r>
  <r>
    <n v="160"/>
    <x v="8"/>
    <x v="13"/>
    <x v="0"/>
    <n v="72"/>
    <n v="217.42437258205749"/>
  </r>
  <r>
    <n v="161"/>
    <x v="5"/>
    <x v="59"/>
    <x v="0"/>
    <n v="46"/>
    <n v="139.92999594688814"/>
  </r>
  <r>
    <n v="162"/>
    <x v="1"/>
    <x v="2"/>
    <x v="4"/>
    <n v="-10"/>
    <n v="-27.996195351956981"/>
  </r>
  <r>
    <n v="163"/>
    <x v="8"/>
    <x v="39"/>
    <x v="1"/>
    <n v="-5"/>
    <n v="-12.197238533968166"/>
  </r>
  <r>
    <n v="164"/>
    <x v="1"/>
    <x v="84"/>
    <x v="3"/>
    <n v="16"/>
    <n v="49.917622272183785"/>
  </r>
  <r>
    <n v="165"/>
    <x v="1"/>
    <x v="60"/>
    <x v="1"/>
    <n v="25"/>
    <n v="76.986898914774684"/>
  </r>
  <r>
    <n v="166"/>
    <x v="6"/>
    <x v="55"/>
    <x v="3"/>
    <n v="49"/>
    <n v="148.90711866414762"/>
  </r>
  <r>
    <n v="167"/>
    <x v="0"/>
    <x v="6"/>
    <x v="0"/>
    <n v="21"/>
    <n v="64.326659101878747"/>
  </r>
  <r>
    <n v="168"/>
    <x v="5"/>
    <x v="3"/>
    <x v="0"/>
    <n v="29"/>
    <n v="88.984161458299795"/>
  </r>
  <r>
    <n v="169"/>
    <x v="2"/>
    <x v="59"/>
    <x v="0"/>
    <n v="63"/>
    <n v="191.11407977738014"/>
  </r>
  <r>
    <n v="170"/>
    <x v="7"/>
    <x v="62"/>
    <x v="0"/>
    <n v="21"/>
    <n v="64.602960723055489"/>
  </r>
  <r>
    <n v="171"/>
    <x v="0"/>
    <x v="85"/>
    <x v="1"/>
    <n v="93"/>
    <n v="280.17276926587908"/>
  </r>
  <r>
    <n v="172"/>
    <x v="4"/>
    <x v="86"/>
    <x v="1"/>
    <n v="55"/>
    <n v="167.55415680156585"/>
  </r>
  <r>
    <n v="173"/>
    <x v="6"/>
    <x v="48"/>
    <x v="1"/>
    <n v="14"/>
    <n v="43.897196992459193"/>
  </r>
  <r>
    <n v="174"/>
    <x v="7"/>
    <x v="1"/>
    <x v="2"/>
    <n v="91"/>
    <n v="275.24479602731037"/>
  </r>
  <r>
    <n v="175"/>
    <x v="6"/>
    <x v="74"/>
    <x v="3"/>
    <n v="80"/>
    <n v="242.44859600981886"/>
  </r>
  <r>
    <n v="176"/>
    <x v="0"/>
    <x v="5"/>
    <x v="3"/>
    <n v="70"/>
    <n v="211.755231476809"/>
  </r>
  <r>
    <n v="177"/>
    <x v="8"/>
    <x v="87"/>
    <x v="4"/>
    <n v="54"/>
    <n v="164.30496670412208"/>
  </r>
  <r>
    <n v="178"/>
    <x v="2"/>
    <x v="60"/>
    <x v="4"/>
    <n v="19"/>
    <n v="58.362898336492826"/>
  </r>
  <r>
    <n v="179"/>
    <x v="1"/>
    <x v="24"/>
    <x v="1"/>
    <n v="38"/>
    <n v="115.82878872794043"/>
  </r>
  <r>
    <n v="180"/>
    <x v="4"/>
    <x v="64"/>
    <x v="2"/>
    <n v="60"/>
    <n v="182.02229380076153"/>
  </r>
  <r>
    <n v="181"/>
    <x v="1"/>
    <x v="85"/>
    <x v="2"/>
    <n v="51"/>
    <n v="155.73788458275871"/>
  </r>
  <r>
    <n v="182"/>
    <x v="2"/>
    <x v="88"/>
    <x v="0"/>
    <n v="78"/>
    <n v="236.14223463826744"/>
  </r>
  <r>
    <n v="183"/>
    <x v="1"/>
    <x v="10"/>
    <x v="1"/>
    <n v="17"/>
    <n v="52.469218210599529"/>
  </r>
  <r>
    <n v="184"/>
    <x v="7"/>
    <x v="89"/>
    <x v="3"/>
    <n v="13"/>
    <n v="40.808192712139302"/>
  </r>
  <r>
    <n v="185"/>
    <x v="6"/>
    <x v="32"/>
    <x v="4"/>
    <n v="2"/>
    <n v="8.0360535540736908"/>
  </r>
  <r>
    <n v="186"/>
    <x v="0"/>
    <x v="66"/>
    <x v="4"/>
    <n v="74"/>
    <n v="223.87783259743091"/>
  </r>
  <r>
    <n v="187"/>
    <x v="4"/>
    <x v="70"/>
    <x v="1"/>
    <n v="57"/>
    <n v="172.92421427081234"/>
  </r>
  <r>
    <n v="188"/>
    <x v="7"/>
    <x v="88"/>
    <x v="4"/>
    <n v="79"/>
    <n v="239.34428625432886"/>
  </r>
  <r>
    <n v="189"/>
    <x v="4"/>
    <x v="41"/>
    <x v="1"/>
    <n v="82"/>
    <n v="247.46177448016923"/>
  </r>
  <r>
    <n v="190"/>
    <x v="8"/>
    <x v="58"/>
    <x v="0"/>
    <n v="28"/>
    <n v="85.957225474601458"/>
  </r>
  <r>
    <n v="191"/>
    <x v="7"/>
    <x v="36"/>
    <x v="4"/>
    <n v="63"/>
    <n v="191.0302935038041"/>
  </r>
  <r>
    <n v="192"/>
    <x v="5"/>
    <x v="68"/>
    <x v="1"/>
    <n v="72"/>
    <n v="217.59287860664901"/>
  </r>
  <r>
    <n v="193"/>
    <x v="5"/>
    <x v="56"/>
    <x v="2"/>
    <n v="68"/>
    <n v="205.93270340856287"/>
  </r>
  <r>
    <n v="194"/>
    <x v="6"/>
    <x v="67"/>
    <x v="3"/>
    <n v="8"/>
    <n v="26.138739127477177"/>
  </r>
  <r>
    <n v="195"/>
    <x v="1"/>
    <x v="90"/>
    <x v="2"/>
    <n v="62"/>
    <n v="188.51634230729906"/>
  </r>
  <r>
    <n v="196"/>
    <x v="7"/>
    <x v="61"/>
    <x v="3"/>
    <n v="5"/>
    <n v="16.348427234046856"/>
  </r>
  <r>
    <n v="197"/>
    <x v="4"/>
    <x v="36"/>
    <x v="4"/>
    <n v="-5"/>
    <n v="-12.898061088841523"/>
  </r>
  <r>
    <n v="198"/>
    <x v="4"/>
    <x v="3"/>
    <x v="4"/>
    <n v="-4"/>
    <n v="-9.998213253386103"/>
  </r>
  <r>
    <n v="199"/>
    <x v="5"/>
    <x v="66"/>
    <x v="4"/>
    <n v="81"/>
    <n v="244.68104192003952"/>
  </r>
  <r>
    <n v="200"/>
    <x v="5"/>
    <x v="70"/>
    <x v="3"/>
    <n v="21"/>
    <n v="64.744003374094902"/>
  </r>
  <r>
    <n v="201"/>
    <x v="8"/>
    <x v="51"/>
    <x v="3"/>
    <n v="21"/>
    <n v="64.863192319117914"/>
  </r>
  <r>
    <n v="202"/>
    <x v="1"/>
    <x v="82"/>
    <x v="1"/>
    <n v="-3"/>
    <n v="-7.154085897104931"/>
  </r>
  <r>
    <n v="203"/>
    <x v="8"/>
    <x v="30"/>
    <x v="0"/>
    <n v="57"/>
    <n v="173.64445114790863"/>
  </r>
  <r>
    <n v="204"/>
    <x v="8"/>
    <x v="63"/>
    <x v="0"/>
    <n v="86"/>
    <n v="259.30970727563493"/>
  </r>
  <r>
    <n v="205"/>
    <x v="7"/>
    <x v="91"/>
    <x v="1"/>
    <n v="14"/>
    <n v="44.139016120906668"/>
  </r>
  <r>
    <n v="206"/>
    <x v="1"/>
    <x v="23"/>
    <x v="2"/>
    <n v="20"/>
    <n v="61.955881135465603"/>
  </r>
  <r>
    <n v="207"/>
    <x v="4"/>
    <x v="36"/>
    <x v="4"/>
    <n v="60"/>
    <n v="181.93942640636905"/>
  </r>
  <r>
    <n v="208"/>
    <x v="7"/>
    <x v="8"/>
    <x v="3"/>
    <n v="45"/>
    <n v="137.15507832075065"/>
  </r>
  <r>
    <n v="209"/>
    <x v="7"/>
    <x v="0"/>
    <x v="3"/>
    <n v="7"/>
    <n v="22.99759982335349"/>
  </r>
  <r>
    <n v="210"/>
    <x v="0"/>
    <x v="52"/>
    <x v="0"/>
    <n v="-6"/>
    <n v="-16.334472666280842"/>
  </r>
  <r>
    <n v="211"/>
    <x v="7"/>
    <x v="16"/>
    <x v="0"/>
    <n v="35"/>
    <n v="106.89982221762149"/>
  </r>
  <r>
    <n v="212"/>
    <x v="4"/>
    <x v="46"/>
    <x v="1"/>
    <n v="31"/>
    <n v="95.13200096066403"/>
  </r>
  <r>
    <n v="213"/>
    <x v="7"/>
    <x v="26"/>
    <x v="0"/>
    <n v="19"/>
    <n v="59.075740928551383"/>
  </r>
  <r>
    <n v="214"/>
    <x v="3"/>
    <x v="75"/>
    <x v="3"/>
    <n v="35"/>
    <n v="106.64339916643026"/>
  </r>
  <r>
    <n v="215"/>
    <x v="0"/>
    <x v="13"/>
    <x v="2"/>
    <n v="51"/>
    <n v="154.59771582934854"/>
  </r>
  <r>
    <n v="216"/>
    <x v="1"/>
    <x v="34"/>
    <x v="4"/>
    <n v="1"/>
    <n v="5.3867139626812968"/>
  </r>
  <r>
    <n v="217"/>
    <x v="8"/>
    <x v="19"/>
    <x v="1"/>
    <n v="67"/>
    <n v="203.35912709646638"/>
  </r>
  <r>
    <n v="218"/>
    <x v="8"/>
    <x v="55"/>
    <x v="4"/>
    <n v="23"/>
    <n v="71.412597536524615"/>
  </r>
  <r>
    <n v="219"/>
    <x v="4"/>
    <x v="78"/>
    <x v="1"/>
    <n v="41"/>
    <n v="125.23475441561757"/>
  </r>
  <r>
    <n v="220"/>
    <x v="2"/>
    <x v="53"/>
    <x v="4"/>
    <n v="27"/>
    <n v="83.195110350521588"/>
  </r>
  <r>
    <n v="221"/>
    <x v="5"/>
    <x v="14"/>
    <x v="1"/>
    <n v="56"/>
    <n v="170.17512557022724"/>
  </r>
  <r>
    <n v="222"/>
    <x v="2"/>
    <x v="87"/>
    <x v="4"/>
    <n v="67"/>
    <n v="203.35311949602652"/>
  </r>
  <r>
    <n v="223"/>
    <x v="0"/>
    <x v="31"/>
    <x v="1"/>
    <n v="94"/>
    <n v="283.74141758000144"/>
  </r>
  <r>
    <n v="224"/>
    <x v="5"/>
    <x v="71"/>
    <x v="3"/>
    <n v="52"/>
    <n v="158.2973319694853"/>
  </r>
  <r>
    <n v="225"/>
    <x v="3"/>
    <x v="36"/>
    <x v="2"/>
    <n v="24"/>
    <n v="74.243899422562194"/>
  </r>
  <r>
    <n v="226"/>
    <x v="7"/>
    <x v="38"/>
    <x v="0"/>
    <n v="-1"/>
    <n v="-0.91770776800017373"/>
  </r>
  <r>
    <n v="227"/>
    <x v="1"/>
    <x v="67"/>
    <x v="3"/>
    <n v="37"/>
    <n v="112.52158206006119"/>
  </r>
  <r>
    <n v="228"/>
    <x v="0"/>
    <x v="34"/>
    <x v="1"/>
    <n v="63"/>
    <n v="191.4542393048981"/>
  </r>
  <r>
    <n v="229"/>
    <x v="8"/>
    <x v="15"/>
    <x v="0"/>
    <n v="13"/>
    <n v="41.010346846521706"/>
  </r>
  <r>
    <n v="230"/>
    <x v="1"/>
    <x v="66"/>
    <x v="0"/>
    <n v="7"/>
    <n v="22.334877359058812"/>
  </r>
  <r>
    <n v="231"/>
    <x v="3"/>
    <x v="6"/>
    <x v="0"/>
    <n v="64"/>
    <n v="193.83879299726061"/>
  </r>
  <r>
    <n v="232"/>
    <x v="2"/>
    <x v="38"/>
    <x v="0"/>
    <n v="63"/>
    <n v="190.90668689411601"/>
  </r>
  <r>
    <n v="233"/>
    <x v="6"/>
    <x v="45"/>
    <x v="4"/>
    <n v="57"/>
    <n v="173.59022125804509"/>
  </r>
  <r>
    <n v="234"/>
    <x v="6"/>
    <x v="22"/>
    <x v="4"/>
    <n v="59"/>
    <n v="178.9266502635322"/>
  </r>
  <r>
    <n v="235"/>
    <x v="7"/>
    <x v="50"/>
    <x v="1"/>
    <n v="-3"/>
    <n v="-7.2637597489178187"/>
  </r>
  <r>
    <n v="236"/>
    <x v="8"/>
    <x v="58"/>
    <x v="0"/>
    <n v="86"/>
    <n v="260.32907018535167"/>
  </r>
  <r>
    <n v="237"/>
    <x v="5"/>
    <x v="19"/>
    <x v="3"/>
    <n v="-4"/>
    <n v="-9.9939520680829617"/>
  </r>
  <r>
    <n v="238"/>
    <x v="2"/>
    <x v="13"/>
    <x v="0"/>
    <n v="7"/>
    <n v="23.654332569914828"/>
  </r>
  <r>
    <n v="239"/>
    <x v="8"/>
    <x v="58"/>
    <x v="0"/>
    <n v="43"/>
    <n v="131.67769291502447"/>
  </r>
  <r>
    <n v="240"/>
    <x v="6"/>
    <x v="47"/>
    <x v="0"/>
    <n v="2"/>
    <n v="7.6348447793459382"/>
  </r>
  <r>
    <n v="241"/>
    <x v="6"/>
    <x v="21"/>
    <x v="4"/>
    <n v="85"/>
    <n v="256.87957020946436"/>
  </r>
  <r>
    <n v="242"/>
    <x v="6"/>
    <x v="92"/>
    <x v="3"/>
    <n v="52"/>
    <n v="158.18704198984506"/>
  </r>
  <r>
    <n v="243"/>
    <x v="4"/>
    <x v="77"/>
    <x v="2"/>
    <n v="-3"/>
    <n v="-7.3950210500886264"/>
  </r>
  <r>
    <n v="244"/>
    <x v="5"/>
    <x v="2"/>
    <x v="3"/>
    <n v="8"/>
    <n v="25.546689047987762"/>
  </r>
  <r>
    <n v="245"/>
    <x v="8"/>
    <x v="77"/>
    <x v="4"/>
    <n v="5"/>
    <n v="17.198905576452098"/>
  </r>
  <r>
    <n v="246"/>
    <x v="1"/>
    <x v="93"/>
    <x v="4"/>
    <n v="90"/>
    <n v="272.09870438545738"/>
  </r>
  <r>
    <n v="247"/>
    <x v="0"/>
    <x v="76"/>
    <x v="4"/>
    <n v="36"/>
    <n v="110.33744975059108"/>
  </r>
  <r>
    <n v="248"/>
    <x v="3"/>
    <x v="65"/>
    <x v="4"/>
    <n v="25"/>
    <n v="77.014900645073141"/>
  </r>
  <r>
    <n v="249"/>
    <x v="0"/>
    <x v="61"/>
    <x v="4"/>
    <n v="7"/>
    <n v="23.133204884254319"/>
  </r>
  <r>
    <n v="250"/>
    <x v="4"/>
    <x v="79"/>
    <x v="4"/>
    <n v="64"/>
    <n v="194.25372471684716"/>
  </r>
  <r>
    <n v="251"/>
    <x v="4"/>
    <x v="88"/>
    <x v="4"/>
    <n v="71"/>
    <n v="215.49309366005642"/>
  </r>
  <r>
    <n v="252"/>
    <x v="2"/>
    <x v="37"/>
    <x v="3"/>
    <n v="41"/>
    <n v="124.81042324173134"/>
  </r>
  <r>
    <n v="253"/>
    <x v="2"/>
    <x v="19"/>
    <x v="1"/>
    <n v="84"/>
    <n v="253.28617965312779"/>
  </r>
  <r>
    <n v="254"/>
    <x v="6"/>
    <x v="55"/>
    <x v="3"/>
    <n v="3"/>
    <n v="10.703015398687583"/>
  </r>
  <r>
    <n v="255"/>
    <x v="2"/>
    <x v="0"/>
    <x v="1"/>
    <n v="15"/>
    <n v="46.761676481443232"/>
  </r>
  <r>
    <n v="256"/>
    <x v="1"/>
    <x v="36"/>
    <x v="3"/>
    <n v="1"/>
    <n v="4.8820462029427096"/>
  </r>
  <r>
    <n v="257"/>
    <x v="1"/>
    <x v="32"/>
    <x v="4"/>
    <n v="10"/>
    <n v="32.468400196905996"/>
  </r>
  <r>
    <n v="258"/>
    <x v="6"/>
    <x v="94"/>
    <x v="3"/>
    <n v="77"/>
    <n v="233.3993347830984"/>
  </r>
  <r>
    <n v="259"/>
    <x v="4"/>
    <x v="54"/>
    <x v="2"/>
    <n v="65"/>
    <n v="196.49346597044766"/>
  </r>
  <r>
    <n v="260"/>
    <x v="3"/>
    <x v="53"/>
    <x v="3"/>
    <n v="25"/>
    <n v="77.329572231774151"/>
  </r>
  <r>
    <n v="261"/>
    <x v="8"/>
    <x v="48"/>
    <x v="4"/>
    <n v="-1"/>
    <n v="-1.930462865623249"/>
  </r>
  <r>
    <n v="262"/>
    <x v="7"/>
    <x v="93"/>
    <x v="1"/>
    <n v="2"/>
    <n v="7.9709250117717731"/>
  </r>
  <r>
    <n v="263"/>
    <x v="3"/>
    <x v="79"/>
    <x v="0"/>
    <n v="62"/>
    <n v="187.61965072290988"/>
  </r>
  <r>
    <n v="264"/>
    <x v="4"/>
    <x v="69"/>
    <x v="1"/>
    <n v="28"/>
    <n v="86.788113277044275"/>
  </r>
  <r>
    <n v="265"/>
    <x v="1"/>
    <x v="95"/>
    <x v="3"/>
    <n v="55"/>
    <n v="167.05079786120268"/>
  </r>
  <r>
    <n v="266"/>
    <x v="4"/>
    <x v="41"/>
    <x v="0"/>
    <n v="28"/>
    <n v="86.636057383669893"/>
  </r>
  <r>
    <n v="267"/>
    <x v="5"/>
    <x v="57"/>
    <x v="1"/>
    <n v="5"/>
    <n v="16.670839286326668"/>
  </r>
  <r>
    <n v="268"/>
    <x v="5"/>
    <x v="22"/>
    <x v="3"/>
    <n v="1"/>
    <n v="4.7722172541512009"/>
  </r>
  <r>
    <n v="269"/>
    <x v="5"/>
    <x v="41"/>
    <x v="1"/>
    <n v="26"/>
    <n v="80.012011803068276"/>
  </r>
  <r>
    <n v="270"/>
    <x v="3"/>
    <x v="38"/>
    <x v="1"/>
    <n v="47"/>
    <n v="142.84602668228962"/>
  </r>
  <r>
    <n v="271"/>
    <x v="1"/>
    <x v="21"/>
    <x v="3"/>
    <n v="74"/>
    <n v="224.75435048565893"/>
  </r>
  <r>
    <n v="272"/>
    <x v="8"/>
    <x v="46"/>
    <x v="0"/>
    <n v="22"/>
    <n v="68.710607050620922"/>
  </r>
  <r>
    <n v="273"/>
    <x v="2"/>
    <x v="35"/>
    <x v="2"/>
    <n v="70"/>
    <n v="212.26238499892682"/>
  </r>
  <r>
    <n v="274"/>
    <x v="8"/>
    <x v="5"/>
    <x v="1"/>
    <n v="83"/>
    <n v="251.31042576912338"/>
  </r>
  <r>
    <n v="275"/>
    <x v="1"/>
    <x v="44"/>
    <x v="3"/>
    <n v="59"/>
    <n v="179.38546683395009"/>
  </r>
  <r>
    <n v="276"/>
    <x v="8"/>
    <x v="39"/>
    <x v="4"/>
    <n v="0"/>
    <n v="1.5831115612014064"/>
  </r>
  <r>
    <n v="277"/>
    <x v="1"/>
    <x v="94"/>
    <x v="3"/>
    <n v="82"/>
    <n v="247.58247918220624"/>
  </r>
  <r>
    <n v="278"/>
    <x v="0"/>
    <x v="33"/>
    <x v="3"/>
    <n v="29"/>
    <n v="89.053128978062901"/>
  </r>
  <r>
    <n v="279"/>
    <x v="8"/>
    <x v="83"/>
    <x v="1"/>
    <n v="63"/>
    <n v="191.08641465198994"/>
  </r>
  <r>
    <n v="280"/>
    <x v="7"/>
    <x v="58"/>
    <x v="0"/>
    <n v="67"/>
    <n v="203.10846928946893"/>
  </r>
  <r>
    <n v="281"/>
    <x v="5"/>
    <x v="57"/>
    <x v="3"/>
    <n v="3"/>
    <n v="10.780730703026945"/>
  </r>
  <r>
    <n v="282"/>
    <x v="1"/>
    <x v="90"/>
    <x v="3"/>
    <n v="65"/>
    <n v="197.40778751122588"/>
  </r>
  <r>
    <n v="283"/>
    <x v="6"/>
    <x v="64"/>
    <x v="2"/>
    <n v="75"/>
    <n v="227.4564792557687"/>
  </r>
  <r>
    <n v="284"/>
    <x v="6"/>
    <x v="89"/>
    <x v="0"/>
    <n v="79"/>
    <n v="239.89546823670116"/>
  </r>
  <r>
    <n v="285"/>
    <x v="7"/>
    <x v="63"/>
    <x v="4"/>
    <n v="-5"/>
    <n v="-12.920960169584891"/>
  </r>
  <r>
    <n v="286"/>
    <x v="7"/>
    <x v="55"/>
    <x v="1"/>
    <n v="31"/>
    <n v="95.512317695132197"/>
  </r>
  <r>
    <n v="287"/>
    <x v="2"/>
    <x v="7"/>
    <x v="4"/>
    <n v="21"/>
    <n v="65.343473312315112"/>
  </r>
  <r>
    <n v="288"/>
    <x v="2"/>
    <x v="27"/>
    <x v="2"/>
    <n v="-8"/>
    <n v="-21.912545800386049"/>
  </r>
  <r>
    <n v="289"/>
    <x v="7"/>
    <x v="32"/>
    <x v="2"/>
    <n v="88"/>
    <n v="266.0518691009172"/>
  </r>
  <r>
    <n v="290"/>
    <x v="6"/>
    <x v="26"/>
    <x v="1"/>
    <n v="94"/>
    <n v="283.84678757282279"/>
  </r>
  <r>
    <n v="291"/>
    <x v="3"/>
    <x v="58"/>
    <x v="4"/>
    <n v="83"/>
    <n v="251.49840546378712"/>
  </r>
  <r>
    <n v="292"/>
    <x v="2"/>
    <x v="45"/>
    <x v="4"/>
    <n v="16"/>
    <n v="49.955539493154028"/>
  </r>
  <r>
    <n v="293"/>
    <x v="0"/>
    <x v="9"/>
    <x v="4"/>
    <n v="33"/>
    <n v="100.51753262027832"/>
  </r>
  <r>
    <n v="294"/>
    <x v="0"/>
    <x v="86"/>
    <x v="3"/>
    <n v="-1"/>
    <n v="-0.90814028681463199"/>
  </r>
  <r>
    <n v="295"/>
    <x v="0"/>
    <x v="73"/>
    <x v="4"/>
    <n v="94"/>
    <n v="284.13590593464426"/>
  </r>
  <r>
    <n v="296"/>
    <x v="7"/>
    <x v="92"/>
    <x v="1"/>
    <n v="76"/>
    <n v="230.25557022435729"/>
  </r>
  <r>
    <n v="297"/>
    <x v="0"/>
    <x v="52"/>
    <x v="1"/>
    <n v="71"/>
    <n v="215.15645769752564"/>
  </r>
  <r>
    <n v="298"/>
    <x v="3"/>
    <x v="64"/>
    <x v="2"/>
    <n v="56"/>
    <n v="169.19487194523822"/>
  </r>
  <r>
    <n v="299"/>
    <x v="1"/>
    <x v="12"/>
    <x v="0"/>
    <n v="81"/>
    <n v="245.58577912839797"/>
  </r>
  <r>
    <n v="300"/>
    <x v="3"/>
    <x v="43"/>
    <x v="3"/>
    <n v="3"/>
    <n v="11.162502018809288"/>
  </r>
  <r>
    <n v="301"/>
    <x v="3"/>
    <x v="92"/>
    <x v="0"/>
    <n v="60"/>
    <n v="182.21269449394873"/>
  </r>
  <r>
    <n v="302"/>
    <x v="7"/>
    <x v="25"/>
    <x v="1"/>
    <n v="81"/>
    <n v="245.54232115102224"/>
  </r>
  <r>
    <n v="303"/>
    <x v="4"/>
    <x v="88"/>
    <x v="1"/>
    <n v="70"/>
    <n v="211.43323649343893"/>
  </r>
  <r>
    <n v="304"/>
    <x v="8"/>
    <x v="3"/>
    <x v="4"/>
    <n v="18"/>
    <n v="56.272584064658759"/>
  </r>
  <r>
    <n v="305"/>
    <x v="1"/>
    <x v="54"/>
    <x v="2"/>
    <n v="73"/>
    <n v="221.17007144401961"/>
  </r>
  <r>
    <n v="306"/>
    <x v="3"/>
    <x v="2"/>
    <x v="1"/>
    <n v="-7"/>
    <n v="-18.782320494671733"/>
  </r>
  <r>
    <n v="307"/>
    <x v="3"/>
    <x v="65"/>
    <x v="1"/>
    <n v="55"/>
    <n v="166.60609215413587"/>
  </r>
  <r>
    <n v="308"/>
    <x v="8"/>
    <x v="83"/>
    <x v="0"/>
    <n v="7"/>
    <n v="23.387374937264937"/>
  </r>
  <r>
    <n v="309"/>
    <x v="8"/>
    <x v="11"/>
    <x v="3"/>
    <n v="63"/>
    <n v="191.44929977621479"/>
  </r>
  <r>
    <n v="310"/>
    <x v="3"/>
    <x v="32"/>
    <x v="0"/>
    <n v="83"/>
    <n v="251.62937525083981"/>
  </r>
  <r>
    <n v="311"/>
    <x v="0"/>
    <x v="86"/>
    <x v="0"/>
    <n v="43"/>
    <n v="130.971908096161"/>
  </r>
  <r>
    <n v="312"/>
    <x v="3"/>
    <x v="96"/>
    <x v="3"/>
    <n v="67"/>
    <n v="203.30298779689218"/>
  </r>
  <r>
    <n v="313"/>
    <x v="4"/>
    <x v="82"/>
    <x v="3"/>
    <n v="-9"/>
    <n v="-24.966227969201331"/>
  </r>
  <r>
    <n v="314"/>
    <x v="8"/>
    <x v="43"/>
    <x v="1"/>
    <n v="-1"/>
    <n v="-1.475132378251053"/>
  </r>
  <r>
    <n v="315"/>
    <x v="0"/>
    <x v="94"/>
    <x v="1"/>
    <n v="21"/>
    <n v="65.196598797725159"/>
  </r>
  <r>
    <n v="316"/>
    <x v="5"/>
    <x v="47"/>
    <x v="4"/>
    <n v="6"/>
    <n v="20.103063549411871"/>
  </r>
  <r>
    <n v="317"/>
    <x v="5"/>
    <x v="53"/>
    <x v="3"/>
    <n v="0"/>
    <n v="1.6052060341349688"/>
  </r>
  <r>
    <n v="318"/>
    <x v="7"/>
    <x v="81"/>
    <x v="3"/>
    <n v="20"/>
    <n v="61.994811968474004"/>
  </r>
  <r>
    <n v="319"/>
    <x v="2"/>
    <x v="22"/>
    <x v="1"/>
    <n v="70"/>
    <n v="212.50263306463722"/>
  </r>
  <r>
    <n v="320"/>
    <x v="7"/>
    <x v="83"/>
    <x v="3"/>
    <n v="94"/>
    <n v="283.88166832886924"/>
  </r>
  <r>
    <n v="321"/>
    <x v="1"/>
    <x v="81"/>
    <x v="0"/>
    <n v="9"/>
    <n v="28.830512766101304"/>
  </r>
  <r>
    <n v="322"/>
    <x v="7"/>
    <x v="51"/>
    <x v="4"/>
    <n v="27"/>
    <n v="83.64015403043436"/>
  </r>
  <r>
    <n v="323"/>
    <x v="4"/>
    <x v="70"/>
    <x v="2"/>
    <n v="43"/>
    <n v="130.94656180680516"/>
  </r>
  <r>
    <n v="324"/>
    <x v="6"/>
    <x v="14"/>
    <x v="1"/>
    <n v="84"/>
    <n v="254.38984191598573"/>
  </r>
  <r>
    <n v="325"/>
    <x v="1"/>
    <x v="38"/>
    <x v="3"/>
    <n v="83"/>
    <n v="251.63175698562648"/>
  </r>
  <r>
    <n v="326"/>
    <x v="1"/>
    <x v="45"/>
    <x v="2"/>
    <n v="89"/>
    <n v="268.67182931807514"/>
  </r>
  <r>
    <n v="327"/>
    <x v="6"/>
    <x v="84"/>
    <x v="0"/>
    <n v="7"/>
    <n v="22.668540241379059"/>
  </r>
  <r>
    <n v="328"/>
    <x v="1"/>
    <x v="77"/>
    <x v="1"/>
    <n v="68"/>
    <n v="205.75644454699685"/>
  </r>
  <r>
    <n v="329"/>
    <x v="6"/>
    <x v="85"/>
    <x v="3"/>
    <n v="38"/>
    <n v="116.14288251700734"/>
  </r>
  <r>
    <n v="330"/>
    <x v="8"/>
    <x v="97"/>
    <x v="3"/>
    <n v="90"/>
    <n v="271.3332095451583"/>
  </r>
  <r>
    <n v="331"/>
    <x v="8"/>
    <x v="45"/>
    <x v="3"/>
    <n v="10"/>
    <n v="31.740063454597557"/>
  </r>
  <r>
    <n v="332"/>
    <x v="5"/>
    <x v="79"/>
    <x v="1"/>
    <n v="13"/>
    <n v="40.182824201163783"/>
  </r>
  <r>
    <n v="333"/>
    <x v="7"/>
    <x v="4"/>
    <x v="0"/>
    <n v="68"/>
    <n v="206.37862292228638"/>
  </r>
  <r>
    <n v="334"/>
    <x v="3"/>
    <x v="38"/>
    <x v="1"/>
    <n v="40"/>
    <n v="122.17079112578179"/>
  </r>
  <r>
    <n v="335"/>
    <x v="7"/>
    <x v="98"/>
    <x v="1"/>
    <n v="17"/>
    <n v="52.575815801836917"/>
  </r>
  <r>
    <n v="336"/>
    <x v="5"/>
    <x v="10"/>
    <x v="1"/>
    <n v="6"/>
    <n v="19.233532374060513"/>
  </r>
  <r>
    <n v="337"/>
    <x v="5"/>
    <x v="46"/>
    <x v="1"/>
    <n v="27"/>
    <n v="83.786086457485794"/>
  </r>
  <r>
    <n v="338"/>
    <x v="3"/>
    <x v="73"/>
    <x v="1"/>
    <n v="80"/>
    <n v="242.1940649977725"/>
  </r>
  <r>
    <n v="339"/>
    <x v="4"/>
    <x v="45"/>
    <x v="4"/>
    <n v="-1"/>
    <n v="-0.92679798413568193"/>
  </r>
  <r>
    <n v="340"/>
    <x v="1"/>
    <x v="28"/>
    <x v="4"/>
    <n v="89"/>
    <n v="269.26351673512869"/>
  </r>
  <r>
    <n v="341"/>
    <x v="1"/>
    <x v="55"/>
    <x v="3"/>
    <n v="21"/>
    <n v="65.224154633884041"/>
  </r>
  <r>
    <n v="342"/>
    <x v="5"/>
    <x v="7"/>
    <x v="0"/>
    <n v="37"/>
    <n v="113.11652988941213"/>
  </r>
  <r>
    <n v="343"/>
    <x v="4"/>
    <x v="54"/>
    <x v="2"/>
    <n v="15"/>
    <n v="46.637898863261832"/>
  </r>
  <r>
    <n v="344"/>
    <x v="2"/>
    <x v="64"/>
    <x v="4"/>
    <n v="94"/>
    <n v="283.62009758002927"/>
  </r>
  <r>
    <n v="345"/>
    <x v="8"/>
    <x v="95"/>
    <x v="4"/>
    <n v="85"/>
    <n v="257.28530472715238"/>
  </r>
  <r>
    <n v="346"/>
    <x v="4"/>
    <x v="11"/>
    <x v="0"/>
    <n v="95"/>
    <n v="286.86402627293558"/>
  </r>
  <r>
    <n v="347"/>
    <x v="6"/>
    <x v="40"/>
    <x v="2"/>
    <n v="25"/>
    <n v="76.368933708358369"/>
  </r>
  <r>
    <n v="348"/>
    <x v="1"/>
    <x v="91"/>
    <x v="4"/>
    <n v="69"/>
    <n v="208.60710544458851"/>
  </r>
  <r>
    <n v="349"/>
    <x v="7"/>
    <x v="12"/>
    <x v="1"/>
    <n v="72"/>
    <n v="218.66914833137886"/>
  </r>
  <r>
    <n v="350"/>
    <x v="3"/>
    <x v="75"/>
    <x v="2"/>
    <n v="-4"/>
    <n v="-9.5040489301123898"/>
  </r>
  <r>
    <n v="351"/>
    <x v="4"/>
    <x v="51"/>
    <x v="2"/>
    <n v="21"/>
    <n v="64.847838929147329"/>
  </r>
  <r>
    <n v="352"/>
    <x v="4"/>
    <x v="94"/>
    <x v="3"/>
    <n v="85"/>
    <n v="256.96799909003533"/>
  </r>
  <r>
    <n v="353"/>
    <x v="6"/>
    <x v="27"/>
    <x v="3"/>
    <n v="85"/>
    <n v="257.09598807037378"/>
  </r>
  <r>
    <n v="354"/>
    <x v="2"/>
    <x v="85"/>
    <x v="0"/>
    <n v="79"/>
    <n v="239.75589662492749"/>
  </r>
  <r>
    <n v="355"/>
    <x v="7"/>
    <x v="29"/>
    <x v="0"/>
    <n v="81"/>
    <n v="245.01127594931819"/>
  </r>
  <r>
    <n v="356"/>
    <x v="2"/>
    <x v="93"/>
    <x v="3"/>
    <n v="76"/>
    <n v="229.57757100656295"/>
  </r>
  <r>
    <n v="357"/>
    <x v="2"/>
    <x v="41"/>
    <x v="0"/>
    <n v="31"/>
    <n v="95.411837871052697"/>
  </r>
  <r>
    <n v="358"/>
    <x v="3"/>
    <x v="24"/>
    <x v="3"/>
    <n v="44"/>
    <n v="133.84155746359221"/>
  </r>
  <r>
    <n v="359"/>
    <x v="0"/>
    <x v="7"/>
    <x v="2"/>
    <n v="44"/>
    <n v="133.90724137081764"/>
  </r>
  <r>
    <n v="360"/>
    <x v="5"/>
    <x v="64"/>
    <x v="4"/>
    <n v="70"/>
    <n v="211.68588054687572"/>
  </r>
  <r>
    <n v="361"/>
    <x v="5"/>
    <x v="10"/>
    <x v="1"/>
    <n v="-4"/>
    <n v="-9.4531080152815825"/>
  </r>
  <r>
    <n v="362"/>
    <x v="7"/>
    <x v="26"/>
    <x v="0"/>
    <n v="28"/>
    <n v="86.334638190049276"/>
  </r>
  <r>
    <n v="363"/>
    <x v="2"/>
    <x v="84"/>
    <x v="4"/>
    <n v="83"/>
    <n v="250.60923862889706"/>
  </r>
  <r>
    <n v="364"/>
    <x v="8"/>
    <x v="8"/>
    <x v="0"/>
    <n v="46"/>
    <n v="140.47993678432567"/>
  </r>
  <r>
    <n v="365"/>
    <x v="7"/>
    <x v="3"/>
    <x v="0"/>
    <n v="88"/>
    <n v="266.35125676130951"/>
  </r>
  <r>
    <n v="366"/>
    <x v="6"/>
    <x v="85"/>
    <x v="0"/>
    <n v="-9"/>
    <n v="-24.537461299444743"/>
  </r>
  <r>
    <n v="367"/>
    <x v="1"/>
    <x v="39"/>
    <x v="1"/>
    <n v="-8"/>
    <n v="-21.825357589950652"/>
  </r>
  <r>
    <n v="368"/>
    <x v="4"/>
    <x v="8"/>
    <x v="1"/>
    <n v="37"/>
    <n v="113.0101592216552"/>
  </r>
  <r>
    <n v="369"/>
    <x v="1"/>
    <x v="86"/>
    <x v="1"/>
    <n v="20"/>
    <n v="61.67879282842005"/>
  </r>
  <r>
    <n v="370"/>
    <x v="5"/>
    <x v="27"/>
    <x v="0"/>
    <n v="2"/>
    <n v="7.7509272810830456"/>
  </r>
  <r>
    <n v="371"/>
    <x v="2"/>
    <x v="65"/>
    <x v="3"/>
    <n v="36"/>
    <n v="110.59418125988078"/>
  </r>
  <r>
    <n v="372"/>
    <x v="2"/>
    <x v="68"/>
    <x v="4"/>
    <n v="34"/>
    <n v="103.88965096458593"/>
  </r>
  <r>
    <n v="373"/>
    <x v="8"/>
    <x v="16"/>
    <x v="3"/>
    <n v="84"/>
    <n v="253.89322061575038"/>
  </r>
  <r>
    <n v="374"/>
    <x v="1"/>
    <x v="63"/>
    <x v="4"/>
    <n v="89"/>
    <n v="268.47594870423103"/>
  </r>
  <r>
    <n v="375"/>
    <x v="3"/>
    <x v="20"/>
    <x v="0"/>
    <n v="31"/>
    <n v="95.680691267513808"/>
  </r>
  <r>
    <n v="376"/>
    <x v="8"/>
    <x v="6"/>
    <x v="0"/>
    <n v="7"/>
    <n v="22.545863255239365"/>
  </r>
  <r>
    <n v="377"/>
    <x v="1"/>
    <x v="36"/>
    <x v="0"/>
    <n v="7"/>
    <n v="22.939193343037168"/>
  </r>
  <r>
    <n v="378"/>
    <x v="6"/>
    <x v="34"/>
    <x v="3"/>
    <n v="76"/>
    <n v="229.89259006043184"/>
  </r>
  <r>
    <n v="379"/>
    <x v="3"/>
    <x v="96"/>
    <x v="1"/>
    <n v="6"/>
    <n v="19.561017308486775"/>
  </r>
  <r>
    <n v="380"/>
    <x v="5"/>
    <x v="25"/>
    <x v="0"/>
    <n v="43"/>
    <n v="130.28590210776713"/>
  </r>
  <r>
    <n v="381"/>
    <x v="8"/>
    <x v="53"/>
    <x v="4"/>
    <n v="20"/>
    <n v="62.18277208256027"/>
  </r>
  <r>
    <n v="382"/>
    <x v="3"/>
    <x v="70"/>
    <x v="2"/>
    <n v="11"/>
    <n v="35.076818705440886"/>
  </r>
  <r>
    <n v="383"/>
    <x v="7"/>
    <x v="51"/>
    <x v="3"/>
    <n v="35"/>
    <n v="107.05323824700537"/>
  </r>
  <r>
    <n v="384"/>
    <x v="6"/>
    <x v="70"/>
    <x v="1"/>
    <n v="72"/>
    <n v="218.15023917907857"/>
  </r>
  <r>
    <n v="385"/>
    <x v="8"/>
    <x v="64"/>
    <x v="1"/>
    <n v="49"/>
    <n v="148.92692975074797"/>
  </r>
  <r>
    <n v="386"/>
    <x v="7"/>
    <x v="52"/>
    <x v="1"/>
    <n v="88"/>
    <n v="266.64631383797939"/>
  </r>
  <r>
    <n v="387"/>
    <x v="2"/>
    <x v="28"/>
    <x v="1"/>
    <n v="45"/>
    <n v="136.00734165157533"/>
  </r>
  <r>
    <n v="388"/>
    <x v="2"/>
    <x v="6"/>
    <x v="0"/>
    <n v="37"/>
    <n v="112.92900415721101"/>
  </r>
  <r>
    <n v="389"/>
    <x v="4"/>
    <x v="37"/>
    <x v="0"/>
    <n v="12"/>
    <n v="38.618337900456311"/>
  </r>
  <r>
    <n v="390"/>
    <x v="7"/>
    <x v="83"/>
    <x v="4"/>
    <n v="18"/>
    <n v="55.932067779481031"/>
  </r>
  <r>
    <n v="391"/>
    <x v="1"/>
    <x v="67"/>
    <x v="0"/>
    <n v="75"/>
    <n v="226.99796556311475"/>
  </r>
  <r>
    <n v="392"/>
    <x v="7"/>
    <x v="2"/>
    <x v="1"/>
    <n v="8"/>
    <n v="26.314204821327241"/>
  </r>
  <r>
    <n v="393"/>
    <x v="0"/>
    <x v="0"/>
    <x v="0"/>
    <n v="37"/>
    <n v="112.53534248627696"/>
  </r>
  <r>
    <n v="394"/>
    <x v="2"/>
    <x v="50"/>
    <x v="0"/>
    <n v="-6"/>
    <n v="-16.412365818215765"/>
  </r>
  <r>
    <n v="395"/>
    <x v="0"/>
    <x v="83"/>
    <x v="2"/>
    <n v="56"/>
    <n v="169.27515470165261"/>
  </r>
  <r>
    <n v="396"/>
    <x v="7"/>
    <x v="90"/>
    <x v="3"/>
    <n v="53"/>
    <n v="161.32546557795675"/>
  </r>
  <r>
    <n v="397"/>
    <x v="5"/>
    <x v="64"/>
    <x v="0"/>
    <n v="62"/>
    <n v="187.71993550398903"/>
  </r>
  <r>
    <n v="398"/>
    <x v="2"/>
    <x v="55"/>
    <x v="4"/>
    <n v="90"/>
    <n v="271.30519777626336"/>
  </r>
  <r>
    <n v="399"/>
    <x v="2"/>
    <x v="53"/>
    <x v="3"/>
    <n v="30"/>
    <n v="92.293324121451917"/>
  </r>
  <r>
    <n v="400"/>
    <x v="4"/>
    <x v="54"/>
    <x v="1"/>
    <n v="36"/>
    <n v="110.39391248869612"/>
  </r>
  <r>
    <n v="401"/>
    <x v="5"/>
    <x v="33"/>
    <x v="3"/>
    <n v="76"/>
    <n v="230.11911772178482"/>
  </r>
  <r>
    <n v="402"/>
    <x v="6"/>
    <x v="37"/>
    <x v="0"/>
    <n v="-4"/>
    <n v="-10.045852408088738"/>
  </r>
  <r>
    <n v="403"/>
    <x v="4"/>
    <x v="90"/>
    <x v="2"/>
    <n v="26"/>
    <n v="80.067286712333498"/>
  </r>
  <r>
    <n v="404"/>
    <x v="5"/>
    <x v="69"/>
    <x v="0"/>
    <n v="-5"/>
    <n v="-12.799843018696107"/>
  </r>
  <r>
    <n v="405"/>
    <x v="3"/>
    <x v="88"/>
    <x v="1"/>
    <n v="44"/>
    <n v="133.92031416884828"/>
  </r>
  <r>
    <n v="406"/>
    <x v="4"/>
    <x v="59"/>
    <x v="4"/>
    <n v="91"/>
    <n v="274.81127367201924"/>
  </r>
  <r>
    <n v="407"/>
    <x v="6"/>
    <x v="1"/>
    <x v="0"/>
    <n v="78"/>
    <n v="235.98595343131922"/>
  </r>
  <r>
    <n v="408"/>
    <x v="7"/>
    <x v="3"/>
    <x v="0"/>
    <n v="69"/>
    <n v="208.58962786585158"/>
  </r>
  <r>
    <n v="409"/>
    <x v="0"/>
    <x v="81"/>
    <x v="4"/>
    <n v="74"/>
    <n v="224.0430547727791"/>
  </r>
  <r>
    <n v="410"/>
    <x v="3"/>
    <x v="57"/>
    <x v="1"/>
    <n v="71"/>
    <n v="215.12402518996404"/>
  </r>
  <r>
    <n v="411"/>
    <x v="0"/>
    <x v="29"/>
    <x v="2"/>
    <n v="34"/>
    <n v="103.84939593855748"/>
  </r>
  <r>
    <n v="412"/>
    <x v="7"/>
    <x v="98"/>
    <x v="4"/>
    <n v="93"/>
    <n v="281.17054419951137"/>
  </r>
  <r>
    <n v="413"/>
    <x v="1"/>
    <x v="2"/>
    <x v="1"/>
    <n v="60"/>
    <n v="182.60959965033061"/>
  </r>
  <r>
    <n v="414"/>
    <x v="8"/>
    <x v="74"/>
    <x v="1"/>
    <n v="37"/>
    <n v="112.43397722732024"/>
  </r>
  <r>
    <n v="415"/>
    <x v="7"/>
    <x v="43"/>
    <x v="3"/>
    <n v="26"/>
    <n v="79.913804333123736"/>
  </r>
  <r>
    <n v="416"/>
    <x v="3"/>
    <x v="32"/>
    <x v="3"/>
    <n v="2"/>
    <n v="8.5397555339606015"/>
  </r>
  <r>
    <n v="417"/>
    <x v="5"/>
    <x v="68"/>
    <x v="1"/>
    <n v="-9"/>
    <n v="-25.920453761182117"/>
  </r>
  <r>
    <n v="418"/>
    <x v="0"/>
    <x v="34"/>
    <x v="1"/>
    <n v="46"/>
    <n v="139.68753059266518"/>
  </r>
  <r>
    <n v="419"/>
    <x v="5"/>
    <x v="1"/>
    <x v="4"/>
    <n v="0"/>
    <n v="2.3470477551262947"/>
  </r>
  <r>
    <n v="420"/>
    <x v="1"/>
    <x v="10"/>
    <x v="1"/>
    <n v="79"/>
    <n v="239.2208514522392"/>
  </r>
  <r>
    <n v="421"/>
    <x v="2"/>
    <x v="94"/>
    <x v="1"/>
    <n v="48"/>
    <n v="146.50697859164157"/>
  </r>
  <r>
    <n v="422"/>
    <x v="3"/>
    <x v="67"/>
    <x v="3"/>
    <n v="77"/>
    <n v="233.0800910699262"/>
  </r>
  <r>
    <n v="423"/>
    <x v="7"/>
    <x v="75"/>
    <x v="1"/>
    <n v="-10"/>
    <n v="-26.967932789902449"/>
  </r>
  <r>
    <n v="424"/>
    <x v="0"/>
    <x v="39"/>
    <x v="2"/>
    <n v="45"/>
    <n v="137.23163667167327"/>
  </r>
  <r>
    <n v="425"/>
    <x v="4"/>
    <x v="49"/>
    <x v="1"/>
    <n v="17"/>
    <n v="53.565793196028118"/>
  </r>
  <r>
    <n v="426"/>
    <x v="7"/>
    <x v="65"/>
    <x v="3"/>
    <n v="-4"/>
    <n v="-10.36408331456853"/>
  </r>
  <r>
    <n v="427"/>
    <x v="3"/>
    <x v="7"/>
    <x v="4"/>
    <n v="43"/>
    <n v="130.80350038976189"/>
  </r>
  <r>
    <n v="428"/>
    <x v="4"/>
    <x v="71"/>
    <x v="3"/>
    <n v="41"/>
    <n v="125.18937528559893"/>
  </r>
  <r>
    <n v="429"/>
    <x v="7"/>
    <x v="35"/>
    <x v="2"/>
    <n v="-4"/>
    <n v="-9.8762446340450722"/>
  </r>
  <r>
    <n v="430"/>
    <x v="6"/>
    <x v="31"/>
    <x v="1"/>
    <n v="6"/>
    <n v="20.388215317654449"/>
  </r>
  <r>
    <n v="431"/>
    <x v="2"/>
    <x v="46"/>
    <x v="1"/>
    <n v="8"/>
    <n v="25.124465791488021"/>
  </r>
  <r>
    <n v="432"/>
    <x v="1"/>
    <x v="77"/>
    <x v="3"/>
    <n v="43"/>
    <n v="131.20326238549768"/>
  </r>
  <r>
    <n v="433"/>
    <x v="0"/>
    <x v="38"/>
    <x v="3"/>
    <n v="47"/>
    <n v="142.67305731753257"/>
  </r>
  <r>
    <n v="434"/>
    <x v="1"/>
    <x v="63"/>
    <x v="0"/>
    <n v="13"/>
    <n v="41.344467136527072"/>
  </r>
  <r>
    <n v="435"/>
    <x v="7"/>
    <x v="20"/>
    <x v="1"/>
    <n v="9"/>
    <n v="28.804240494297932"/>
  </r>
  <r>
    <n v="436"/>
    <x v="0"/>
    <x v="86"/>
    <x v="3"/>
    <n v="22"/>
    <n v="67.510047922862512"/>
  </r>
  <r>
    <n v="437"/>
    <x v="3"/>
    <x v="70"/>
    <x v="3"/>
    <n v="87"/>
    <n v="263.06877286650899"/>
  </r>
  <r>
    <n v="438"/>
    <x v="5"/>
    <x v="25"/>
    <x v="1"/>
    <n v="15"/>
    <n v="46.297252141958666"/>
  </r>
  <r>
    <n v="439"/>
    <x v="8"/>
    <x v="25"/>
    <x v="3"/>
    <n v="27"/>
    <n v="83.407614775333784"/>
  </r>
  <r>
    <n v="440"/>
    <x v="4"/>
    <x v="16"/>
    <x v="2"/>
    <n v="78"/>
    <n v="236.44426202228297"/>
  </r>
  <r>
    <n v="441"/>
    <x v="8"/>
    <x v="61"/>
    <x v="4"/>
    <n v="27"/>
    <n v="82.997777309268898"/>
  </r>
  <r>
    <n v="442"/>
    <x v="8"/>
    <x v="97"/>
    <x v="1"/>
    <n v="19"/>
    <n v="59.621865554565929"/>
  </r>
  <r>
    <n v="443"/>
    <x v="2"/>
    <x v="59"/>
    <x v="4"/>
    <n v="0"/>
    <n v="2.3705199513077329"/>
  </r>
  <r>
    <n v="444"/>
    <x v="0"/>
    <x v="90"/>
    <x v="3"/>
    <n v="30"/>
    <n v="91.969621588308584"/>
  </r>
  <r>
    <n v="445"/>
    <x v="5"/>
    <x v="9"/>
    <x v="2"/>
    <n v="17"/>
    <n v="52.938579538531904"/>
  </r>
  <r>
    <n v="446"/>
    <x v="1"/>
    <x v="98"/>
    <x v="0"/>
    <n v="36"/>
    <n v="109.95144430067725"/>
  </r>
  <r>
    <n v="447"/>
    <x v="1"/>
    <x v="67"/>
    <x v="1"/>
    <n v="-4"/>
    <n v="-10.242938195130456"/>
  </r>
  <r>
    <n v="448"/>
    <x v="8"/>
    <x v="53"/>
    <x v="4"/>
    <n v="4"/>
    <n v="14.170380845910964"/>
  </r>
  <r>
    <n v="449"/>
    <x v="2"/>
    <x v="38"/>
    <x v="3"/>
    <n v="81"/>
    <n v="244.97499865385612"/>
  </r>
  <r>
    <n v="450"/>
    <x v="5"/>
    <x v="50"/>
    <x v="3"/>
    <n v="87"/>
    <n v="263.83037846281559"/>
  </r>
  <r>
    <n v="451"/>
    <x v="0"/>
    <x v="36"/>
    <x v="3"/>
    <n v="13"/>
    <n v="40.507831778483222"/>
  </r>
  <r>
    <n v="452"/>
    <x v="3"/>
    <x v="88"/>
    <x v="0"/>
    <n v="48"/>
    <n v="145.84691044279441"/>
  </r>
  <r>
    <n v="453"/>
    <x v="0"/>
    <x v="68"/>
    <x v="2"/>
    <n v="2"/>
    <n v="7.0981331873476012"/>
  </r>
  <r>
    <n v="454"/>
    <x v="7"/>
    <x v="4"/>
    <x v="0"/>
    <n v="32"/>
    <n v="98.366647965700452"/>
  </r>
  <r>
    <n v="455"/>
    <x v="2"/>
    <x v="12"/>
    <x v="0"/>
    <n v="13"/>
    <n v="41.16877365274803"/>
  </r>
  <r>
    <n v="456"/>
    <x v="8"/>
    <x v="58"/>
    <x v="4"/>
    <n v="94"/>
    <n v="283.45251417423401"/>
  </r>
  <r>
    <n v="457"/>
    <x v="7"/>
    <x v="52"/>
    <x v="4"/>
    <n v="63"/>
    <n v="190.83724952198969"/>
  </r>
  <r>
    <n v="458"/>
    <x v="3"/>
    <x v="62"/>
    <x v="1"/>
    <n v="45"/>
    <n v="136.97942653814263"/>
  </r>
  <r>
    <n v="459"/>
    <x v="4"/>
    <x v="37"/>
    <x v="4"/>
    <n v="71"/>
    <n v="214.76898776471646"/>
  </r>
  <r>
    <n v="460"/>
    <x v="4"/>
    <x v="74"/>
    <x v="4"/>
    <n v="74"/>
    <n v="224.18238847872837"/>
  </r>
  <r>
    <n v="461"/>
    <x v="2"/>
    <x v="97"/>
    <x v="4"/>
    <n v="48"/>
    <n v="145.64951342948135"/>
  </r>
  <r>
    <n v="462"/>
    <x v="5"/>
    <x v="86"/>
    <x v="0"/>
    <n v="63"/>
    <n v="191.1884163928766"/>
  </r>
  <r>
    <n v="463"/>
    <x v="4"/>
    <x v="92"/>
    <x v="0"/>
    <n v="48"/>
    <n v="145.69127497854927"/>
  </r>
  <r>
    <n v="464"/>
    <x v="1"/>
    <x v="93"/>
    <x v="4"/>
    <n v="26"/>
    <n v="80.6144268681997"/>
  </r>
  <r>
    <n v="465"/>
    <x v="2"/>
    <x v="62"/>
    <x v="3"/>
    <n v="58"/>
    <n v="176.26520049915879"/>
  </r>
  <r>
    <n v="466"/>
    <x v="3"/>
    <x v="75"/>
    <x v="0"/>
    <n v="2"/>
    <n v="8.7479494068217463"/>
  </r>
  <r>
    <n v="467"/>
    <x v="4"/>
    <x v="9"/>
    <x v="0"/>
    <n v="36"/>
    <n v="109.67661001591094"/>
  </r>
  <r>
    <n v="468"/>
    <x v="8"/>
    <x v="51"/>
    <x v="4"/>
    <n v="22"/>
    <n v="68.355074793823817"/>
  </r>
  <r>
    <n v="469"/>
    <x v="8"/>
    <x v="39"/>
    <x v="0"/>
    <n v="92"/>
    <n v="277.66680522408262"/>
  </r>
  <r>
    <n v="470"/>
    <x v="0"/>
    <x v="71"/>
    <x v="1"/>
    <n v="29"/>
    <n v="88.713589465763263"/>
  </r>
  <r>
    <n v="471"/>
    <x v="2"/>
    <x v="84"/>
    <x v="0"/>
    <n v="42"/>
    <n v="128.17075092766001"/>
  </r>
  <r>
    <n v="472"/>
    <x v="5"/>
    <x v="74"/>
    <x v="0"/>
    <n v="25"/>
    <n v="77.315706522508677"/>
  </r>
  <r>
    <n v="473"/>
    <x v="4"/>
    <x v="61"/>
    <x v="1"/>
    <n v="40"/>
    <n v="122.53928167294391"/>
  </r>
  <r>
    <n v="474"/>
    <x v="8"/>
    <x v="88"/>
    <x v="0"/>
    <n v="3"/>
    <n v="10.570883063872969"/>
  </r>
  <r>
    <n v="475"/>
    <x v="0"/>
    <x v="95"/>
    <x v="1"/>
    <n v="-1"/>
    <n v="-0.82178994105370951"/>
  </r>
  <r>
    <n v="476"/>
    <x v="2"/>
    <x v="29"/>
    <x v="1"/>
    <n v="12"/>
    <n v="37.686101056343105"/>
  </r>
  <r>
    <n v="477"/>
    <x v="8"/>
    <x v="4"/>
    <x v="3"/>
    <n v="0"/>
    <n v="2.0013600167772623"/>
  </r>
  <r>
    <n v="478"/>
    <x v="1"/>
    <x v="75"/>
    <x v="0"/>
    <n v="35"/>
    <n v="106.26347084870943"/>
  </r>
  <r>
    <n v="479"/>
    <x v="6"/>
    <x v="40"/>
    <x v="1"/>
    <n v="2"/>
    <n v="7.6817477771075868"/>
  </r>
  <r>
    <n v="480"/>
    <x v="3"/>
    <x v="3"/>
    <x v="2"/>
    <n v="10"/>
    <n v="31.785155418327982"/>
  </r>
  <r>
    <n v="481"/>
    <x v="7"/>
    <x v="85"/>
    <x v="3"/>
    <n v="6"/>
    <n v="19.733545359470948"/>
  </r>
  <r>
    <n v="482"/>
    <x v="7"/>
    <x v="1"/>
    <x v="0"/>
    <n v="4"/>
    <n v="14.10456917940213"/>
  </r>
  <r>
    <n v="483"/>
    <x v="8"/>
    <x v="84"/>
    <x v="4"/>
    <n v="91"/>
    <n v="274.92032051274288"/>
  </r>
  <r>
    <n v="484"/>
    <x v="7"/>
    <x v="8"/>
    <x v="0"/>
    <n v="12"/>
    <n v="37.877226411963186"/>
  </r>
  <r>
    <n v="485"/>
    <x v="3"/>
    <x v="22"/>
    <x v="1"/>
    <n v="21"/>
    <n v="65.281423150866814"/>
  </r>
  <r>
    <n v="486"/>
    <x v="7"/>
    <x v="55"/>
    <x v="4"/>
    <n v="44"/>
    <n v="134.31454889834902"/>
  </r>
  <r>
    <n v="487"/>
    <x v="0"/>
    <x v="49"/>
    <x v="3"/>
    <n v="75"/>
    <n v="227.09867242909783"/>
  </r>
  <r>
    <n v="488"/>
    <x v="0"/>
    <x v="87"/>
    <x v="3"/>
    <n v="37"/>
    <n v="112.99692232382439"/>
  </r>
  <r>
    <n v="489"/>
    <x v="3"/>
    <x v="73"/>
    <x v="3"/>
    <n v="58"/>
    <n v="176.06598986452823"/>
  </r>
  <r>
    <n v="490"/>
    <x v="7"/>
    <x v="75"/>
    <x v="3"/>
    <n v="74"/>
    <n v="223.60878513520231"/>
  </r>
  <r>
    <n v="491"/>
    <x v="1"/>
    <x v="38"/>
    <x v="1"/>
    <n v="64"/>
    <n v="193.54947188165715"/>
  </r>
  <r>
    <n v="492"/>
    <x v="0"/>
    <x v="5"/>
    <x v="2"/>
    <n v="53"/>
    <n v="160.46113209921771"/>
  </r>
  <r>
    <n v="493"/>
    <x v="2"/>
    <x v="74"/>
    <x v="3"/>
    <n v="-1"/>
    <n v="-0.45003305566648821"/>
  </r>
  <r>
    <n v="494"/>
    <x v="2"/>
    <x v="52"/>
    <x v="4"/>
    <n v="21"/>
    <n v="65.06546054796479"/>
  </r>
  <r>
    <n v="495"/>
    <x v="7"/>
    <x v="34"/>
    <x v="4"/>
    <n v="90"/>
    <n v="271.33770442615577"/>
  </r>
  <r>
    <n v="496"/>
    <x v="7"/>
    <x v="72"/>
    <x v="2"/>
    <n v="61"/>
    <n v="184.82822454861244"/>
  </r>
  <r>
    <n v="497"/>
    <x v="0"/>
    <x v="69"/>
    <x v="4"/>
    <n v="64"/>
    <n v="193.98125439867269"/>
  </r>
  <r>
    <n v="498"/>
    <x v="3"/>
    <x v="52"/>
    <x v="3"/>
    <n v="79"/>
    <n v="238.60895261406517"/>
  </r>
  <r>
    <n v="499"/>
    <x v="3"/>
    <x v="46"/>
    <x v="1"/>
    <n v="11"/>
    <n v="34.580350260479243"/>
  </r>
  <r>
    <n v="500"/>
    <x v="4"/>
    <x v="62"/>
    <x v="4"/>
    <n v="17"/>
    <n v="52.992178326548526"/>
  </r>
  <r>
    <n v="501"/>
    <x v="4"/>
    <x v="84"/>
    <x v="0"/>
    <n v="-10"/>
    <n v="-28.507437864458012"/>
  </r>
  <r>
    <n v="502"/>
    <x v="5"/>
    <x v="88"/>
    <x v="4"/>
    <n v="61"/>
    <n v="185.38151200169028"/>
  </r>
  <r>
    <n v="503"/>
    <x v="2"/>
    <x v="32"/>
    <x v="3"/>
    <n v="81"/>
    <n v="245.19138414086007"/>
  </r>
  <r>
    <n v="504"/>
    <x v="4"/>
    <x v="50"/>
    <x v="4"/>
    <n v="86"/>
    <n v="259.65061904974743"/>
  </r>
  <r>
    <n v="505"/>
    <x v="5"/>
    <x v="43"/>
    <x v="3"/>
    <n v="-6"/>
    <n v="-16.598209454734359"/>
  </r>
  <r>
    <n v="506"/>
    <x v="7"/>
    <x v="24"/>
    <x v="2"/>
    <n v="75"/>
    <n v="226.29108110625336"/>
  </r>
  <r>
    <n v="507"/>
    <x v="3"/>
    <x v="95"/>
    <x v="4"/>
    <n v="87"/>
    <n v="262.49660177211871"/>
  </r>
  <r>
    <n v="508"/>
    <x v="8"/>
    <x v="48"/>
    <x v="1"/>
    <n v="15"/>
    <n v="47.143262888260409"/>
  </r>
  <r>
    <n v="509"/>
    <x v="7"/>
    <x v="61"/>
    <x v="2"/>
    <n v="6"/>
    <n v="20.042838163999704"/>
  </r>
  <r>
    <n v="510"/>
    <x v="3"/>
    <x v="86"/>
    <x v="3"/>
    <n v="4"/>
    <n v="14.012285541104387"/>
  </r>
  <r>
    <n v="511"/>
    <x v="7"/>
    <x v="99"/>
    <x v="3"/>
    <n v="56"/>
    <n v="169.24877716888537"/>
  </r>
  <r>
    <n v="512"/>
    <x v="0"/>
    <x v="88"/>
    <x v="1"/>
    <n v="76"/>
    <n v="230.1804612249874"/>
  </r>
  <r>
    <n v="513"/>
    <x v="1"/>
    <x v="32"/>
    <x v="2"/>
    <n v="27"/>
    <n v="82.599143929902795"/>
  </r>
  <r>
    <n v="514"/>
    <x v="0"/>
    <x v="60"/>
    <x v="1"/>
    <n v="58"/>
    <n v="175.77181619024202"/>
  </r>
  <r>
    <n v="515"/>
    <x v="7"/>
    <x v="59"/>
    <x v="2"/>
    <n v="67"/>
    <n v="202.62226122372601"/>
  </r>
  <r>
    <n v="516"/>
    <x v="4"/>
    <x v="27"/>
    <x v="0"/>
    <n v="79"/>
    <n v="238.78594564649822"/>
  </r>
  <r>
    <n v="517"/>
    <x v="5"/>
    <x v="31"/>
    <x v="4"/>
    <n v="38"/>
    <n v="116.68598743448534"/>
  </r>
  <r>
    <n v="518"/>
    <x v="0"/>
    <x v="0"/>
    <x v="4"/>
    <n v="4"/>
    <n v="13.641635237019504"/>
  </r>
  <r>
    <n v="519"/>
    <x v="3"/>
    <x v="70"/>
    <x v="3"/>
    <n v="45"/>
    <n v="137.06873634212499"/>
  </r>
  <r>
    <n v="520"/>
    <x v="0"/>
    <x v="83"/>
    <x v="1"/>
    <n v="10"/>
    <n v="32.194899991771997"/>
  </r>
  <r>
    <n v="521"/>
    <x v="1"/>
    <x v="47"/>
    <x v="1"/>
    <n v="86"/>
    <n v="260.39717870163332"/>
  </r>
  <r>
    <n v="522"/>
    <x v="8"/>
    <x v="46"/>
    <x v="1"/>
    <n v="75"/>
    <n v="226.71443824204945"/>
  </r>
  <r>
    <n v="523"/>
    <x v="6"/>
    <x v="61"/>
    <x v="3"/>
    <n v="77"/>
    <n v="232.49630521155086"/>
  </r>
  <r>
    <n v="524"/>
    <x v="6"/>
    <x v="6"/>
    <x v="3"/>
    <n v="10"/>
    <n v="31.818132134554009"/>
  </r>
  <r>
    <n v="525"/>
    <x v="5"/>
    <x v="71"/>
    <x v="1"/>
    <n v="62"/>
    <n v="188.38088235582651"/>
  </r>
  <r>
    <n v="526"/>
    <x v="0"/>
    <x v="97"/>
    <x v="0"/>
    <n v="73"/>
    <n v="221.29214849175239"/>
  </r>
  <r>
    <n v="527"/>
    <x v="7"/>
    <x v="53"/>
    <x v="1"/>
    <n v="62"/>
    <n v="187.23352558776915"/>
  </r>
  <r>
    <n v="528"/>
    <x v="3"/>
    <x v="35"/>
    <x v="4"/>
    <n v="11"/>
    <n v="35.723241285873279"/>
  </r>
  <r>
    <n v="529"/>
    <x v="1"/>
    <x v="60"/>
    <x v="4"/>
    <n v="28"/>
    <n v="86.078223340302799"/>
  </r>
  <r>
    <n v="530"/>
    <x v="1"/>
    <x v="89"/>
    <x v="4"/>
    <n v="57"/>
    <n v="172.3620870689609"/>
  </r>
  <r>
    <n v="531"/>
    <x v="8"/>
    <x v="90"/>
    <x v="3"/>
    <n v="34"/>
    <n v="103.4937406460938"/>
  </r>
  <r>
    <n v="532"/>
    <x v="7"/>
    <x v="85"/>
    <x v="3"/>
    <n v="89"/>
    <n v="267.86415015075153"/>
  </r>
  <r>
    <n v="533"/>
    <x v="1"/>
    <x v="19"/>
    <x v="0"/>
    <n v="32"/>
    <n v="97.889348643674225"/>
  </r>
  <r>
    <n v="534"/>
    <x v="3"/>
    <x v="66"/>
    <x v="3"/>
    <n v="38"/>
    <n v="116.04458768996518"/>
  </r>
  <r>
    <n v="535"/>
    <x v="5"/>
    <x v="65"/>
    <x v="0"/>
    <n v="82"/>
    <n v="248.04707692390426"/>
  </r>
  <r>
    <n v="536"/>
    <x v="7"/>
    <x v="64"/>
    <x v="1"/>
    <n v="29"/>
    <n v="89.294687359204545"/>
  </r>
  <r>
    <n v="537"/>
    <x v="6"/>
    <x v="58"/>
    <x v="2"/>
    <n v="17"/>
    <n v="52.246197330854876"/>
  </r>
  <r>
    <n v="538"/>
    <x v="1"/>
    <x v="45"/>
    <x v="3"/>
    <n v="50"/>
    <n v="151.86525901218997"/>
  </r>
  <r>
    <n v="539"/>
    <x v="4"/>
    <x v="0"/>
    <x v="2"/>
    <n v="7"/>
    <n v="22.95994805531884"/>
  </r>
  <r>
    <n v="540"/>
    <x v="2"/>
    <x v="61"/>
    <x v="0"/>
    <n v="50"/>
    <n v="151.36182402448466"/>
  </r>
  <r>
    <n v="541"/>
    <x v="5"/>
    <x v="2"/>
    <x v="2"/>
    <n v="20"/>
    <n v="61.878678847796238"/>
  </r>
  <r>
    <n v="542"/>
    <x v="7"/>
    <x v="2"/>
    <x v="1"/>
    <n v="37"/>
    <n v="112.83363370259229"/>
  </r>
  <r>
    <n v="543"/>
    <x v="3"/>
    <x v="80"/>
    <x v="4"/>
    <n v="58"/>
    <n v="176.6097113560426"/>
  </r>
  <r>
    <n v="544"/>
    <x v="4"/>
    <x v="67"/>
    <x v="1"/>
    <n v="25"/>
    <n v="76.920283125674487"/>
  </r>
  <r>
    <n v="545"/>
    <x v="1"/>
    <x v="0"/>
    <x v="3"/>
    <n v="34"/>
    <n v="103.18208157525912"/>
  </r>
  <r>
    <n v="546"/>
    <x v="0"/>
    <x v="25"/>
    <x v="1"/>
    <n v="3"/>
    <n v="11.582072936390588"/>
  </r>
  <r>
    <n v="547"/>
    <x v="0"/>
    <x v="58"/>
    <x v="2"/>
    <n v="63"/>
    <n v="190.58521809047551"/>
  </r>
  <r>
    <n v="548"/>
    <x v="0"/>
    <x v="56"/>
    <x v="3"/>
    <n v="44"/>
    <n v="133.61508244900483"/>
  </r>
  <r>
    <n v="549"/>
    <x v="8"/>
    <x v="15"/>
    <x v="3"/>
    <n v="87"/>
    <n v="263.16283259571526"/>
  </r>
  <r>
    <n v="550"/>
    <x v="7"/>
    <x v="2"/>
    <x v="2"/>
    <n v="4"/>
    <n v="14.191095035521025"/>
  </r>
  <r>
    <n v="551"/>
    <x v="2"/>
    <x v="91"/>
    <x v="1"/>
    <n v="93"/>
    <n v="281.17072628162578"/>
  </r>
  <r>
    <n v="552"/>
    <x v="5"/>
    <x v="10"/>
    <x v="2"/>
    <n v="10"/>
    <n v="32.065090501540446"/>
  </r>
  <r>
    <n v="553"/>
    <x v="3"/>
    <x v="7"/>
    <x v="4"/>
    <n v="19"/>
    <n v="58.972126169367577"/>
  </r>
  <r>
    <n v="554"/>
    <x v="1"/>
    <x v="95"/>
    <x v="3"/>
    <n v="30"/>
    <n v="92.527630840276103"/>
  </r>
  <r>
    <n v="555"/>
    <x v="2"/>
    <x v="76"/>
    <x v="4"/>
    <n v="-1"/>
    <n v="-1.2782372664639507"/>
  </r>
  <r>
    <n v="556"/>
    <x v="7"/>
    <x v="16"/>
    <x v="3"/>
    <n v="46"/>
    <n v="139.41162650743053"/>
  </r>
  <r>
    <n v="557"/>
    <x v="5"/>
    <x v="80"/>
    <x v="1"/>
    <n v="44"/>
    <n v="133.50877739627518"/>
  </r>
  <r>
    <n v="558"/>
    <x v="0"/>
    <x v="17"/>
    <x v="3"/>
    <n v="47"/>
    <n v="143.21221530085697"/>
  </r>
  <r>
    <n v="559"/>
    <x v="7"/>
    <x v="29"/>
    <x v="3"/>
    <n v="86"/>
    <n v="260.39157259526775"/>
  </r>
  <r>
    <n v="560"/>
    <x v="7"/>
    <x v="73"/>
    <x v="1"/>
    <n v="76"/>
    <n v="229.96347977242982"/>
  </r>
  <r>
    <n v="561"/>
    <x v="3"/>
    <x v="0"/>
    <x v="4"/>
    <n v="55"/>
    <n v="166.99029890676019"/>
  </r>
  <r>
    <n v="562"/>
    <x v="2"/>
    <x v="64"/>
    <x v="3"/>
    <n v="-1"/>
    <n v="-0.79289798318866422"/>
  </r>
  <r>
    <n v="563"/>
    <x v="2"/>
    <x v="87"/>
    <x v="4"/>
    <n v="62"/>
    <n v="187.63361707571198"/>
  </r>
  <r>
    <n v="564"/>
    <x v="2"/>
    <x v="97"/>
    <x v="1"/>
    <n v="73"/>
    <n v="220.96515803490902"/>
  </r>
  <r>
    <n v="565"/>
    <x v="1"/>
    <x v="22"/>
    <x v="2"/>
    <n v="12"/>
    <n v="38.43875396047023"/>
  </r>
  <r>
    <n v="566"/>
    <x v="6"/>
    <x v="89"/>
    <x v="4"/>
    <n v="0"/>
    <n v="1.5994060348452668"/>
  </r>
  <r>
    <n v="567"/>
    <x v="8"/>
    <x v="63"/>
    <x v="3"/>
    <n v="23"/>
    <n v="71.39535724005502"/>
  </r>
  <r>
    <n v="568"/>
    <x v="8"/>
    <x v="49"/>
    <x v="3"/>
    <n v="73"/>
    <n v="220.80778472883722"/>
  </r>
  <r>
    <n v="569"/>
    <x v="7"/>
    <x v="98"/>
    <x v="0"/>
    <n v="73"/>
    <n v="221.78112807048697"/>
  </r>
  <r>
    <n v="570"/>
    <x v="6"/>
    <x v="61"/>
    <x v="1"/>
    <n v="43"/>
    <n v="131.05809583118935"/>
  </r>
  <r>
    <n v="571"/>
    <x v="1"/>
    <x v="73"/>
    <x v="2"/>
    <n v="60"/>
    <n v="182.29246065825532"/>
  </r>
  <r>
    <n v="572"/>
    <x v="6"/>
    <x v="23"/>
    <x v="0"/>
    <n v="40"/>
    <n v="121.86602847443184"/>
  </r>
  <r>
    <n v="573"/>
    <x v="7"/>
    <x v="57"/>
    <x v="0"/>
    <n v="-7"/>
    <n v="-18.9155229231676"/>
  </r>
  <r>
    <n v="574"/>
    <x v="0"/>
    <x v="19"/>
    <x v="1"/>
    <n v="39"/>
    <n v="118.36577315011976"/>
  </r>
  <r>
    <n v="575"/>
    <x v="4"/>
    <x v="13"/>
    <x v="4"/>
    <n v="84"/>
    <n v="253.79033414178701"/>
  </r>
  <r>
    <n v="576"/>
    <x v="7"/>
    <x v="16"/>
    <x v="2"/>
    <n v="92"/>
    <n v="277.80911377540116"/>
  </r>
  <r>
    <n v="577"/>
    <x v="1"/>
    <x v="68"/>
    <x v="4"/>
    <n v="68"/>
    <n v="206.08318598884486"/>
  </r>
  <r>
    <n v="578"/>
    <x v="1"/>
    <x v="22"/>
    <x v="0"/>
    <n v="7"/>
    <n v="23.192583270070902"/>
  </r>
  <r>
    <n v="579"/>
    <x v="3"/>
    <x v="84"/>
    <x v="3"/>
    <n v="-9"/>
    <n v="-24.836237139949766"/>
  </r>
  <r>
    <n v="580"/>
    <x v="8"/>
    <x v="85"/>
    <x v="4"/>
    <n v="51"/>
    <n v="154.40065127641515"/>
  </r>
  <r>
    <n v="581"/>
    <x v="1"/>
    <x v="5"/>
    <x v="0"/>
    <n v="59"/>
    <n v="178.89731679899467"/>
  </r>
  <r>
    <n v="582"/>
    <x v="5"/>
    <x v="47"/>
    <x v="4"/>
    <n v="64"/>
    <n v="194.44151134010454"/>
  </r>
  <r>
    <n v="583"/>
    <x v="8"/>
    <x v="26"/>
    <x v="0"/>
    <n v="0"/>
    <n v="2.516330534249033"/>
  </r>
  <r>
    <n v="584"/>
    <x v="7"/>
    <x v="54"/>
    <x v="4"/>
    <n v="81"/>
    <n v="243.81590205081088"/>
  </r>
  <r>
    <n v="585"/>
    <x v="6"/>
    <x v="37"/>
    <x v="2"/>
    <n v="93"/>
    <n v="280.7978115895645"/>
  </r>
  <r>
    <n v="586"/>
    <x v="8"/>
    <x v="20"/>
    <x v="0"/>
    <n v="20"/>
    <n v="61.967424849894947"/>
  </r>
  <r>
    <n v="587"/>
    <x v="2"/>
    <x v="98"/>
    <x v="3"/>
    <n v="39"/>
    <n v="119.9083594229058"/>
  </r>
  <r>
    <n v="588"/>
    <x v="5"/>
    <x v="17"/>
    <x v="1"/>
    <n v="6"/>
    <n v="20.018331980892231"/>
  </r>
  <r>
    <n v="589"/>
    <x v="5"/>
    <x v="59"/>
    <x v="1"/>
    <n v="34"/>
    <n v="103.67942872150846"/>
  </r>
  <r>
    <n v="590"/>
    <x v="1"/>
    <x v="20"/>
    <x v="0"/>
    <n v="33"/>
    <n v="101.31101808549928"/>
  </r>
  <r>
    <n v="591"/>
    <x v="2"/>
    <x v="53"/>
    <x v="2"/>
    <n v="-10"/>
    <n v="-28.463885870908516"/>
  </r>
  <r>
    <n v="592"/>
    <x v="8"/>
    <x v="9"/>
    <x v="3"/>
    <n v="47"/>
    <n v="141.97140662710891"/>
  </r>
  <r>
    <n v="593"/>
    <x v="6"/>
    <x v="53"/>
    <x v="1"/>
    <n v="94"/>
    <n v="284.61276074739663"/>
  </r>
  <r>
    <n v="594"/>
    <x v="1"/>
    <x v="18"/>
    <x v="1"/>
    <n v="92"/>
    <n v="278.22640918878471"/>
  </r>
  <r>
    <n v="595"/>
    <x v="4"/>
    <x v="94"/>
    <x v="0"/>
    <n v="68"/>
    <n v="205.95905527766212"/>
  </r>
  <r>
    <n v="596"/>
    <x v="7"/>
    <x v="6"/>
    <x v="0"/>
    <n v="37"/>
    <n v="112.85151912863849"/>
  </r>
  <r>
    <n v="597"/>
    <x v="6"/>
    <x v="87"/>
    <x v="3"/>
    <n v="78"/>
    <n v="235.37144026519812"/>
  </r>
  <r>
    <n v="598"/>
    <x v="1"/>
    <x v="23"/>
    <x v="3"/>
    <n v="14"/>
    <n v="43.756013144501985"/>
  </r>
  <r>
    <n v="599"/>
    <x v="8"/>
    <x v="79"/>
    <x v="1"/>
    <n v="33"/>
    <n v="100.54958475062591"/>
  </r>
  <r>
    <n v="600"/>
    <x v="6"/>
    <x v="4"/>
    <x v="3"/>
    <n v="64"/>
    <n v="194.18188189830369"/>
  </r>
  <r>
    <n v="601"/>
    <x v="3"/>
    <x v="9"/>
    <x v="0"/>
    <n v="6"/>
    <n v="20.229703821540529"/>
  </r>
  <r>
    <n v="602"/>
    <x v="8"/>
    <x v="18"/>
    <x v="2"/>
    <n v="65"/>
    <n v="197.4890682991998"/>
  </r>
  <r>
    <n v="603"/>
    <x v="0"/>
    <x v="53"/>
    <x v="4"/>
    <n v="24"/>
    <n v="74.283089497229128"/>
  </r>
  <r>
    <n v="604"/>
    <x v="4"/>
    <x v="60"/>
    <x v="2"/>
    <n v="89"/>
    <n v="269.00888504806545"/>
  </r>
  <r>
    <n v="605"/>
    <x v="4"/>
    <x v="68"/>
    <x v="4"/>
    <n v="94"/>
    <n v="284.24987523561106"/>
  </r>
  <r>
    <n v="606"/>
    <x v="3"/>
    <x v="44"/>
    <x v="1"/>
    <n v="67"/>
    <n v="203.71315269974144"/>
  </r>
  <r>
    <n v="607"/>
    <x v="4"/>
    <x v="45"/>
    <x v="4"/>
    <n v="7"/>
    <n v="23.434372885216568"/>
  </r>
  <r>
    <n v="608"/>
    <x v="4"/>
    <x v="19"/>
    <x v="1"/>
    <n v="58"/>
    <n v="176.00311303023639"/>
  </r>
  <r>
    <n v="609"/>
    <x v="7"/>
    <x v="4"/>
    <x v="4"/>
    <n v="77"/>
    <n v="232.66821530494673"/>
  </r>
  <r>
    <n v="610"/>
    <x v="3"/>
    <x v="27"/>
    <x v="3"/>
    <n v="50"/>
    <n v="151.12327703696886"/>
  </r>
  <r>
    <n v="611"/>
    <x v="0"/>
    <x v="9"/>
    <x v="0"/>
    <n v="10"/>
    <n v="32.139866181276794"/>
  </r>
  <r>
    <n v="612"/>
    <x v="1"/>
    <x v="12"/>
    <x v="4"/>
    <n v="2"/>
    <n v="7.7805066936063501"/>
  </r>
  <r>
    <n v="613"/>
    <x v="2"/>
    <x v="73"/>
    <x v="4"/>
    <n v="17"/>
    <n v="53.692138808043005"/>
  </r>
  <r>
    <n v="614"/>
    <x v="5"/>
    <x v="21"/>
    <x v="4"/>
    <n v="90"/>
    <n v="272.41389128062559"/>
  </r>
  <r>
    <n v="615"/>
    <x v="1"/>
    <x v="66"/>
    <x v="1"/>
    <n v="58"/>
    <n v="175.59064342356595"/>
  </r>
  <r>
    <n v="616"/>
    <x v="5"/>
    <x v="67"/>
    <x v="4"/>
    <n v="66"/>
    <n v="199.92690698146819"/>
  </r>
  <r>
    <n v="617"/>
    <x v="7"/>
    <x v="43"/>
    <x v="3"/>
    <n v="6"/>
    <n v="20.242222983134283"/>
  </r>
  <r>
    <n v="618"/>
    <x v="4"/>
    <x v="91"/>
    <x v="0"/>
    <n v="90"/>
    <n v="272.58718593660444"/>
  </r>
  <r>
    <n v="619"/>
    <x v="4"/>
    <x v="3"/>
    <x v="0"/>
    <n v="38"/>
    <n v="115.85799136725458"/>
  </r>
  <r>
    <n v="620"/>
    <x v="5"/>
    <x v="71"/>
    <x v="4"/>
    <n v="3"/>
    <n v="10.907655295049528"/>
  </r>
  <r>
    <n v="621"/>
    <x v="6"/>
    <x v="15"/>
    <x v="1"/>
    <n v="-4"/>
    <n v="-10.39215955971811"/>
  </r>
  <r>
    <n v="622"/>
    <x v="2"/>
    <x v="4"/>
    <x v="3"/>
    <n v="8"/>
    <n v="25.899680153324056"/>
  </r>
  <r>
    <n v="623"/>
    <x v="4"/>
    <x v="0"/>
    <x v="4"/>
    <n v="-8"/>
    <n v="-22.23218548835203"/>
  </r>
  <r>
    <n v="624"/>
    <x v="1"/>
    <x v="19"/>
    <x v="4"/>
    <n v="72"/>
    <n v="218.68777878091251"/>
  </r>
  <r>
    <n v="625"/>
    <x v="7"/>
    <x v="67"/>
    <x v="3"/>
    <n v="83"/>
    <n v="250.66590250032371"/>
  </r>
  <r>
    <n v="626"/>
    <x v="3"/>
    <x v="18"/>
    <x v="1"/>
    <n v="12"/>
    <n v="38.977588204951147"/>
  </r>
  <r>
    <n v="627"/>
    <x v="4"/>
    <x v="3"/>
    <x v="1"/>
    <n v="-8"/>
    <n v="-21.533260342562944"/>
  </r>
  <r>
    <n v="628"/>
    <x v="0"/>
    <x v="75"/>
    <x v="3"/>
    <n v="22"/>
    <n v="68.129641213452771"/>
  </r>
  <r>
    <n v="629"/>
    <x v="5"/>
    <x v="79"/>
    <x v="4"/>
    <n v="-2"/>
    <n v="-3.8295287737581956"/>
  </r>
  <r>
    <n v="630"/>
    <x v="1"/>
    <x v="56"/>
    <x v="1"/>
    <n v="55"/>
    <n v="166.77106419074752"/>
  </r>
  <r>
    <n v="631"/>
    <x v="7"/>
    <x v="35"/>
    <x v="3"/>
    <n v="40"/>
    <n v="122.55166369572477"/>
  </r>
  <r>
    <n v="632"/>
    <x v="0"/>
    <x v="51"/>
    <x v="1"/>
    <n v="61"/>
    <n v="183.9597681482735"/>
  </r>
  <r>
    <n v="633"/>
    <x v="1"/>
    <x v="41"/>
    <x v="3"/>
    <n v="40"/>
    <n v="122.54107894599883"/>
  </r>
  <r>
    <n v="634"/>
    <x v="7"/>
    <x v="29"/>
    <x v="3"/>
    <n v="31"/>
    <n v="94.683925421109407"/>
  </r>
  <r>
    <n v="635"/>
    <x v="0"/>
    <x v="74"/>
    <x v="4"/>
    <n v="6"/>
    <n v="20.454607256507078"/>
  </r>
  <r>
    <n v="636"/>
    <x v="1"/>
    <x v="72"/>
    <x v="1"/>
    <n v="-6"/>
    <n v="-16.100658619760122"/>
  </r>
  <r>
    <n v="637"/>
    <x v="1"/>
    <x v="32"/>
    <x v="3"/>
    <n v="14"/>
    <n v="43.396216100245972"/>
  </r>
  <r>
    <n v="638"/>
    <x v="1"/>
    <x v="96"/>
    <x v="4"/>
    <n v="94"/>
    <n v="283.87519041996188"/>
  </r>
  <r>
    <n v="639"/>
    <x v="7"/>
    <x v="57"/>
    <x v="4"/>
    <n v="70"/>
    <n v="212.26863794218977"/>
  </r>
  <r>
    <n v="640"/>
    <x v="6"/>
    <x v="22"/>
    <x v="0"/>
    <n v="-8"/>
    <n v="-21.44176526239897"/>
  </r>
  <r>
    <n v="641"/>
    <x v="6"/>
    <x v="79"/>
    <x v="0"/>
    <n v="-8"/>
    <n v="-21.90881602461678"/>
  </r>
  <r>
    <n v="642"/>
    <x v="2"/>
    <x v="82"/>
    <x v="4"/>
    <n v="2"/>
    <n v="7.6416014365752867"/>
  </r>
  <r>
    <n v="643"/>
    <x v="1"/>
    <x v="42"/>
    <x v="2"/>
    <n v="10"/>
    <n v="31.842188072685396"/>
  </r>
  <r>
    <n v="644"/>
    <x v="8"/>
    <x v="21"/>
    <x v="3"/>
    <n v="51"/>
    <n v="154.53175695635341"/>
  </r>
  <r>
    <n v="645"/>
    <x v="8"/>
    <x v="0"/>
    <x v="3"/>
    <n v="5"/>
    <n v="16.85379509706091"/>
  </r>
  <r>
    <n v="646"/>
    <x v="6"/>
    <x v="18"/>
    <x v="3"/>
    <n v="39"/>
    <n v="119.48835042374725"/>
  </r>
  <r>
    <n v="647"/>
    <x v="2"/>
    <x v="6"/>
    <x v="3"/>
    <n v="20"/>
    <n v="61.926239627210521"/>
  </r>
  <r>
    <n v="648"/>
    <x v="6"/>
    <x v="10"/>
    <x v="1"/>
    <n v="29"/>
    <n v="88.79031532479398"/>
  </r>
  <r>
    <n v="649"/>
    <x v="3"/>
    <x v="20"/>
    <x v="1"/>
    <n v="43"/>
    <n v="130.59550390758056"/>
  </r>
  <r>
    <n v="650"/>
    <x v="2"/>
    <x v="80"/>
    <x v="4"/>
    <n v="40"/>
    <n v="122.34177646477217"/>
  </r>
  <r>
    <n v="651"/>
    <x v="6"/>
    <x v="75"/>
    <x v="1"/>
    <n v="36"/>
    <n v="109.40924257339921"/>
  </r>
  <r>
    <n v="652"/>
    <x v="6"/>
    <x v="49"/>
    <x v="3"/>
    <n v="88"/>
    <n v="265.7031232579136"/>
  </r>
  <r>
    <n v="653"/>
    <x v="0"/>
    <x v="78"/>
    <x v="4"/>
    <n v="55"/>
    <n v="166.43173248267502"/>
  </r>
  <r>
    <n v="654"/>
    <x v="7"/>
    <x v="50"/>
    <x v="3"/>
    <n v="65"/>
    <n v="196.86478787466569"/>
  </r>
  <r>
    <n v="655"/>
    <x v="7"/>
    <x v="32"/>
    <x v="0"/>
    <n v="6"/>
    <n v="19.488992935915519"/>
  </r>
  <r>
    <n v="656"/>
    <x v="8"/>
    <x v="3"/>
    <x v="1"/>
    <n v="-1"/>
    <n v="-1.2299707953687746"/>
  </r>
  <r>
    <n v="657"/>
    <x v="7"/>
    <x v="14"/>
    <x v="1"/>
    <n v="32"/>
    <n v="97.808768000127685"/>
  </r>
  <r>
    <n v="658"/>
    <x v="1"/>
    <x v="67"/>
    <x v="4"/>
    <n v="17"/>
    <n v="53.061016492331653"/>
  </r>
  <r>
    <n v="659"/>
    <x v="3"/>
    <x v="77"/>
    <x v="3"/>
    <n v="25"/>
    <n v="76.378602488098551"/>
  </r>
  <r>
    <n v="660"/>
    <x v="3"/>
    <x v="55"/>
    <x v="3"/>
    <n v="11"/>
    <n v="35.7534803858521"/>
  </r>
  <r>
    <n v="661"/>
    <x v="3"/>
    <x v="59"/>
    <x v="4"/>
    <n v="51"/>
    <n v="155.019536467064"/>
  </r>
  <r>
    <n v="662"/>
    <x v="6"/>
    <x v="79"/>
    <x v="2"/>
    <n v="25"/>
    <n v="78.068436112651099"/>
  </r>
  <r>
    <n v="663"/>
    <x v="1"/>
    <x v="76"/>
    <x v="3"/>
    <n v="27"/>
    <n v="82.450851057331235"/>
  </r>
  <r>
    <n v="664"/>
    <x v="0"/>
    <x v="41"/>
    <x v="0"/>
    <n v="38"/>
    <n v="116.7885336432518"/>
  </r>
  <r>
    <n v="665"/>
    <x v="5"/>
    <x v="14"/>
    <x v="1"/>
    <n v="27"/>
    <n v="82.569702610812897"/>
  </r>
  <r>
    <n v="666"/>
    <x v="7"/>
    <x v="62"/>
    <x v="3"/>
    <n v="59"/>
    <n v="178.6321576680669"/>
  </r>
  <r>
    <n v="667"/>
    <x v="8"/>
    <x v="75"/>
    <x v="1"/>
    <n v="73"/>
    <n v="220.44792756124494"/>
  </r>
  <r>
    <n v="668"/>
    <x v="4"/>
    <x v="12"/>
    <x v="3"/>
    <n v="43"/>
    <n v="131.45497532370047"/>
  </r>
  <r>
    <n v="669"/>
    <x v="5"/>
    <x v="8"/>
    <x v="4"/>
    <n v="51"/>
    <n v="154.77819453893821"/>
  </r>
  <r>
    <n v="670"/>
    <x v="0"/>
    <x v="31"/>
    <x v="0"/>
    <n v="32"/>
    <n v="98.006987571648764"/>
  </r>
  <r>
    <n v="671"/>
    <x v="3"/>
    <x v="99"/>
    <x v="0"/>
    <n v="89"/>
    <n v="268.58829363415754"/>
  </r>
  <r>
    <n v="672"/>
    <x v="7"/>
    <x v="5"/>
    <x v="4"/>
    <n v="-1"/>
    <n v="-0.61047743439715862"/>
  </r>
  <r>
    <n v="673"/>
    <x v="1"/>
    <x v="70"/>
    <x v="3"/>
    <n v="26"/>
    <n v="81.086402502793618"/>
  </r>
  <r>
    <n v="674"/>
    <x v="7"/>
    <x v="2"/>
    <x v="1"/>
    <n v="56"/>
    <n v="170.28880484978066"/>
  </r>
  <r>
    <n v="675"/>
    <x v="0"/>
    <x v="89"/>
    <x v="0"/>
    <n v="10"/>
    <n v="32.446099013561927"/>
  </r>
  <r>
    <n v="676"/>
    <x v="1"/>
    <x v="36"/>
    <x v="2"/>
    <n v="8"/>
    <n v="25.639457060752605"/>
  </r>
  <r>
    <n v="677"/>
    <x v="4"/>
    <x v="21"/>
    <x v="3"/>
    <n v="75"/>
    <n v="226.81359807971779"/>
  </r>
  <r>
    <n v="678"/>
    <x v="7"/>
    <x v="78"/>
    <x v="1"/>
    <n v="79"/>
    <n v="239.4766385714239"/>
  </r>
  <r>
    <n v="679"/>
    <x v="4"/>
    <x v="69"/>
    <x v="1"/>
    <n v="25"/>
    <n v="75.944187671627063"/>
  </r>
  <r>
    <n v="680"/>
    <x v="5"/>
    <x v="84"/>
    <x v="0"/>
    <n v="22"/>
    <n v="68.814390503031333"/>
  </r>
  <r>
    <n v="681"/>
    <x v="0"/>
    <x v="31"/>
    <x v="2"/>
    <n v="88"/>
    <n v="265.64166976022739"/>
  </r>
  <r>
    <n v="682"/>
    <x v="6"/>
    <x v="22"/>
    <x v="1"/>
    <n v="94"/>
    <n v="284.32899274536834"/>
  </r>
  <r>
    <n v="683"/>
    <x v="7"/>
    <x v="68"/>
    <x v="4"/>
    <n v="58"/>
    <n v="176.72593852578336"/>
  </r>
  <r>
    <n v="684"/>
    <x v="6"/>
    <x v="98"/>
    <x v="0"/>
    <n v="66"/>
    <n v="200.20830019781053"/>
  </r>
  <r>
    <n v="685"/>
    <x v="7"/>
    <x v="9"/>
    <x v="3"/>
    <n v="82"/>
    <n v="247.93546068655294"/>
  </r>
  <r>
    <n v="686"/>
    <x v="1"/>
    <x v="58"/>
    <x v="1"/>
    <n v="94"/>
    <n v="283.7655668516507"/>
  </r>
  <r>
    <n v="687"/>
    <x v="2"/>
    <x v="30"/>
    <x v="0"/>
    <n v="27"/>
    <n v="82.883173616974645"/>
  </r>
  <r>
    <n v="688"/>
    <x v="0"/>
    <x v="15"/>
    <x v="2"/>
    <n v="56"/>
    <n v="169.95658667826987"/>
  </r>
  <r>
    <n v="689"/>
    <x v="6"/>
    <x v="91"/>
    <x v="4"/>
    <n v="82"/>
    <n v="247.80094907753815"/>
  </r>
  <r>
    <n v="690"/>
    <x v="6"/>
    <x v="27"/>
    <x v="4"/>
    <n v="7"/>
    <n v="23.067714309015152"/>
  </r>
  <r>
    <n v="691"/>
    <x v="0"/>
    <x v="56"/>
    <x v="0"/>
    <n v="25"/>
    <n v="77.367215999588439"/>
  </r>
  <r>
    <n v="692"/>
    <x v="2"/>
    <x v="30"/>
    <x v="1"/>
    <n v="15"/>
    <n v="46.808970139122437"/>
  </r>
  <r>
    <n v="693"/>
    <x v="7"/>
    <x v="71"/>
    <x v="1"/>
    <n v="39"/>
    <n v="118.82068608795676"/>
  </r>
  <r>
    <n v="694"/>
    <x v="0"/>
    <x v="68"/>
    <x v="0"/>
    <n v="22"/>
    <n v="67.920921050637091"/>
  </r>
  <r>
    <n v="695"/>
    <x v="3"/>
    <x v="61"/>
    <x v="2"/>
    <n v="0"/>
    <n v="1.5802940518086344"/>
  </r>
  <r>
    <n v="696"/>
    <x v="0"/>
    <x v="87"/>
    <x v="4"/>
    <n v="47"/>
    <n v="142.62566704955398"/>
  </r>
  <r>
    <n v="697"/>
    <x v="7"/>
    <x v="52"/>
    <x v="2"/>
    <n v="36"/>
    <n v="110.25851548113316"/>
  </r>
  <r>
    <n v="698"/>
    <x v="7"/>
    <x v="31"/>
    <x v="3"/>
    <n v="46"/>
    <n v="139.52847109810006"/>
  </r>
  <r>
    <n v="699"/>
    <x v="6"/>
    <x v="16"/>
    <x v="3"/>
    <n v="84"/>
    <n v="253.68258531303155"/>
  </r>
  <r>
    <n v="700"/>
    <x v="5"/>
    <x v="6"/>
    <x v="0"/>
    <n v="38"/>
    <n v="115.76504648002317"/>
  </r>
  <r>
    <n v="701"/>
    <x v="0"/>
    <x v="64"/>
    <x v="0"/>
    <n v="13"/>
    <n v="40.473506204312045"/>
  </r>
  <r>
    <n v="702"/>
    <x v="6"/>
    <x v="91"/>
    <x v="1"/>
    <n v="40"/>
    <n v="122.42180451643387"/>
  </r>
  <r>
    <n v="703"/>
    <x v="4"/>
    <x v="4"/>
    <x v="2"/>
    <n v="46"/>
    <n v="139.4072220659846"/>
  </r>
  <r>
    <n v="704"/>
    <x v="8"/>
    <x v="96"/>
    <x v="3"/>
    <n v="11"/>
    <n v="35.105222117013575"/>
  </r>
  <r>
    <n v="705"/>
    <x v="2"/>
    <x v="41"/>
    <x v="0"/>
    <n v="-1"/>
    <n v="-0.89822589573278755"/>
  </r>
  <r>
    <n v="706"/>
    <x v="2"/>
    <x v="1"/>
    <x v="0"/>
    <n v="32"/>
    <n v="98.618549497009866"/>
  </r>
  <r>
    <n v="707"/>
    <x v="8"/>
    <x v="53"/>
    <x v="1"/>
    <n v="78"/>
    <n v="235.37746360511863"/>
  </r>
  <r>
    <n v="708"/>
    <x v="2"/>
    <x v="49"/>
    <x v="2"/>
    <n v="71"/>
    <n v="215.14334620644152"/>
  </r>
  <r>
    <n v="709"/>
    <x v="4"/>
    <x v="74"/>
    <x v="0"/>
    <n v="36"/>
    <n v="109.79941093344995"/>
  </r>
  <r>
    <n v="710"/>
    <x v="7"/>
    <x v="89"/>
    <x v="4"/>
    <n v="79"/>
    <n v="238.7528909715526"/>
  </r>
  <r>
    <n v="711"/>
    <x v="2"/>
    <x v="39"/>
    <x v="2"/>
    <n v="92"/>
    <n v="278.33689319640729"/>
  </r>
  <r>
    <n v="712"/>
    <x v="1"/>
    <x v="53"/>
    <x v="1"/>
    <n v="38"/>
    <n v="116.20226134841927"/>
  </r>
  <r>
    <n v="713"/>
    <x v="0"/>
    <x v="23"/>
    <x v="4"/>
    <n v="50"/>
    <n v="152.08468006915191"/>
  </r>
  <r>
    <n v="714"/>
    <x v="5"/>
    <x v="34"/>
    <x v="1"/>
    <n v="31"/>
    <n v="93.734083542235183"/>
  </r>
  <r>
    <n v="715"/>
    <x v="7"/>
    <x v="62"/>
    <x v="0"/>
    <n v="9"/>
    <n v="29.386098665239906"/>
  </r>
  <r>
    <n v="716"/>
    <x v="1"/>
    <x v="2"/>
    <x v="3"/>
    <n v="24"/>
    <n v="73.278886055388639"/>
  </r>
  <r>
    <n v="717"/>
    <x v="2"/>
    <x v="94"/>
    <x v="0"/>
    <n v="50"/>
    <n v="152.58608557503928"/>
  </r>
  <r>
    <n v="718"/>
    <x v="7"/>
    <x v="75"/>
    <x v="2"/>
    <n v="32"/>
    <n v="98.191983875169328"/>
  </r>
  <r>
    <n v="719"/>
    <x v="8"/>
    <x v="31"/>
    <x v="1"/>
    <n v="71"/>
    <n v="214.9278284338051"/>
  </r>
  <r>
    <n v="720"/>
    <x v="5"/>
    <x v="79"/>
    <x v="4"/>
    <n v="28"/>
    <n v="86.107203598905883"/>
  </r>
  <r>
    <n v="721"/>
    <x v="2"/>
    <x v="25"/>
    <x v="0"/>
    <n v="40"/>
    <n v="121.83146625489913"/>
  </r>
  <r>
    <n v="722"/>
    <x v="5"/>
    <x v="53"/>
    <x v="3"/>
    <n v="75"/>
    <n v="226.98711570221042"/>
  </r>
  <r>
    <n v="723"/>
    <x v="3"/>
    <x v="89"/>
    <x v="0"/>
    <n v="30"/>
    <n v="92.030625673172352"/>
  </r>
  <r>
    <n v="724"/>
    <x v="7"/>
    <x v="44"/>
    <x v="0"/>
    <n v="78"/>
    <n v="235.89718296494317"/>
  </r>
  <r>
    <n v="725"/>
    <x v="4"/>
    <x v="39"/>
    <x v="4"/>
    <n v="15"/>
    <n v="47.09802134338382"/>
  </r>
  <r>
    <n v="726"/>
    <x v="5"/>
    <x v="22"/>
    <x v="2"/>
    <n v="30"/>
    <n v="91.800989942743342"/>
  </r>
  <r>
    <n v="727"/>
    <x v="3"/>
    <x v="68"/>
    <x v="1"/>
    <n v="27"/>
    <n v="83.564417753264919"/>
  </r>
  <r>
    <n v="728"/>
    <x v="1"/>
    <x v="62"/>
    <x v="0"/>
    <n v="95"/>
    <n v="286.68421658470419"/>
  </r>
  <r>
    <n v="729"/>
    <x v="7"/>
    <x v="59"/>
    <x v="1"/>
    <n v="62"/>
    <n v="188.69979320640692"/>
  </r>
  <r>
    <n v="730"/>
    <x v="5"/>
    <x v="70"/>
    <x v="0"/>
    <n v="-4"/>
    <n v="-10.151413084603679"/>
  </r>
  <r>
    <n v="731"/>
    <x v="0"/>
    <x v="87"/>
    <x v="4"/>
    <n v="-3"/>
    <n v="-7.2263762915654137"/>
  </r>
  <r>
    <n v="732"/>
    <x v="1"/>
    <x v="32"/>
    <x v="4"/>
    <n v="62"/>
    <n v="187.71484715081846"/>
  </r>
  <r>
    <n v="733"/>
    <x v="0"/>
    <x v="45"/>
    <x v="2"/>
    <n v="92"/>
    <n v="277.67657907264578"/>
  </r>
  <r>
    <n v="734"/>
    <x v="3"/>
    <x v="7"/>
    <x v="1"/>
    <n v="35"/>
    <n v="107.09519938129719"/>
  </r>
  <r>
    <n v="735"/>
    <x v="0"/>
    <x v="21"/>
    <x v="3"/>
    <n v="91"/>
    <n v="274.96271641831527"/>
  </r>
  <r>
    <n v="736"/>
    <x v="5"/>
    <x v="77"/>
    <x v="4"/>
    <n v="21"/>
    <n v="64.321884288799509"/>
  </r>
  <r>
    <n v="737"/>
    <x v="4"/>
    <x v="67"/>
    <x v="4"/>
    <n v="49"/>
    <n v="148.73893149445496"/>
  </r>
  <r>
    <n v="738"/>
    <x v="3"/>
    <x v="61"/>
    <x v="1"/>
    <n v="34"/>
    <n v="103.34843435833068"/>
  </r>
  <r>
    <n v="739"/>
    <x v="1"/>
    <x v="49"/>
    <x v="0"/>
    <n v="56"/>
    <n v="170.12124352907122"/>
  </r>
  <r>
    <n v="740"/>
    <x v="5"/>
    <x v="64"/>
    <x v="3"/>
    <n v="81"/>
    <n v="244.85421438007515"/>
  </r>
  <r>
    <n v="741"/>
    <x v="0"/>
    <x v="15"/>
    <x v="3"/>
    <n v="63"/>
    <n v="191.24656039127012"/>
  </r>
  <r>
    <n v="742"/>
    <x v="5"/>
    <x v="21"/>
    <x v="1"/>
    <n v="-3"/>
    <n v="-7.3657850032017285"/>
  </r>
  <r>
    <n v="743"/>
    <x v="4"/>
    <x v="32"/>
    <x v="1"/>
    <n v="8"/>
    <n v="25.810666689825588"/>
  </r>
  <r>
    <n v="744"/>
    <x v="7"/>
    <x v="0"/>
    <x v="0"/>
    <n v="46"/>
    <n v="139.61633299698832"/>
  </r>
  <r>
    <n v="745"/>
    <x v="4"/>
    <x v="54"/>
    <x v="0"/>
    <n v="3"/>
    <n v="10.87686297512148"/>
  </r>
  <r>
    <n v="746"/>
    <x v="4"/>
    <x v="3"/>
    <x v="1"/>
    <n v="68"/>
    <n v="205.86039765882776"/>
  </r>
  <r>
    <n v="747"/>
    <x v="0"/>
    <x v="91"/>
    <x v="1"/>
    <n v="83"/>
    <n v="251.06283096017734"/>
  </r>
  <r>
    <n v="748"/>
    <x v="5"/>
    <x v="54"/>
    <x v="3"/>
    <n v="51"/>
    <n v="155.12341917228474"/>
  </r>
  <r>
    <n v="749"/>
    <x v="8"/>
    <x v="91"/>
    <x v="1"/>
    <n v="16"/>
    <n v="50.203538747394113"/>
  </r>
  <r>
    <n v="750"/>
    <x v="8"/>
    <x v="46"/>
    <x v="3"/>
    <n v="-2"/>
    <n v="-3.9135627833735267"/>
  </r>
  <r>
    <n v="751"/>
    <x v="5"/>
    <x v="10"/>
    <x v="0"/>
    <n v="6"/>
    <n v="20.370424027363761"/>
  </r>
  <r>
    <n v="752"/>
    <x v="4"/>
    <x v="72"/>
    <x v="0"/>
    <n v="-5"/>
    <n v="-12.571701775011148"/>
  </r>
  <r>
    <n v="753"/>
    <x v="0"/>
    <x v="67"/>
    <x v="3"/>
    <n v="42"/>
    <n v="127.71123178411425"/>
  </r>
  <r>
    <n v="754"/>
    <x v="5"/>
    <x v="94"/>
    <x v="3"/>
    <n v="47"/>
    <n v="143.38409457230034"/>
  </r>
  <r>
    <n v="755"/>
    <x v="1"/>
    <x v="73"/>
    <x v="4"/>
    <n v="16"/>
    <n v="50.193862989445165"/>
  </r>
  <r>
    <n v="756"/>
    <x v="8"/>
    <x v="83"/>
    <x v="0"/>
    <n v="11"/>
    <n v="35.356196404749518"/>
  </r>
  <r>
    <n v="757"/>
    <x v="0"/>
    <x v="10"/>
    <x v="3"/>
    <n v="-10"/>
    <n v="-27.896760549483552"/>
  </r>
  <r>
    <n v="758"/>
    <x v="2"/>
    <x v="1"/>
    <x v="3"/>
    <n v="21"/>
    <n v="65.379195576752196"/>
  </r>
  <r>
    <n v="759"/>
    <x v="8"/>
    <x v="72"/>
    <x v="4"/>
    <n v="52"/>
    <n v="157.72596503790041"/>
  </r>
  <r>
    <n v="760"/>
    <x v="5"/>
    <x v="15"/>
    <x v="2"/>
    <n v="5"/>
    <n v="17.005120052550815"/>
  </r>
  <r>
    <n v="761"/>
    <x v="5"/>
    <x v="57"/>
    <x v="3"/>
    <n v="52"/>
    <n v="158.43447603180036"/>
  </r>
  <r>
    <n v="762"/>
    <x v="4"/>
    <x v="55"/>
    <x v="4"/>
    <n v="38"/>
    <n v="115.38889596804569"/>
  </r>
  <r>
    <n v="763"/>
    <x v="6"/>
    <x v="46"/>
    <x v="4"/>
    <n v="84"/>
    <n v="254.2621659223083"/>
  </r>
  <r>
    <n v="764"/>
    <x v="8"/>
    <x v="23"/>
    <x v="2"/>
    <n v="18"/>
    <n v="55.343428443559006"/>
  </r>
  <r>
    <n v="765"/>
    <x v="7"/>
    <x v="88"/>
    <x v="0"/>
    <n v="-6"/>
    <n v="-15.742829763147856"/>
  </r>
  <r>
    <n v="766"/>
    <x v="8"/>
    <x v="0"/>
    <x v="0"/>
    <n v="5"/>
    <n v="16.913541625810112"/>
  </r>
  <r>
    <n v="767"/>
    <x v="4"/>
    <x v="23"/>
    <x v="1"/>
    <n v="59"/>
    <n v="178.89597357687876"/>
  </r>
  <r>
    <n v="768"/>
    <x v="4"/>
    <x v="51"/>
    <x v="4"/>
    <n v="-1"/>
    <n v="-1.4317242178607446"/>
  </r>
  <r>
    <n v="769"/>
    <x v="7"/>
    <x v="49"/>
    <x v="2"/>
    <n v="12"/>
    <n v="37.854496358374917"/>
  </r>
  <r>
    <n v="770"/>
    <x v="4"/>
    <x v="6"/>
    <x v="2"/>
    <n v="25"/>
    <n v="76.808458339015715"/>
  </r>
  <r>
    <n v="771"/>
    <x v="5"/>
    <x v="51"/>
    <x v="4"/>
    <n v="33"/>
    <n v="101.42418309364238"/>
  </r>
  <r>
    <n v="772"/>
    <x v="0"/>
    <x v="86"/>
    <x v="4"/>
    <n v="12"/>
    <n v="37.887038047747772"/>
  </r>
  <r>
    <n v="773"/>
    <x v="6"/>
    <x v="39"/>
    <x v="3"/>
    <n v="52"/>
    <n v="158.30772051149228"/>
  </r>
  <r>
    <n v="774"/>
    <x v="7"/>
    <x v="55"/>
    <x v="3"/>
    <n v="34"/>
    <n v="103.62316183025368"/>
  </r>
  <r>
    <n v="775"/>
    <x v="5"/>
    <x v="57"/>
    <x v="1"/>
    <n v="66"/>
    <n v="200.65880996778469"/>
  </r>
  <r>
    <n v="776"/>
    <x v="5"/>
    <x v="96"/>
    <x v="2"/>
    <n v="10"/>
    <n v="31.853247271934272"/>
  </r>
  <r>
    <n v="777"/>
    <x v="8"/>
    <x v="86"/>
    <x v="1"/>
    <n v="-5"/>
    <n v="-12.547627479219663"/>
  </r>
  <r>
    <n v="778"/>
    <x v="2"/>
    <x v="39"/>
    <x v="4"/>
    <n v="89"/>
    <n v="269.48918997457559"/>
  </r>
  <r>
    <n v="779"/>
    <x v="8"/>
    <x v="37"/>
    <x v="1"/>
    <n v="5"/>
    <n v="16.818206363269947"/>
  </r>
  <r>
    <n v="780"/>
    <x v="7"/>
    <x v="84"/>
    <x v="4"/>
    <n v="48"/>
    <n v="145.98516396408215"/>
  </r>
  <r>
    <n v="781"/>
    <x v="0"/>
    <x v="23"/>
    <x v="4"/>
    <n v="36"/>
    <n v="109.92397437204225"/>
  </r>
  <r>
    <n v="782"/>
    <x v="5"/>
    <x v="76"/>
    <x v="4"/>
    <n v="80"/>
    <n v="241.99741515278305"/>
  </r>
  <r>
    <n v="783"/>
    <x v="0"/>
    <x v="66"/>
    <x v="0"/>
    <n v="64"/>
    <n v="193.891081917441"/>
  </r>
  <r>
    <n v="784"/>
    <x v="0"/>
    <x v="85"/>
    <x v="1"/>
    <n v="51"/>
    <n v="155.49981680350626"/>
  </r>
  <r>
    <n v="785"/>
    <x v="2"/>
    <x v="37"/>
    <x v="3"/>
    <n v="92"/>
    <n v="278.34020387718806"/>
  </r>
  <r>
    <n v="786"/>
    <x v="8"/>
    <x v="92"/>
    <x v="3"/>
    <n v="93"/>
    <n v="280.85575758245068"/>
  </r>
  <r>
    <n v="787"/>
    <x v="7"/>
    <x v="78"/>
    <x v="1"/>
    <n v="36"/>
    <n v="110.48116735303131"/>
  </r>
  <r>
    <n v="788"/>
    <x v="2"/>
    <x v="84"/>
    <x v="0"/>
    <n v="-9"/>
    <n v="-24.826904970027119"/>
  </r>
  <r>
    <n v="789"/>
    <x v="7"/>
    <x v="40"/>
    <x v="0"/>
    <n v="48"/>
    <n v="146.23287015814799"/>
  </r>
  <r>
    <n v="790"/>
    <x v="8"/>
    <x v="26"/>
    <x v="3"/>
    <n v="11"/>
    <n v="34.54792782212121"/>
  </r>
  <r>
    <n v="791"/>
    <x v="8"/>
    <x v="87"/>
    <x v="2"/>
    <n v="8"/>
    <n v="25.453618816298423"/>
  </r>
  <r>
    <n v="792"/>
    <x v="4"/>
    <x v="15"/>
    <x v="1"/>
    <n v="36"/>
    <n v="110.09171904672033"/>
  </r>
  <r>
    <n v="793"/>
    <x v="8"/>
    <x v="47"/>
    <x v="4"/>
    <n v="93"/>
    <n v="280.77976287020761"/>
  </r>
  <r>
    <n v="794"/>
    <x v="1"/>
    <x v="15"/>
    <x v="0"/>
    <n v="39"/>
    <n v="119.20284079894812"/>
  </r>
  <r>
    <n v="795"/>
    <x v="1"/>
    <x v="64"/>
    <x v="3"/>
    <n v="72"/>
    <n v="218.07728873022205"/>
  </r>
  <r>
    <n v="796"/>
    <x v="6"/>
    <x v="52"/>
    <x v="0"/>
    <n v="3"/>
    <n v="10.416176420457935"/>
  </r>
  <r>
    <n v="797"/>
    <x v="3"/>
    <x v="13"/>
    <x v="4"/>
    <n v="47"/>
    <n v="142.8388636236887"/>
  </r>
  <r>
    <n v="798"/>
    <x v="5"/>
    <x v="30"/>
    <x v="4"/>
    <n v="72"/>
    <n v="217.32445132799407"/>
  </r>
  <r>
    <n v="799"/>
    <x v="4"/>
    <x v="23"/>
    <x v="4"/>
    <n v="26"/>
    <n v="79.748589199087291"/>
  </r>
  <r>
    <n v="800"/>
    <x v="3"/>
    <x v="71"/>
    <x v="3"/>
    <n v="47"/>
    <n v="142.48755479367787"/>
  </r>
  <r>
    <n v="801"/>
    <x v="5"/>
    <x v="56"/>
    <x v="0"/>
    <n v="14"/>
    <n v="43.403824731122626"/>
  </r>
  <r>
    <n v="802"/>
    <x v="3"/>
    <x v="51"/>
    <x v="4"/>
    <n v="71"/>
    <n v="215.07582310104507"/>
  </r>
  <r>
    <n v="803"/>
    <x v="1"/>
    <x v="63"/>
    <x v="1"/>
    <n v="95"/>
    <n v="287.79738255613682"/>
  </r>
  <r>
    <n v="804"/>
    <x v="8"/>
    <x v="52"/>
    <x v="4"/>
    <n v="37"/>
    <n v="112.77919739726129"/>
  </r>
  <r>
    <n v="805"/>
    <x v="1"/>
    <x v="44"/>
    <x v="0"/>
    <n v="-1"/>
    <n v="-0.39117514400995779"/>
  </r>
  <r>
    <n v="806"/>
    <x v="6"/>
    <x v="63"/>
    <x v="3"/>
    <n v="26"/>
    <n v="80.208589830999188"/>
  </r>
  <r>
    <n v="807"/>
    <x v="3"/>
    <x v="42"/>
    <x v="3"/>
    <n v="67"/>
    <n v="203.54299038710067"/>
  </r>
  <r>
    <n v="808"/>
    <x v="6"/>
    <x v="59"/>
    <x v="0"/>
    <n v="15"/>
    <n v="47.198351483731813"/>
  </r>
  <r>
    <n v="809"/>
    <x v="7"/>
    <x v="34"/>
    <x v="0"/>
    <n v="73"/>
    <n v="221.33612349849449"/>
  </r>
  <r>
    <n v="810"/>
    <x v="7"/>
    <x v="71"/>
    <x v="4"/>
    <n v="13"/>
    <n v="40.899875452377259"/>
  </r>
  <r>
    <n v="811"/>
    <x v="6"/>
    <x v="6"/>
    <x v="1"/>
    <n v="76"/>
    <n v="229.55812152109252"/>
  </r>
  <r>
    <n v="812"/>
    <x v="8"/>
    <x v="38"/>
    <x v="3"/>
    <n v="-9"/>
    <n v="-24.933082918901754"/>
  </r>
  <r>
    <n v="813"/>
    <x v="4"/>
    <x v="98"/>
    <x v="2"/>
    <n v="36"/>
    <n v="109.53328220052806"/>
  </r>
  <r>
    <n v="814"/>
    <x v="2"/>
    <x v="64"/>
    <x v="1"/>
    <n v="11"/>
    <n v="35.52180509936634"/>
  </r>
  <r>
    <n v="815"/>
    <x v="4"/>
    <x v="67"/>
    <x v="0"/>
    <n v="73"/>
    <n v="220.50049794203733"/>
  </r>
  <r>
    <n v="816"/>
    <x v="7"/>
    <x v="81"/>
    <x v="2"/>
    <n v="93"/>
    <n v="280.26544889145606"/>
  </r>
  <r>
    <n v="817"/>
    <x v="0"/>
    <x v="99"/>
    <x v="1"/>
    <n v="69"/>
    <n v="209.31670948874884"/>
  </r>
  <r>
    <n v="818"/>
    <x v="1"/>
    <x v="15"/>
    <x v="3"/>
    <n v="86"/>
    <n v="259.4849368720744"/>
  </r>
  <r>
    <n v="819"/>
    <x v="0"/>
    <x v="18"/>
    <x v="4"/>
    <n v="54"/>
    <n v="164.37938973773885"/>
  </r>
  <r>
    <n v="820"/>
    <x v="5"/>
    <x v="92"/>
    <x v="4"/>
    <n v="-2"/>
    <n v="-4.040363555098244"/>
  </r>
  <r>
    <n v="821"/>
    <x v="3"/>
    <x v="14"/>
    <x v="1"/>
    <n v="83"/>
    <n v="250.16533632828239"/>
  </r>
  <r>
    <n v="822"/>
    <x v="8"/>
    <x v="85"/>
    <x v="4"/>
    <n v="2"/>
    <n v="8.0012184182764319"/>
  </r>
  <r>
    <n v="823"/>
    <x v="4"/>
    <x v="63"/>
    <x v="3"/>
    <n v="54"/>
    <n v="164.14962862314266"/>
  </r>
  <r>
    <n v="824"/>
    <x v="1"/>
    <x v="0"/>
    <x v="1"/>
    <n v="76"/>
    <n v="230.41943809745561"/>
  </r>
  <r>
    <n v="825"/>
    <x v="0"/>
    <x v="12"/>
    <x v="3"/>
    <n v="10"/>
    <n v="32.250567590543547"/>
  </r>
  <r>
    <n v="826"/>
    <x v="7"/>
    <x v="84"/>
    <x v="1"/>
    <n v="81"/>
    <n v="245.03936147229382"/>
  </r>
  <r>
    <n v="827"/>
    <x v="7"/>
    <x v="14"/>
    <x v="3"/>
    <n v="83"/>
    <n v="251.14060708825255"/>
  </r>
  <r>
    <n v="828"/>
    <x v="3"/>
    <x v="79"/>
    <x v="1"/>
    <n v="6"/>
    <n v="19.522370228620925"/>
  </r>
  <r>
    <n v="829"/>
    <x v="4"/>
    <x v="76"/>
    <x v="4"/>
    <n v="77"/>
    <n v="233.15631874033514"/>
  </r>
  <r>
    <n v="830"/>
    <x v="7"/>
    <x v="28"/>
    <x v="4"/>
    <n v="41"/>
    <n v="125.28397193085664"/>
  </r>
  <r>
    <n v="831"/>
    <x v="2"/>
    <x v="23"/>
    <x v="0"/>
    <n v="80"/>
    <n v="241.70735878482179"/>
  </r>
  <r>
    <n v="832"/>
    <x v="3"/>
    <x v="3"/>
    <x v="3"/>
    <n v="20"/>
    <n v="62.210097856811508"/>
  </r>
  <r>
    <n v="833"/>
    <x v="6"/>
    <x v="97"/>
    <x v="3"/>
    <n v="31"/>
    <n v="95.327196648200925"/>
  </r>
  <r>
    <n v="834"/>
    <x v="1"/>
    <x v="56"/>
    <x v="1"/>
    <n v="34"/>
    <n v="103.89654308960344"/>
  </r>
  <r>
    <n v="835"/>
    <x v="2"/>
    <x v="12"/>
    <x v="1"/>
    <n v="2"/>
    <n v="8.0342514695562706"/>
  </r>
  <r>
    <n v="836"/>
    <x v="7"/>
    <x v="75"/>
    <x v="1"/>
    <n v="17"/>
    <n v="53.331838418625381"/>
  </r>
  <r>
    <n v="837"/>
    <x v="6"/>
    <x v="18"/>
    <x v="3"/>
    <n v="16"/>
    <n v="50.310894482412991"/>
  </r>
  <r>
    <n v="838"/>
    <x v="5"/>
    <x v="52"/>
    <x v="1"/>
    <n v="54"/>
    <n v="163.70197903495185"/>
  </r>
  <r>
    <n v="839"/>
    <x v="3"/>
    <x v="59"/>
    <x v="0"/>
    <n v="-9"/>
    <n v="-24.921999927055641"/>
  </r>
  <r>
    <n v="840"/>
    <x v="3"/>
    <x v="16"/>
    <x v="3"/>
    <n v="94"/>
    <n v="284.53575317756747"/>
  </r>
  <r>
    <n v="841"/>
    <x v="7"/>
    <x v="80"/>
    <x v="1"/>
    <n v="-3"/>
    <n v="-7.4497114042005954"/>
  </r>
  <r>
    <n v="842"/>
    <x v="5"/>
    <x v="22"/>
    <x v="4"/>
    <n v="9"/>
    <n v="28.830809944248564"/>
  </r>
  <r>
    <n v="843"/>
    <x v="1"/>
    <x v="6"/>
    <x v="1"/>
    <n v="25"/>
    <n v="77.108203405128648"/>
  </r>
  <r>
    <n v="844"/>
    <x v="2"/>
    <x v="25"/>
    <x v="0"/>
    <n v="29"/>
    <n v="89.310545900397301"/>
  </r>
  <r>
    <n v="845"/>
    <x v="8"/>
    <x v="89"/>
    <x v="3"/>
    <n v="37"/>
    <n v="113.21323460768004"/>
  </r>
  <r>
    <n v="846"/>
    <x v="3"/>
    <x v="51"/>
    <x v="1"/>
    <n v="19"/>
    <n v="59.003760475925063"/>
  </r>
  <r>
    <n v="847"/>
    <x v="5"/>
    <x v="15"/>
    <x v="0"/>
    <n v="28"/>
    <n v="86.04518510559123"/>
  </r>
  <r>
    <n v="848"/>
    <x v="7"/>
    <x v="38"/>
    <x v="3"/>
    <n v="18"/>
    <n v="55.858549479616173"/>
  </r>
  <r>
    <n v="849"/>
    <x v="2"/>
    <x v="18"/>
    <x v="2"/>
    <n v="84"/>
    <n v="254.04302513210774"/>
  </r>
  <r>
    <n v="850"/>
    <x v="6"/>
    <x v="81"/>
    <x v="1"/>
    <n v="79"/>
    <n v="238.82743961542425"/>
  </r>
  <r>
    <n v="851"/>
    <x v="8"/>
    <x v="22"/>
    <x v="1"/>
    <n v="31"/>
    <n v="94.972961203791044"/>
  </r>
  <r>
    <n v="852"/>
    <x v="7"/>
    <x v="73"/>
    <x v="2"/>
    <n v="34"/>
    <n v="103.39863614232333"/>
  </r>
  <r>
    <n v="853"/>
    <x v="8"/>
    <x v="26"/>
    <x v="4"/>
    <n v="66"/>
    <n v="201.25536797949457"/>
  </r>
  <r>
    <n v="854"/>
    <x v="6"/>
    <x v="3"/>
    <x v="4"/>
    <n v="44"/>
    <n v="134.44985862590835"/>
  </r>
  <r>
    <n v="855"/>
    <x v="0"/>
    <x v="49"/>
    <x v="3"/>
    <n v="94"/>
    <n v="284.41944495958916"/>
  </r>
  <r>
    <n v="856"/>
    <x v="4"/>
    <x v="15"/>
    <x v="1"/>
    <n v="11"/>
    <n v="35.299860689817372"/>
  </r>
  <r>
    <n v="857"/>
    <x v="1"/>
    <x v="89"/>
    <x v="0"/>
    <n v="74"/>
    <n v="223.97457991298864"/>
  </r>
  <r>
    <n v="858"/>
    <x v="7"/>
    <x v="23"/>
    <x v="4"/>
    <n v="28"/>
    <n v="86.485564911199845"/>
  </r>
  <r>
    <n v="859"/>
    <x v="5"/>
    <x v="98"/>
    <x v="0"/>
    <n v="40"/>
    <n v="121.92180749554807"/>
  </r>
  <r>
    <n v="860"/>
    <x v="5"/>
    <x v="36"/>
    <x v="0"/>
    <n v="34"/>
    <n v="104.1689153871453"/>
  </r>
  <r>
    <n v="861"/>
    <x v="0"/>
    <x v="27"/>
    <x v="3"/>
    <n v="38"/>
    <n v="115.85180148886141"/>
  </r>
  <r>
    <n v="862"/>
    <x v="1"/>
    <x v="41"/>
    <x v="4"/>
    <n v="69"/>
    <n v="209.14336391515394"/>
  </r>
  <r>
    <n v="863"/>
    <x v="2"/>
    <x v="65"/>
    <x v="3"/>
    <n v="34"/>
    <n v="103.97058317140277"/>
  </r>
  <r>
    <n v="864"/>
    <x v="0"/>
    <x v="39"/>
    <x v="4"/>
    <n v="29"/>
    <n v="89.383943739445868"/>
  </r>
  <r>
    <n v="865"/>
    <x v="4"/>
    <x v="59"/>
    <x v="1"/>
    <n v="-10"/>
    <n v="-27.724939048319342"/>
  </r>
  <r>
    <n v="866"/>
    <x v="8"/>
    <x v="17"/>
    <x v="2"/>
    <n v="42"/>
    <n v="128.42870398782102"/>
  </r>
  <r>
    <n v="867"/>
    <x v="3"/>
    <x v="70"/>
    <x v="4"/>
    <n v="58"/>
    <n v="175.97423505292562"/>
  </r>
  <r>
    <n v="868"/>
    <x v="6"/>
    <x v="1"/>
    <x v="1"/>
    <n v="27"/>
    <n v="83.01665013993393"/>
  </r>
  <r>
    <n v="869"/>
    <x v="8"/>
    <x v="8"/>
    <x v="3"/>
    <n v="47"/>
    <n v="143.2742036645771"/>
  </r>
  <r>
    <n v="870"/>
    <x v="6"/>
    <x v="36"/>
    <x v="1"/>
    <n v="29"/>
    <n v="88.696716331090727"/>
  </r>
  <r>
    <n v="871"/>
    <x v="8"/>
    <x v="46"/>
    <x v="4"/>
    <n v="28"/>
    <n v="86.226420950611285"/>
  </r>
  <r>
    <n v="872"/>
    <x v="0"/>
    <x v="14"/>
    <x v="3"/>
    <n v="79"/>
    <n v="239.05774059830441"/>
  </r>
  <r>
    <n v="873"/>
    <x v="2"/>
    <x v="22"/>
    <x v="3"/>
    <n v="41"/>
    <n v="124.81786407447923"/>
  </r>
  <r>
    <n v="874"/>
    <x v="6"/>
    <x v="32"/>
    <x v="2"/>
    <n v="57"/>
    <n v="172.96188521453885"/>
  </r>
  <r>
    <n v="875"/>
    <x v="8"/>
    <x v="48"/>
    <x v="0"/>
    <n v="45"/>
    <n v="137.62002289021942"/>
  </r>
  <r>
    <n v="876"/>
    <x v="7"/>
    <x v="70"/>
    <x v="4"/>
    <n v="91"/>
    <n v="274.91230216083113"/>
  </r>
  <r>
    <n v="877"/>
    <x v="6"/>
    <x v="49"/>
    <x v="4"/>
    <n v="49"/>
    <n v="149.04131306617498"/>
  </r>
  <r>
    <n v="878"/>
    <x v="0"/>
    <x v="19"/>
    <x v="0"/>
    <n v="68"/>
    <n v="206.16097800045316"/>
  </r>
  <r>
    <n v="879"/>
    <x v="4"/>
    <x v="54"/>
    <x v="2"/>
    <n v="38"/>
    <n v="116.64480895861564"/>
  </r>
  <r>
    <n v="880"/>
    <x v="2"/>
    <x v="14"/>
    <x v="1"/>
    <n v="4"/>
    <n v="15.205643253032669"/>
  </r>
  <r>
    <n v="881"/>
    <x v="6"/>
    <x v="37"/>
    <x v="4"/>
    <n v="45"/>
    <n v="137.05484034063696"/>
  </r>
  <r>
    <n v="882"/>
    <x v="5"/>
    <x v="90"/>
    <x v="4"/>
    <n v="85"/>
    <n v="256.6581063828105"/>
  </r>
  <r>
    <n v="883"/>
    <x v="6"/>
    <x v="32"/>
    <x v="2"/>
    <n v="57"/>
    <n v="173.05666995199584"/>
  </r>
  <r>
    <n v="884"/>
    <x v="3"/>
    <x v="26"/>
    <x v="4"/>
    <n v="-3"/>
    <n v="-6.3637861287644046"/>
  </r>
  <r>
    <n v="885"/>
    <x v="8"/>
    <x v="9"/>
    <x v="1"/>
    <n v="-9"/>
    <n v="-24.858670230760346"/>
  </r>
  <r>
    <n v="886"/>
    <x v="3"/>
    <x v="74"/>
    <x v="3"/>
    <n v="86"/>
    <n v="260.29381913398618"/>
  </r>
  <r>
    <n v="887"/>
    <x v="7"/>
    <x v="33"/>
    <x v="1"/>
    <n v="11"/>
    <n v="35.041684359746164"/>
  </r>
  <r>
    <n v="888"/>
    <x v="4"/>
    <x v="53"/>
    <x v="4"/>
    <n v="87"/>
    <n v="262.7592489136066"/>
  </r>
  <r>
    <n v="889"/>
    <x v="4"/>
    <x v="96"/>
    <x v="3"/>
    <n v="86"/>
    <n v="260.00914889996403"/>
  </r>
  <r>
    <n v="890"/>
    <x v="0"/>
    <x v="20"/>
    <x v="0"/>
    <n v="62"/>
    <n v="187.81034616092504"/>
  </r>
  <r>
    <n v="891"/>
    <x v="6"/>
    <x v="48"/>
    <x v="4"/>
    <n v="80"/>
    <n v="241.85917425037732"/>
  </r>
  <r>
    <n v="892"/>
    <x v="4"/>
    <x v="87"/>
    <x v="2"/>
    <n v="11"/>
    <n v="34.782314831792192"/>
  </r>
  <r>
    <n v="893"/>
    <x v="4"/>
    <x v="44"/>
    <x v="2"/>
    <n v="11"/>
    <n v="34.680822827797087"/>
  </r>
  <r>
    <n v="894"/>
    <x v="8"/>
    <x v="47"/>
    <x v="3"/>
    <n v="-4"/>
    <n v="-9.7904020756587578"/>
  </r>
  <r>
    <n v="895"/>
    <x v="5"/>
    <x v="90"/>
    <x v="2"/>
    <n v="42"/>
    <n v="128.02610607664568"/>
  </r>
  <r>
    <n v="896"/>
    <x v="5"/>
    <x v="43"/>
    <x v="0"/>
    <n v="51"/>
    <n v="154.71800722699501"/>
  </r>
  <r>
    <n v="897"/>
    <x v="4"/>
    <x v="87"/>
    <x v="1"/>
    <n v="91"/>
    <n v="274.77216405152751"/>
  </r>
  <r>
    <n v="898"/>
    <x v="6"/>
    <x v="63"/>
    <x v="0"/>
    <n v="24"/>
    <n v="73.406307306618515"/>
  </r>
  <r>
    <n v="899"/>
    <x v="6"/>
    <x v="97"/>
    <x v="3"/>
    <n v="19"/>
    <n v="59.122730804832166"/>
  </r>
  <r>
    <n v="900"/>
    <x v="4"/>
    <x v="6"/>
    <x v="0"/>
    <n v="80"/>
    <n v="241.74723336571216"/>
  </r>
  <r>
    <n v="901"/>
    <x v="0"/>
    <x v="23"/>
    <x v="1"/>
    <n v="0"/>
    <n v="1.6796900586638657"/>
  </r>
  <r>
    <n v="902"/>
    <x v="7"/>
    <x v="58"/>
    <x v="1"/>
    <n v="69"/>
    <n v="209.14203916980014"/>
  </r>
  <r>
    <n v="903"/>
    <x v="6"/>
    <x v="48"/>
    <x v="4"/>
    <n v="84"/>
    <n v="253.78421313059829"/>
  </r>
  <r>
    <n v="904"/>
    <x v="1"/>
    <x v="65"/>
    <x v="2"/>
    <n v="31"/>
    <n v="94.752143463742286"/>
  </r>
  <r>
    <n v="905"/>
    <x v="3"/>
    <x v="12"/>
    <x v="3"/>
    <n v="11"/>
    <n v="35.274537093655269"/>
  </r>
  <r>
    <n v="906"/>
    <x v="2"/>
    <x v="55"/>
    <x v="0"/>
    <n v="79"/>
    <n v="239.3445563093955"/>
  </r>
  <r>
    <n v="907"/>
    <x v="7"/>
    <x v="35"/>
    <x v="3"/>
    <n v="22"/>
    <n v="68.549031242200385"/>
  </r>
  <r>
    <n v="908"/>
    <x v="0"/>
    <x v="78"/>
    <x v="1"/>
    <n v="76"/>
    <n v="231.1298624050425"/>
  </r>
  <r>
    <n v="909"/>
    <x v="2"/>
    <x v="71"/>
    <x v="3"/>
    <n v="0"/>
    <n v="2.7444174420335523"/>
  </r>
  <r>
    <n v="910"/>
    <x v="6"/>
    <x v="61"/>
    <x v="0"/>
    <n v="94"/>
    <n v="283.56226306241973"/>
  </r>
  <r>
    <n v="911"/>
    <x v="3"/>
    <x v="22"/>
    <x v="1"/>
    <n v="14"/>
    <n v="44.2457022640235"/>
  </r>
  <r>
    <n v="912"/>
    <x v="6"/>
    <x v="8"/>
    <x v="4"/>
    <n v="57"/>
    <n v="172.69724242963656"/>
  </r>
  <r>
    <n v="913"/>
    <x v="7"/>
    <x v="92"/>
    <x v="0"/>
    <n v="3"/>
    <n v="11.082849552887902"/>
  </r>
  <r>
    <n v="914"/>
    <x v="8"/>
    <x v="8"/>
    <x v="0"/>
    <n v="50"/>
    <n v="151.95954978745411"/>
  </r>
  <r>
    <n v="915"/>
    <x v="2"/>
    <x v="62"/>
    <x v="3"/>
    <n v="25"/>
    <n v="76.624560231864265"/>
  </r>
  <r>
    <n v="916"/>
    <x v="5"/>
    <x v="12"/>
    <x v="1"/>
    <n v="46"/>
    <n v="140.2736912488281"/>
  </r>
  <r>
    <n v="917"/>
    <x v="3"/>
    <x v="48"/>
    <x v="0"/>
    <n v="19"/>
    <n v="58.735580557472737"/>
  </r>
  <r>
    <n v="918"/>
    <x v="6"/>
    <x v="3"/>
    <x v="3"/>
    <n v="6"/>
    <n v="20.099629096975125"/>
  </r>
  <r>
    <n v="919"/>
    <x v="7"/>
    <x v="8"/>
    <x v="2"/>
    <n v="8"/>
    <n v="26.084862644671222"/>
  </r>
  <r>
    <n v="920"/>
    <x v="6"/>
    <x v="56"/>
    <x v="4"/>
    <n v="-2"/>
    <n v="-3.7309676865630421"/>
  </r>
  <r>
    <n v="921"/>
    <x v="3"/>
    <x v="37"/>
    <x v="0"/>
    <n v="80"/>
    <n v="240.69010526776344"/>
  </r>
  <r>
    <n v="922"/>
    <x v="7"/>
    <x v="21"/>
    <x v="1"/>
    <n v="19"/>
    <n v="58.904121420487954"/>
  </r>
  <r>
    <n v="923"/>
    <x v="0"/>
    <x v="37"/>
    <x v="2"/>
    <n v="27"/>
    <n v="82.994094545634482"/>
  </r>
  <r>
    <n v="924"/>
    <x v="2"/>
    <x v="36"/>
    <x v="4"/>
    <n v="79"/>
    <n v="239.44869651132598"/>
  </r>
  <r>
    <n v="925"/>
    <x v="7"/>
    <x v="56"/>
    <x v="1"/>
    <n v="57"/>
    <n v="173.32970466821706"/>
  </r>
  <r>
    <n v="926"/>
    <x v="8"/>
    <x v="60"/>
    <x v="0"/>
    <n v="47"/>
    <n v="143.60165141540284"/>
  </r>
  <r>
    <n v="927"/>
    <x v="8"/>
    <x v="22"/>
    <x v="0"/>
    <n v="9"/>
    <n v="28.827091013525987"/>
  </r>
  <r>
    <n v="928"/>
    <x v="7"/>
    <x v="5"/>
    <x v="0"/>
    <n v="65"/>
    <n v="196.85925384860963"/>
  </r>
  <r>
    <n v="929"/>
    <x v="3"/>
    <x v="1"/>
    <x v="1"/>
    <n v="58"/>
    <n v="175.22266670553387"/>
  </r>
  <r>
    <n v="930"/>
    <x v="8"/>
    <x v="31"/>
    <x v="4"/>
    <n v="48"/>
    <n v="145.9379301268051"/>
  </r>
  <r>
    <n v="931"/>
    <x v="3"/>
    <x v="85"/>
    <x v="1"/>
    <n v="75"/>
    <n v="226.61201635446793"/>
  </r>
  <r>
    <n v="932"/>
    <x v="8"/>
    <x v="67"/>
    <x v="1"/>
    <n v="59"/>
    <n v="179.37483712712185"/>
  </r>
  <r>
    <n v="933"/>
    <x v="7"/>
    <x v="49"/>
    <x v="4"/>
    <n v="34"/>
    <n v="104.445032643001"/>
  </r>
  <r>
    <n v="934"/>
    <x v="3"/>
    <x v="0"/>
    <x v="2"/>
    <n v="57"/>
    <n v="173.06756590039018"/>
  </r>
  <r>
    <n v="935"/>
    <x v="6"/>
    <x v="28"/>
    <x v="0"/>
    <n v="62"/>
    <n v="187.88584432496489"/>
  </r>
  <r>
    <n v="936"/>
    <x v="5"/>
    <x v="8"/>
    <x v="2"/>
    <n v="17"/>
    <n v="53.048677008733435"/>
  </r>
  <r>
    <n v="937"/>
    <x v="2"/>
    <x v="57"/>
    <x v="1"/>
    <n v="83"/>
    <n v="250.82439492521385"/>
  </r>
  <r>
    <n v="938"/>
    <x v="2"/>
    <x v="87"/>
    <x v="0"/>
    <n v="56"/>
    <n v="169.84037281505195"/>
  </r>
  <r>
    <n v="939"/>
    <x v="1"/>
    <x v="86"/>
    <x v="0"/>
    <n v="14"/>
    <n v="44.194328055358937"/>
  </r>
  <r>
    <n v="940"/>
    <x v="4"/>
    <x v="13"/>
    <x v="2"/>
    <n v="-9"/>
    <n v="-24.562782237120555"/>
  </r>
  <r>
    <n v="941"/>
    <x v="0"/>
    <x v="95"/>
    <x v="1"/>
    <n v="44"/>
    <n v="134.50349016705422"/>
  </r>
  <r>
    <n v="942"/>
    <x v="3"/>
    <x v="36"/>
    <x v="3"/>
    <n v="32"/>
    <n v="97.6497815079464"/>
  </r>
  <r>
    <n v="943"/>
    <x v="7"/>
    <x v="94"/>
    <x v="3"/>
    <n v="85"/>
    <n v="256.97037064610868"/>
  </r>
  <r>
    <n v="944"/>
    <x v="0"/>
    <x v="19"/>
    <x v="0"/>
    <n v="-2"/>
    <n v="-3.7233562380367276"/>
  </r>
  <r>
    <n v="945"/>
    <x v="6"/>
    <x v="78"/>
    <x v="2"/>
    <n v="31"/>
    <n v="94.439645321373334"/>
  </r>
  <r>
    <n v="946"/>
    <x v="8"/>
    <x v="89"/>
    <x v="3"/>
    <n v="-7"/>
    <n v="-19.822062355825821"/>
  </r>
  <r>
    <n v="947"/>
    <x v="4"/>
    <x v="97"/>
    <x v="2"/>
    <n v="-1"/>
    <n v="-0.28735784707427747"/>
  </r>
  <r>
    <n v="948"/>
    <x v="2"/>
    <x v="66"/>
    <x v="0"/>
    <n v="6"/>
    <n v="20.397135812092845"/>
  </r>
  <r>
    <n v="949"/>
    <x v="5"/>
    <x v="38"/>
    <x v="1"/>
    <n v="13"/>
    <n v="41.830169969209855"/>
  </r>
  <r>
    <n v="950"/>
    <x v="2"/>
    <x v="17"/>
    <x v="0"/>
    <n v="70"/>
    <n v="212.45510789670757"/>
  </r>
  <r>
    <n v="951"/>
    <x v="4"/>
    <x v="4"/>
    <x v="1"/>
    <n v="15"/>
    <n v="47.749438891041251"/>
  </r>
  <r>
    <n v="952"/>
    <x v="5"/>
    <x v="91"/>
    <x v="4"/>
    <n v="18"/>
    <n v="56.257832632332345"/>
  </r>
  <r>
    <n v="953"/>
    <x v="5"/>
    <x v="34"/>
    <x v="3"/>
    <n v="30"/>
    <n v="92.196479665554932"/>
  </r>
  <r>
    <n v="954"/>
    <x v="3"/>
    <x v="79"/>
    <x v="4"/>
    <n v="17"/>
    <n v="53.067953295003726"/>
  </r>
  <r>
    <n v="955"/>
    <x v="3"/>
    <x v="94"/>
    <x v="3"/>
    <n v="-1"/>
    <n v="-1.4540693559294799"/>
  </r>
  <r>
    <n v="956"/>
    <x v="7"/>
    <x v="61"/>
    <x v="1"/>
    <n v="50"/>
    <n v="152.31719787311525"/>
  </r>
  <r>
    <n v="957"/>
    <x v="2"/>
    <x v="82"/>
    <x v="0"/>
    <n v="83"/>
    <n v="251.0948967308864"/>
  </r>
  <r>
    <n v="958"/>
    <x v="6"/>
    <x v="88"/>
    <x v="4"/>
    <n v="54"/>
    <n v="164.08170340636366"/>
  </r>
  <r>
    <n v="959"/>
    <x v="2"/>
    <x v="92"/>
    <x v="0"/>
    <n v="16"/>
    <n v="49.968087631431565"/>
  </r>
  <r>
    <n v="960"/>
    <x v="6"/>
    <x v="14"/>
    <x v="0"/>
    <n v="53"/>
    <n v="160.95914621811275"/>
  </r>
  <r>
    <n v="961"/>
    <x v="5"/>
    <x v="56"/>
    <x v="3"/>
    <n v="95"/>
    <n v="286.71922939024518"/>
  </r>
  <r>
    <n v="962"/>
    <x v="2"/>
    <x v="42"/>
    <x v="4"/>
    <n v="74"/>
    <n v="224.1344883418044"/>
  </r>
  <r>
    <n v="963"/>
    <x v="4"/>
    <x v="65"/>
    <x v="4"/>
    <n v="11"/>
    <n v="35.126507167926178"/>
  </r>
  <r>
    <n v="964"/>
    <x v="1"/>
    <x v="14"/>
    <x v="1"/>
    <n v="63"/>
    <n v="191.00092010309442"/>
  </r>
  <r>
    <n v="965"/>
    <x v="0"/>
    <x v="12"/>
    <x v="3"/>
    <n v="53"/>
    <n v="161.23768017364921"/>
  </r>
  <r>
    <n v="966"/>
    <x v="3"/>
    <x v="73"/>
    <x v="0"/>
    <n v="1"/>
    <n v="5.2816840348822387"/>
  </r>
  <r>
    <n v="967"/>
    <x v="5"/>
    <x v="11"/>
    <x v="1"/>
    <n v="24"/>
    <n v="74.30729541001925"/>
  </r>
  <r>
    <n v="968"/>
    <x v="3"/>
    <x v="99"/>
    <x v="2"/>
    <n v="5"/>
    <n v="16.422750032809695"/>
  </r>
  <r>
    <n v="969"/>
    <x v="0"/>
    <x v="2"/>
    <x v="0"/>
    <n v="35"/>
    <n v="107.34237990295979"/>
  </r>
  <r>
    <n v="970"/>
    <x v="0"/>
    <x v="3"/>
    <x v="3"/>
    <n v="33"/>
    <n v="100.6187200673516"/>
  </r>
  <r>
    <n v="971"/>
    <x v="6"/>
    <x v="20"/>
    <x v="4"/>
    <n v="65"/>
    <n v="196.63630077143569"/>
  </r>
  <r>
    <n v="972"/>
    <x v="8"/>
    <x v="75"/>
    <x v="4"/>
    <n v="52"/>
    <n v="158.33506008490392"/>
  </r>
  <r>
    <n v="973"/>
    <x v="8"/>
    <x v="63"/>
    <x v="4"/>
    <n v="44"/>
    <n v="133.42498328468113"/>
  </r>
  <r>
    <n v="974"/>
    <x v="2"/>
    <x v="84"/>
    <x v="2"/>
    <n v="72"/>
    <n v="218.057153790916"/>
  </r>
  <r>
    <n v="975"/>
    <x v="6"/>
    <x v="31"/>
    <x v="4"/>
    <n v="13"/>
    <n v="41.138712352864658"/>
  </r>
  <r>
    <n v="976"/>
    <x v="3"/>
    <x v="29"/>
    <x v="1"/>
    <n v="16"/>
    <n v="50.15918619514666"/>
  </r>
  <r>
    <n v="977"/>
    <x v="8"/>
    <x v="75"/>
    <x v="1"/>
    <n v="19"/>
    <n v="59.265314003350476"/>
  </r>
  <r>
    <n v="978"/>
    <x v="3"/>
    <x v="69"/>
    <x v="4"/>
    <n v="67"/>
    <n v="203.43497713652508"/>
  </r>
  <r>
    <n v="979"/>
    <x v="6"/>
    <x v="75"/>
    <x v="0"/>
    <n v="2"/>
    <n v="8.3122868755040553"/>
  </r>
  <r>
    <n v="980"/>
    <x v="3"/>
    <x v="18"/>
    <x v="4"/>
    <n v="28"/>
    <n v="85.787320991735939"/>
  </r>
  <r>
    <n v="981"/>
    <x v="4"/>
    <x v="65"/>
    <x v="1"/>
    <n v="-6"/>
    <n v="-15.854559071603056"/>
  </r>
  <r>
    <n v="982"/>
    <x v="2"/>
    <x v="55"/>
    <x v="4"/>
    <n v="70"/>
    <n v="212.03178089307775"/>
  </r>
  <r>
    <n v="983"/>
    <x v="1"/>
    <x v="34"/>
    <x v="0"/>
    <n v="65"/>
    <n v="197.18663086835969"/>
  </r>
  <r>
    <n v="984"/>
    <x v="6"/>
    <x v="30"/>
    <x v="1"/>
    <n v="39"/>
    <n v="119.05118285965317"/>
  </r>
  <r>
    <n v="985"/>
    <x v="1"/>
    <x v="93"/>
    <x v="1"/>
    <n v="72"/>
    <n v="218.19229267045282"/>
  </r>
  <r>
    <n v="986"/>
    <x v="0"/>
    <x v="21"/>
    <x v="2"/>
    <n v="47"/>
    <n v="142.53694145811323"/>
  </r>
  <r>
    <n v="987"/>
    <x v="6"/>
    <x v="46"/>
    <x v="0"/>
    <n v="94"/>
    <n v="283.57943523104291"/>
  </r>
  <r>
    <n v="988"/>
    <x v="0"/>
    <x v="69"/>
    <x v="0"/>
    <n v="58"/>
    <n v="175.8230061159172"/>
  </r>
  <r>
    <n v="989"/>
    <x v="7"/>
    <x v="83"/>
    <x v="3"/>
    <n v="-6"/>
    <n v="-17.288821571122082"/>
  </r>
  <r>
    <n v="990"/>
    <x v="4"/>
    <x v="59"/>
    <x v="3"/>
    <n v="38"/>
    <n v="115.96163338782357"/>
  </r>
  <r>
    <n v="991"/>
    <x v="5"/>
    <x v="53"/>
    <x v="3"/>
    <n v="-1"/>
    <n v="-1.0160108133922805"/>
  </r>
  <r>
    <n v="992"/>
    <x v="7"/>
    <x v="26"/>
    <x v="3"/>
    <n v="34"/>
    <n v="104.57917159926555"/>
  </r>
  <r>
    <n v="993"/>
    <x v="3"/>
    <x v="0"/>
    <x v="0"/>
    <n v="30"/>
    <n v="91.71732531853138"/>
  </r>
  <r>
    <n v="994"/>
    <x v="4"/>
    <x v="64"/>
    <x v="1"/>
    <n v="62"/>
    <n v="187.43238539805822"/>
  </r>
  <r>
    <n v="995"/>
    <x v="0"/>
    <x v="75"/>
    <x v="0"/>
    <n v="24"/>
    <n v="74.211669903196139"/>
  </r>
  <r>
    <n v="996"/>
    <x v="4"/>
    <x v="31"/>
    <x v="3"/>
    <n v="4"/>
    <n v="13.654188955553082"/>
  </r>
  <r>
    <n v="997"/>
    <x v="6"/>
    <x v="38"/>
    <x v="0"/>
    <n v="88"/>
    <n v="265.2916292071763"/>
  </r>
  <r>
    <n v="998"/>
    <x v="6"/>
    <x v="68"/>
    <x v="3"/>
    <n v="78"/>
    <n v="235.69356375172592"/>
  </r>
  <r>
    <n v="999"/>
    <x v="2"/>
    <x v="85"/>
    <x v="3"/>
    <n v="82"/>
    <n v="248.12045570070282"/>
  </r>
  <r>
    <n v="1000"/>
    <x v="5"/>
    <x v="69"/>
    <x v="0"/>
    <n v="68"/>
    <n v="206.8704837754205"/>
  </r>
  <r>
    <n v="1001"/>
    <x v="5"/>
    <x v="59"/>
    <x v="1"/>
    <n v="20"/>
    <n v="61.598286646601295"/>
  </r>
  <r>
    <n v="1002"/>
    <x v="4"/>
    <x v="71"/>
    <x v="0"/>
    <n v="-10"/>
    <n v="-28.326133240637468"/>
  </r>
  <r>
    <n v="1003"/>
    <x v="3"/>
    <x v="19"/>
    <x v="3"/>
    <n v="94"/>
    <n v="283.987112843305"/>
  </r>
  <r>
    <n v="1004"/>
    <x v="3"/>
    <x v="99"/>
    <x v="1"/>
    <n v="62"/>
    <n v="188.00253303300292"/>
  </r>
  <r>
    <n v="1005"/>
    <x v="6"/>
    <x v="77"/>
    <x v="4"/>
    <n v="71"/>
    <n v="215.02251352159234"/>
  </r>
  <r>
    <n v="1006"/>
    <x v="2"/>
    <x v="6"/>
    <x v="2"/>
    <n v="70"/>
    <n v="211.5224440500217"/>
  </r>
  <r>
    <n v="1007"/>
    <x v="8"/>
    <x v="15"/>
    <x v="1"/>
    <n v="17"/>
    <n v="52.007206372460615"/>
  </r>
  <r>
    <n v="1008"/>
    <x v="2"/>
    <x v="44"/>
    <x v="3"/>
    <n v="51"/>
    <n v="154.86582287521293"/>
  </r>
  <r>
    <n v="1009"/>
    <x v="0"/>
    <x v="16"/>
    <x v="4"/>
    <n v="70"/>
    <n v="212.18684363818184"/>
  </r>
  <r>
    <n v="1010"/>
    <x v="3"/>
    <x v="35"/>
    <x v="3"/>
    <n v="94"/>
    <n v="283.91906780587465"/>
  </r>
  <r>
    <n v="1011"/>
    <x v="4"/>
    <x v="90"/>
    <x v="4"/>
    <n v="70"/>
    <n v="211.85016457637715"/>
  </r>
  <r>
    <n v="1012"/>
    <x v="2"/>
    <x v="69"/>
    <x v="0"/>
    <n v="89"/>
    <n v="269.18851021987467"/>
  </r>
  <r>
    <n v="1013"/>
    <x v="4"/>
    <x v="85"/>
    <x v="0"/>
    <n v="26"/>
    <n v="79.311492307621293"/>
  </r>
  <r>
    <n v="1014"/>
    <x v="8"/>
    <x v="44"/>
    <x v="3"/>
    <n v="8"/>
    <n v="26.096472599703908"/>
  </r>
  <r>
    <n v="1015"/>
    <x v="2"/>
    <x v="20"/>
    <x v="1"/>
    <n v="8"/>
    <n v="26.08199028619465"/>
  </r>
  <r>
    <n v="1016"/>
    <x v="8"/>
    <x v="84"/>
    <x v="3"/>
    <n v="62"/>
    <n v="187.69110116385426"/>
  </r>
  <r>
    <n v="1017"/>
    <x v="7"/>
    <x v="63"/>
    <x v="3"/>
    <n v="-9"/>
    <n v="-24.819632815121537"/>
  </r>
  <r>
    <n v="1018"/>
    <x v="3"/>
    <x v="89"/>
    <x v="1"/>
    <n v="55"/>
    <n v="166.81971361139639"/>
  </r>
  <r>
    <n v="1019"/>
    <x v="1"/>
    <x v="80"/>
    <x v="2"/>
    <n v="71"/>
    <n v="215.35336056441088"/>
  </r>
  <r>
    <n v="1020"/>
    <x v="6"/>
    <x v="70"/>
    <x v="4"/>
    <n v="5"/>
    <n v="17.428217544434208"/>
  </r>
  <r>
    <n v="1021"/>
    <x v="4"/>
    <x v="12"/>
    <x v="1"/>
    <n v="28"/>
    <n v="86.322091823923344"/>
  </r>
  <r>
    <n v="1022"/>
    <x v="6"/>
    <x v="46"/>
    <x v="2"/>
    <n v="95"/>
    <n v="286.92674877229024"/>
  </r>
  <r>
    <n v="1023"/>
    <x v="0"/>
    <x v="24"/>
    <x v="3"/>
    <n v="56"/>
    <n v="169.66853559743345"/>
  </r>
  <r>
    <n v="1024"/>
    <x v="8"/>
    <x v="72"/>
    <x v="1"/>
    <n v="79"/>
    <n v="238.71622982310416"/>
  </r>
  <r>
    <n v="1025"/>
    <x v="8"/>
    <x v="57"/>
    <x v="3"/>
    <n v="10"/>
    <n v="32.241149527753471"/>
  </r>
  <r>
    <n v="1026"/>
    <x v="1"/>
    <x v="19"/>
    <x v="2"/>
    <n v="69"/>
    <n v="208.61631773052886"/>
  </r>
  <r>
    <n v="1027"/>
    <x v="4"/>
    <x v="70"/>
    <x v="0"/>
    <n v="15"/>
    <n v="46.772430431730463"/>
  </r>
  <r>
    <n v="1028"/>
    <x v="8"/>
    <x v="20"/>
    <x v="3"/>
    <n v="0"/>
    <n v="1.7760594332285693"/>
  </r>
  <r>
    <n v="1029"/>
    <x v="8"/>
    <x v="32"/>
    <x v="2"/>
    <n v="78"/>
    <n v="236.10178950758817"/>
  </r>
  <r>
    <n v="1030"/>
    <x v="1"/>
    <x v="40"/>
    <x v="4"/>
    <n v="89"/>
    <n v="268.45127891867156"/>
  </r>
  <r>
    <n v="1031"/>
    <x v="8"/>
    <x v="54"/>
    <x v="4"/>
    <n v="94"/>
    <n v="284.11176896611153"/>
  </r>
  <r>
    <n v="1032"/>
    <x v="0"/>
    <x v="59"/>
    <x v="4"/>
    <n v="-5"/>
    <n v="-13.090742445919402"/>
  </r>
  <r>
    <n v="1033"/>
    <x v="1"/>
    <x v="23"/>
    <x v="0"/>
    <n v="42"/>
    <n v="127.95167625422781"/>
  </r>
  <r>
    <n v="1034"/>
    <x v="6"/>
    <x v="14"/>
    <x v="3"/>
    <n v="9"/>
    <n v="29.027293052396654"/>
  </r>
  <r>
    <n v="1035"/>
    <x v="6"/>
    <x v="37"/>
    <x v="1"/>
    <n v="8"/>
    <n v="26.399425452966565"/>
  </r>
  <r>
    <n v="1036"/>
    <x v="0"/>
    <x v="45"/>
    <x v="1"/>
    <n v="69"/>
    <n v="209.14573718458519"/>
  </r>
  <r>
    <n v="1037"/>
    <x v="5"/>
    <x v="84"/>
    <x v="4"/>
    <n v="2"/>
    <n v="7.7270735524440131"/>
  </r>
  <r>
    <n v="1038"/>
    <x v="8"/>
    <x v="19"/>
    <x v="3"/>
    <n v="3"/>
    <n v="10.487455049777733"/>
  </r>
  <r>
    <n v="1039"/>
    <x v="6"/>
    <x v="41"/>
    <x v="2"/>
    <n v="76"/>
    <n v="230.14134634452847"/>
  </r>
  <r>
    <n v="1040"/>
    <x v="5"/>
    <x v="43"/>
    <x v="3"/>
    <n v="-7"/>
    <n v="-18.434662066971001"/>
  </r>
  <r>
    <n v="1041"/>
    <x v="4"/>
    <x v="8"/>
    <x v="4"/>
    <n v="24"/>
    <n v="74.040343042743388"/>
  </r>
  <r>
    <n v="1042"/>
    <x v="7"/>
    <x v="29"/>
    <x v="1"/>
    <n v="35"/>
    <n v="106.66944991477989"/>
  </r>
  <r>
    <n v="1043"/>
    <x v="8"/>
    <x v="6"/>
    <x v="1"/>
    <n v="23"/>
    <n v="71.099513118305453"/>
  </r>
  <r>
    <n v="1044"/>
    <x v="3"/>
    <x v="16"/>
    <x v="3"/>
    <n v="32"/>
    <n v="97.982599723305"/>
  </r>
  <r>
    <n v="1045"/>
    <x v="5"/>
    <x v="80"/>
    <x v="4"/>
    <n v="46"/>
    <n v="139.82203886104327"/>
  </r>
  <r>
    <n v="1046"/>
    <x v="8"/>
    <x v="36"/>
    <x v="0"/>
    <n v="28"/>
    <n v="85.913586896960894"/>
  </r>
  <r>
    <n v="1047"/>
    <x v="8"/>
    <x v="78"/>
    <x v="2"/>
    <n v="58"/>
    <n v="176.38262351251041"/>
  </r>
  <r>
    <n v="1048"/>
    <x v="6"/>
    <x v="26"/>
    <x v="0"/>
    <n v="19"/>
    <n v="59.083968230358913"/>
  </r>
  <r>
    <n v="1049"/>
    <x v="4"/>
    <x v="45"/>
    <x v="0"/>
    <n v="79"/>
    <n v="238.63617965265877"/>
  </r>
  <r>
    <n v="1050"/>
    <x v="0"/>
    <x v="90"/>
    <x v="4"/>
    <n v="31"/>
    <n v="94.124548214467538"/>
  </r>
  <r>
    <n v="1051"/>
    <x v="8"/>
    <x v="26"/>
    <x v="3"/>
    <n v="4"/>
    <n v="14.292798170188892"/>
  </r>
  <r>
    <n v="1052"/>
    <x v="4"/>
    <x v="28"/>
    <x v="1"/>
    <n v="91"/>
    <n v="275.5094232943423"/>
  </r>
  <r>
    <n v="1053"/>
    <x v="1"/>
    <x v="41"/>
    <x v="0"/>
    <n v="51"/>
    <n v="154.74630946716462"/>
  </r>
  <r>
    <n v="1054"/>
    <x v="6"/>
    <x v="53"/>
    <x v="3"/>
    <n v="2"/>
    <n v="8.3443048208269879"/>
  </r>
  <r>
    <n v="1055"/>
    <x v="7"/>
    <x v="32"/>
    <x v="2"/>
    <n v="42"/>
    <n v="127.68402675435583"/>
  </r>
  <r>
    <n v="1056"/>
    <x v="0"/>
    <x v="11"/>
    <x v="0"/>
    <n v="57"/>
    <n v="173.09988607692904"/>
  </r>
  <r>
    <n v="1057"/>
    <x v="4"/>
    <x v="19"/>
    <x v="1"/>
    <n v="63"/>
    <n v="190.20945346469671"/>
  </r>
  <r>
    <n v="1058"/>
    <x v="0"/>
    <x v="88"/>
    <x v="4"/>
    <n v="37"/>
    <n v="112.97090107811077"/>
  </r>
  <r>
    <n v="1059"/>
    <x v="0"/>
    <x v="1"/>
    <x v="0"/>
    <n v="30"/>
    <n v="92.612099918838155"/>
  </r>
  <r>
    <n v="1060"/>
    <x v="1"/>
    <x v="28"/>
    <x v="1"/>
    <n v="31"/>
    <n v="95.22083891239123"/>
  </r>
  <r>
    <n v="1061"/>
    <x v="5"/>
    <x v="1"/>
    <x v="3"/>
    <n v="55"/>
    <n v="167.32540465961139"/>
  </r>
  <r>
    <n v="1062"/>
    <x v="7"/>
    <x v="60"/>
    <x v="3"/>
    <n v="-5"/>
    <n v="-12.643881441117404"/>
  </r>
  <r>
    <n v="1063"/>
    <x v="3"/>
    <x v="74"/>
    <x v="0"/>
    <n v="28"/>
    <n v="85.460904685258157"/>
  </r>
  <r>
    <n v="1064"/>
    <x v="6"/>
    <x v="65"/>
    <x v="3"/>
    <n v="93"/>
    <n v="280.15032356040319"/>
  </r>
  <r>
    <n v="1065"/>
    <x v="7"/>
    <x v="85"/>
    <x v="2"/>
    <n v="13"/>
    <n v="40.969412971677201"/>
  </r>
  <r>
    <n v="1066"/>
    <x v="0"/>
    <x v="52"/>
    <x v="1"/>
    <n v="94"/>
    <n v="283.90021520553751"/>
  </r>
  <r>
    <n v="1067"/>
    <x v="7"/>
    <x v="61"/>
    <x v="1"/>
    <n v="1"/>
    <n v="4.8568701800652914"/>
  </r>
  <r>
    <n v="1068"/>
    <x v="8"/>
    <x v="68"/>
    <x v="1"/>
    <n v="5"/>
    <n v="16.493067805841463"/>
  </r>
  <r>
    <n v="1069"/>
    <x v="4"/>
    <x v="18"/>
    <x v="4"/>
    <n v="60"/>
    <n v="181.32960345577825"/>
  </r>
  <r>
    <n v="1070"/>
    <x v="1"/>
    <x v="87"/>
    <x v="0"/>
    <n v="67"/>
    <n v="203.02085582320817"/>
  </r>
  <r>
    <n v="1071"/>
    <x v="1"/>
    <x v="90"/>
    <x v="1"/>
    <n v="87"/>
    <n v="263.51929625786306"/>
  </r>
  <r>
    <n v="1072"/>
    <x v="1"/>
    <x v="11"/>
    <x v="4"/>
    <n v="53"/>
    <n v="161.06925467832338"/>
  </r>
  <r>
    <n v="1073"/>
    <x v="7"/>
    <x v="39"/>
    <x v="0"/>
    <n v="74"/>
    <n v="224.19731799549618"/>
  </r>
  <r>
    <n v="1074"/>
    <x v="0"/>
    <x v="76"/>
    <x v="0"/>
    <n v="83"/>
    <n v="251.40105252927455"/>
  </r>
  <r>
    <n v="1075"/>
    <x v="8"/>
    <x v="85"/>
    <x v="4"/>
    <n v="45"/>
    <n v="136.79350682205418"/>
  </r>
  <r>
    <n v="1076"/>
    <x v="7"/>
    <x v="43"/>
    <x v="0"/>
    <n v="36"/>
    <n v="109.96021821591992"/>
  </r>
  <r>
    <n v="1077"/>
    <x v="1"/>
    <x v="60"/>
    <x v="1"/>
    <n v="82"/>
    <n v="248.19651758376037"/>
  </r>
  <r>
    <n v="1078"/>
    <x v="2"/>
    <x v="93"/>
    <x v="1"/>
    <n v="18"/>
    <n v="56.505060708421091"/>
  </r>
  <r>
    <n v="1079"/>
    <x v="6"/>
    <x v="15"/>
    <x v="1"/>
    <n v="21"/>
    <n v="64.56759924886002"/>
  </r>
  <r>
    <n v="1080"/>
    <x v="4"/>
    <x v="51"/>
    <x v="1"/>
    <n v="56"/>
    <n v="170.16525129894848"/>
  </r>
  <r>
    <n v="1081"/>
    <x v="8"/>
    <x v="16"/>
    <x v="3"/>
    <n v="51"/>
    <n v="154.96390627719521"/>
  </r>
  <r>
    <n v="1082"/>
    <x v="5"/>
    <x v="52"/>
    <x v="1"/>
    <n v="88"/>
    <n v="266.15496391241169"/>
  </r>
  <r>
    <n v="1083"/>
    <x v="6"/>
    <x v="92"/>
    <x v="3"/>
    <n v="93"/>
    <n v="280.95785849203958"/>
  </r>
  <r>
    <n v="1084"/>
    <x v="2"/>
    <x v="19"/>
    <x v="0"/>
    <n v="-4"/>
    <n v="-9.79509378079055"/>
  </r>
  <r>
    <n v="1085"/>
    <x v="4"/>
    <x v="92"/>
    <x v="3"/>
    <n v="30"/>
    <n v="91.838519584417725"/>
  </r>
  <r>
    <n v="1086"/>
    <x v="7"/>
    <x v="60"/>
    <x v="1"/>
    <n v="81"/>
    <n v="245.61829415980108"/>
  </r>
  <r>
    <n v="1087"/>
    <x v="4"/>
    <x v="92"/>
    <x v="1"/>
    <n v="58"/>
    <n v="175.7935070061545"/>
  </r>
  <r>
    <n v="1088"/>
    <x v="2"/>
    <x v="42"/>
    <x v="4"/>
    <n v="50"/>
    <n v="151.96180824733827"/>
  </r>
  <r>
    <n v="1089"/>
    <x v="3"/>
    <x v="43"/>
    <x v="0"/>
    <n v="92"/>
    <n v="277.64731000872155"/>
  </r>
  <r>
    <n v="1090"/>
    <x v="2"/>
    <x v="76"/>
    <x v="1"/>
    <n v="27"/>
    <n v="82.124904169698794"/>
  </r>
  <r>
    <n v="1091"/>
    <x v="3"/>
    <x v="89"/>
    <x v="1"/>
    <n v="61"/>
    <n v="184.45390394551416"/>
  </r>
  <r>
    <n v="1092"/>
    <x v="4"/>
    <x v="73"/>
    <x v="4"/>
    <n v="7"/>
    <n v="23.198272342782062"/>
  </r>
  <r>
    <n v="1093"/>
    <x v="0"/>
    <x v="90"/>
    <x v="0"/>
    <n v="25"/>
    <n v="76.517978614258837"/>
  </r>
  <r>
    <n v="1094"/>
    <x v="2"/>
    <x v="89"/>
    <x v="0"/>
    <n v="84"/>
    <n v="254.21310769001889"/>
  </r>
  <r>
    <n v="1095"/>
    <x v="0"/>
    <x v="0"/>
    <x v="3"/>
    <n v="66"/>
    <n v="199.92451734594025"/>
  </r>
  <r>
    <n v="1096"/>
    <x v="6"/>
    <x v="88"/>
    <x v="3"/>
    <n v="89"/>
    <n v="269.23471780277339"/>
  </r>
  <r>
    <n v="1097"/>
    <x v="5"/>
    <x v="69"/>
    <x v="1"/>
    <n v="32"/>
    <n v="97.883310582745409"/>
  </r>
  <r>
    <n v="1098"/>
    <x v="5"/>
    <x v="8"/>
    <x v="0"/>
    <n v="78"/>
    <n v="236.26032561473036"/>
  </r>
  <r>
    <n v="1099"/>
    <x v="6"/>
    <x v="70"/>
    <x v="2"/>
    <n v="56"/>
    <n v="169.98666558680949"/>
  </r>
  <r>
    <n v="1100"/>
    <x v="4"/>
    <x v="30"/>
    <x v="1"/>
    <n v="80"/>
    <n v="241.53786763068013"/>
  </r>
  <r>
    <n v="1101"/>
    <x v="8"/>
    <x v="78"/>
    <x v="4"/>
    <n v="72"/>
    <n v="218.32896513434619"/>
  </r>
  <r>
    <n v="1102"/>
    <x v="3"/>
    <x v="26"/>
    <x v="0"/>
    <n v="23"/>
    <n v="71.298686579104526"/>
  </r>
  <r>
    <n v="1103"/>
    <x v="8"/>
    <x v="52"/>
    <x v="4"/>
    <n v="-2"/>
    <n v="-3.6886090441469834"/>
  </r>
  <r>
    <n v="1104"/>
    <x v="4"/>
    <x v="71"/>
    <x v="0"/>
    <n v="81"/>
    <n v="245.36857839567088"/>
  </r>
  <r>
    <n v="1105"/>
    <x v="6"/>
    <x v="47"/>
    <x v="2"/>
    <n v="-4"/>
    <n v="-10.626598892969428"/>
  </r>
  <r>
    <n v="1106"/>
    <x v="0"/>
    <x v="13"/>
    <x v="4"/>
    <n v="81"/>
    <n v="245.47079100584946"/>
  </r>
  <r>
    <n v="1107"/>
    <x v="4"/>
    <x v="1"/>
    <x v="2"/>
    <n v="-9"/>
    <n v="-24.901607770449246"/>
  </r>
  <r>
    <n v="1108"/>
    <x v="1"/>
    <x v="33"/>
    <x v="3"/>
    <n v="67"/>
    <n v="203.3886615347389"/>
  </r>
  <r>
    <n v="1109"/>
    <x v="0"/>
    <x v="78"/>
    <x v="4"/>
    <n v="27"/>
    <n v="83.259650238493791"/>
  </r>
  <r>
    <n v="1110"/>
    <x v="4"/>
    <x v="52"/>
    <x v="4"/>
    <n v="-1"/>
    <n v="-1.4486502930593175"/>
  </r>
  <r>
    <n v="1111"/>
    <x v="2"/>
    <x v="12"/>
    <x v="4"/>
    <n v="24"/>
    <n v="74.448442468444156"/>
  </r>
  <r>
    <n v="1112"/>
    <x v="1"/>
    <x v="20"/>
    <x v="3"/>
    <n v="80"/>
    <n v="241.96811222876255"/>
  </r>
  <r>
    <n v="1113"/>
    <x v="3"/>
    <x v="71"/>
    <x v="0"/>
    <n v="82"/>
    <n v="248.20917526875209"/>
  </r>
  <r>
    <n v="1114"/>
    <x v="7"/>
    <x v="82"/>
    <x v="1"/>
    <n v="1"/>
    <n v="5.5518623429739176"/>
  </r>
  <r>
    <n v="1115"/>
    <x v="5"/>
    <x v="15"/>
    <x v="1"/>
    <n v="11"/>
    <n v="35.277547883231819"/>
  </r>
  <r>
    <n v="1116"/>
    <x v="0"/>
    <x v="48"/>
    <x v="4"/>
    <n v="12"/>
    <n v="37.331388811713445"/>
  </r>
  <r>
    <n v="1117"/>
    <x v="8"/>
    <x v="90"/>
    <x v="3"/>
    <n v="54"/>
    <n v="164.38171569287022"/>
  </r>
  <r>
    <n v="1118"/>
    <x v="7"/>
    <x v="79"/>
    <x v="4"/>
    <n v="78"/>
    <n v="236.65619273355256"/>
  </r>
  <r>
    <n v="1119"/>
    <x v="8"/>
    <x v="36"/>
    <x v="4"/>
    <n v="-8"/>
    <n v="-21.770000035096253"/>
  </r>
  <r>
    <n v="1120"/>
    <x v="0"/>
    <x v="59"/>
    <x v="3"/>
    <n v="6"/>
    <n v="19.844298491399009"/>
  </r>
  <r>
    <n v="1121"/>
    <x v="3"/>
    <x v="71"/>
    <x v="1"/>
    <n v="30"/>
    <n v="91.748243472806891"/>
  </r>
  <r>
    <n v="1122"/>
    <x v="4"/>
    <x v="20"/>
    <x v="0"/>
    <n v="55"/>
    <n v="166.81449022634519"/>
  </r>
  <r>
    <n v="1123"/>
    <x v="8"/>
    <x v="28"/>
    <x v="3"/>
    <n v="53"/>
    <n v="161.24130416457103"/>
  </r>
  <r>
    <n v="1124"/>
    <x v="2"/>
    <x v="54"/>
    <x v="4"/>
    <n v="29"/>
    <n v="88.931035912155679"/>
  </r>
  <r>
    <n v="1125"/>
    <x v="0"/>
    <x v="15"/>
    <x v="0"/>
    <n v="75"/>
    <n v="227.03788190973427"/>
  </r>
  <r>
    <n v="1126"/>
    <x v="2"/>
    <x v="10"/>
    <x v="1"/>
    <n v="78"/>
    <n v="235.68084148847547"/>
  </r>
  <r>
    <n v="1127"/>
    <x v="3"/>
    <x v="14"/>
    <x v="1"/>
    <n v="6"/>
    <n v="20.386126115237083"/>
  </r>
  <r>
    <n v="1128"/>
    <x v="4"/>
    <x v="57"/>
    <x v="0"/>
    <n v="57"/>
    <n v="172.66966829976792"/>
  </r>
  <r>
    <n v="1129"/>
    <x v="1"/>
    <x v="37"/>
    <x v="3"/>
    <n v="35"/>
    <n v="106.52782470569326"/>
  </r>
  <r>
    <n v="1130"/>
    <x v="8"/>
    <x v="76"/>
    <x v="3"/>
    <n v="72"/>
    <n v="217.3653218325137"/>
  </r>
  <r>
    <n v="1131"/>
    <x v="7"/>
    <x v="4"/>
    <x v="4"/>
    <n v="79"/>
    <n v="238.31546571286182"/>
  </r>
  <r>
    <n v="1132"/>
    <x v="8"/>
    <x v="92"/>
    <x v="0"/>
    <n v="89"/>
    <n v="269.0186169961018"/>
  </r>
  <r>
    <n v="1133"/>
    <x v="7"/>
    <x v="21"/>
    <x v="3"/>
    <n v="84"/>
    <n v="252.58494974261927"/>
  </r>
  <r>
    <n v="1134"/>
    <x v="5"/>
    <x v="29"/>
    <x v="4"/>
    <n v="43"/>
    <n v="130.65515170314279"/>
  </r>
  <r>
    <n v="1135"/>
    <x v="6"/>
    <x v="67"/>
    <x v="0"/>
    <n v="-4"/>
    <n v="-9.965195042789297"/>
  </r>
  <r>
    <n v="1136"/>
    <x v="6"/>
    <x v="94"/>
    <x v="1"/>
    <n v="51"/>
    <n v="154.66031011925435"/>
  </r>
  <r>
    <n v="1137"/>
    <x v="0"/>
    <x v="3"/>
    <x v="0"/>
    <n v="17"/>
    <n v="53.072576846761372"/>
  </r>
  <r>
    <n v="1138"/>
    <x v="1"/>
    <x v="76"/>
    <x v="4"/>
    <n v="51"/>
    <n v="155.23584686430669"/>
  </r>
  <r>
    <n v="1139"/>
    <x v="7"/>
    <x v="52"/>
    <x v="3"/>
    <n v="14"/>
    <n v="44.195651647644979"/>
  </r>
  <r>
    <n v="1140"/>
    <x v="2"/>
    <x v="7"/>
    <x v="0"/>
    <n v="60"/>
    <n v="181.87259058007896"/>
  </r>
  <r>
    <n v="1141"/>
    <x v="8"/>
    <x v="11"/>
    <x v="4"/>
    <n v="-8"/>
    <n v="-21.981669305596434"/>
  </r>
  <r>
    <n v="1142"/>
    <x v="4"/>
    <x v="51"/>
    <x v="1"/>
    <n v="95"/>
    <n v="286.66171116702549"/>
  </r>
  <r>
    <n v="1143"/>
    <x v="3"/>
    <x v="20"/>
    <x v="1"/>
    <n v="66"/>
    <n v="199.59386136754239"/>
  </r>
  <r>
    <n v="1144"/>
    <x v="3"/>
    <x v="50"/>
    <x v="0"/>
    <n v="77"/>
    <n v="232.62615004199816"/>
  </r>
  <r>
    <n v="1145"/>
    <x v="1"/>
    <x v="90"/>
    <x v="3"/>
    <n v="65"/>
    <n v="197.3309600781289"/>
  </r>
  <r>
    <n v="1146"/>
    <x v="1"/>
    <x v="92"/>
    <x v="4"/>
    <n v="29"/>
    <n v="89.184247826635968"/>
  </r>
  <r>
    <n v="1147"/>
    <x v="3"/>
    <x v="77"/>
    <x v="2"/>
    <n v="8"/>
    <n v="26.088167418036129"/>
  </r>
  <r>
    <n v="1148"/>
    <x v="2"/>
    <x v="56"/>
    <x v="2"/>
    <n v="42"/>
    <n v="127.86858054734927"/>
  </r>
  <r>
    <n v="1149"/>
    <x v="0"/>
    <x v="86"/>
    <x v="1"/>
    <n v="93"/>
    <n v="280.72118754503384"/>
  </r>
  <r>
    <n v="1150"/>
    <x v="3"/>
    <x v="38"/>
    <x v="1"/>
    <n v="69"/>
    <n v="209.153628171767"/>
  </r>
  <r>
    <n v="1151"/>
    <x v="4"/>
    <x v="8"/>
    <x v="4"/>
    <n v="91"/>
    <n v="274.80447122686729"/>
  </r>
  <r>
    <n v="1152"/>
    <x v="1"/>
    <x v="78"/>
    <x v="3"/>
    <n v="11"/>
    <n v="34.520998663564384"/>
  </r>
  <r>
    <n v="1153"/>
    <x v="1"/>
    <x v="13"/>
    <x v="0"/>
    <n v="-1"/>
    <n v="-1.5629041843202898"/>
  </r>
  <r>
    <n v="1154"/>
    <x v="7"/>
    <x v="50"/>
    <x v="4"/>
    <n v="52"/>
    <n v="158.21071487768182"/>
  </r>
  <r>
    <n v="1155"/>
    <x v="0"/>
    <x v="52"/>
    <x v="2"/>
    <n v="-10"/>
    <n v="-28.635014383965792"/>
  </r>
  <r>
    <n v="1156"/>
    <x v="3"/>
    <x v="66"/>
    <x v="4"/>
    <n v="33"/>
    <n v="100.50696775814504"/>
  </r>
  <r>
    <n v="1157"/>
    <x v="0"/>
    <x v="71"/>
    <x v="2"/>
    <n v="-1"/>
    <n v="-1.1155837084126869"/>
  </r>
  <r>
    <n v="1158"/>
    <x v="4"/>
    <x v="93"/>
    <x v="4"/>
    <n v="24"/>
    <n v="73.541516730294589"/>
  </r>
  <r>
    <n v="1159"/>
    <x v="7"/>
    <x v="83"/>
    <x v="1"/>
    <n v="71"/>
    <n v="214.70316225183416"/>
  </r>
  <r>
    <n v="1160"/>
    <x v="1"/>
    <x v="11"/>
    <x v="0"/>
    <n v="88"/>
    <n v="265.86483001134803"/>
  </r>
  <r>
    <n v="1161"/>
    <x v="0"/>
    <x v="57"/>
    <x v="0"/>
    <n v="16"/>
    <n v="49.990501805612737"/>
  </r>
  <r>
    <n v="1162"/>
    <x v="8"/>
    <x v="41"/>
    <x v="1"/>
    <n v="7"/>
    <n v="23.192150694784473"/>
  </r>
  <r>
    <n v="1163"/>
    <x v="6"/>
    <x v="19"/>
    <x v="4"/>
    <n v="46"/>
    <n v="140.4791075192903"/>
  </r>
  <r>
    <n v="1164"/>
    <x v="2"/>
    <x v="10"/>
    <x v="1"/>
    <n v="-10"/>
    <n v="-27.584277375696701"/>
  </r>
  <r>
    <n v="1165"/>
    <x v="1"/>
    <x v="35"/>
    <x v="0"/>
    <n v="83"/>
    <n v="251.13323611062162"/>
  </r>
  <r>
    <n v="1166"/>
    <x v="7"/>
    <x v="70"/>
    <x v="0"/>
    <n v="85"/>
    <n v="256.22552874700915"/>
  </r>
  <r>
    <n v="1167"/>
    <x v="3"/>
    <x v="27"/>
    <x v="3"/>
    <n v="18"/>
    <n v="56.221796879126835"/>
  </r>
  <r>
    <n v="1168"/>
    <x v="5"/>
    <x v="19"/>
    <x v="2"/>
    <n v="83"/>
    <n v="251.40375169999851"/>
  </r>
  <r>
    <n v="1169"/>
    <x v="8"/>
    <x v="66"/>
    <x v="0"/>
    <n v="71"/>
    <n v="214.72037779298833"/>
  </r>
  <r>
    <n v="1170"/>
    <x v="6"/>
    <x v="80"/>
    <x v="3"/>
    <n v="2"/>
    <n v="7.9324854406454115"/>
  </r>
  <r>
    <n v="1171"/>
    <x v="0"/>
    <x v="76"/>
    <x v="1"/>
    <n v="71"/>
    <n v="215.03086098171244"/>
  </r>
  <r>
    <n v="1172"/>
    <x v="3"/>
    <x v="24"/>
    <x v="2"/>
    <n v="68"/>
    <n v="206.20589088795145"/>
  </r>
  <r>
    <n v="1173"/>
    <x v="6"/>
    <x v="22"/>
    <x v="3"/>
    <n v="30"/>
    <n v="92.33205932019861"/>
  </r>
  <r>
    <n v="1174"/>
    <x v="1"/>
    <x v="20"/>
    <x v="2"/>
    <n v="72"/>
    <n v="217.8071938981364"/>
  </r>
  <r>
    <n v="1175"/>
    <x v="7"/>
    <x v="89"/>
    <x v="3"/>
    <n v="73"/>
    <n v="221.36652611293488"/>
  </r>
  <r>
    <n v="1176"/>
    <x v="0"/>
    <x v="67"/>
    <x v="0"/>
    <n v="28"/>
    <n v="86.468421123864729"/>
  </r>
  <r>
    <n v="1177"/>
    <x v="8"/>
    <x v="70"/>
    <x v="4"/>
    <n v="40"/>
    <n v="122.63642805944112"/>
  </r>
  <r>
    <n v="1178"/>
    <x v="6"/>
    <x v="23"/>
    <x v="1"/>
    <n v="-8"/>
    <n v="-22.295514644563095"/>
  </r>
  <r>
    <n v="1179"/>
    <x v="2"/>
    <x v="37"/>
    <x v="2"/>
    <n v="70"/>
    <n v="211.69145448851842"/>
  </r>
  <r>
    <n v="1180"/>
    <x v="0"/>
    <x v="60"/>
    <x v="3"/>
    <n v="3"/>
    <n v="10.721781338210716"/>
  </r>
  <r>
    <n v="1181"/>
    <x v="0"/>
    <x v="90"/>
    <x v="3"/>
    <n v="33"/>
    <n v="100.68258329871269"/>
  </r>
  <r>
    <n v="1182"/>
    <x v="4"/>
    <x v="89"/>
    <x v="0"/>
    <n v="88"/>
    <n v="265.74766319973446"/>
  </r>
  <r>
    <n v="1183"/>
    <x v="6"/>
    <x v="13"/>
    <x v="4"/>
    <n v="39"/>
    <n v="119.1661098521913"/>
  </r>
  <r>
    <n v="1184"/>
    <x v="8"/>
    <x v="51"/>
    <x v="2"/>
    <n v="64"/>
    <n v="193.63735378454803"/>
  </r>
  <r>
    <n v="1185"/>
    <x v="7"/>
    <x v="35"/>
    <x v="0"/>
    <n v="0"/>
    <n v="2.1318123006760317"/>
  </r>
  <r>
    <n v="1186"/>
    <x v="5"/>
    <x v="6"/>
    <x v="2"/>
    <n v="26"/>
    <n v="80.373766797749937"/>
  </r>
  <r>
    <n v="1187"/>
    <x v="2"/>
    <x v="1"/>
    <x v="0"/>
    <n v="0"/>
    <n v="1.4880685060494558"/>
  </r>
  <r>
    <n v="1188"/>
    <x v="0"/>
    <x v="62"/>
    <x v="1"/>
    <n v="76"/>
    <n v="229.77238860248113"/>
  </r>
  <r>
    <n v="1189"/>
    <x v="6"/>
    <x v="17"/>
    <x v="3"/>
    <n v="75"/>
    <n v="227.61957571703351"/>
  </r>
  <r>
    <n v="1190"/>
    <x v="6"/>
    <x v="4"/>
    <x v="0"/>
    <n v="61"/>
    <n v="184.47481128177199"/>
  </r>
  <r>
    <n v="1191"/>
    <x v="8"/>
    <x v="95"/>
    <x v="3"/>
    <n v="-2"/>
    <n v="-4.2806028749734537"/>
  </r>
  <r>
    <n v="1192"/>
    <x v="1"/>
    <x v="36"/>
    <x v="2"/>
    <n v="40"/>
    <n v="122.55161793559111"/>
  </r>
  <r>
    <n v="1193"/>
    <x v="4"/>
    <x v="54"/>
    <x v="3"/>
    <n v="5"/>
    <n v="17.384002396298932"/>
  </r>
  <r>
    <n v="1194"/>
    <x v="4"/>
    <x v="14"/>
    <x v="3"/>
    <n v="57"/>
    <n v="172.52313391180516"/>
  </r>
  <r>
    <n v="1195"/>
    <x v="7"/>
    <x v="28"/>
    <x v="3"/>
    <n v="86"/>
    <n v="259.81646524411644"/>
  </r>
  <r>
    <n v="1196"/>
    <x v="0"/>
    <x v="4"/>
    <x v="2"/>
    <n v="15"/>
    <n v="46.529110883082438"/>
  </r>
  <r>
    <n v="1197"/>
    <x v="8"/>
    <x v="29"/>
    <x v="3"/>
    <n v="39"/>
    <n v="118.84027043467471"/>
  </r>
  <r>
    <n v="1198"/>
    <x v="0"/>
    <x v="88"/>
    <x v="1"/>
    <n v="94"/>
    <n v="284.28308169489765"/>
  </r>
  <r>
    <n v="1199"/>
    <x v="0"/>
    <x v="28"/>
    <x v="0"/>
    <n v="78"/>
    <n v="235.94909602444432"/>
  </r>
  <r>
    <n v="1200"/>
    <x v="8"/>
    <x v="67"/>
    <x v="3"/>
    <n v="65"/>
    <n v="196.94723752480948"/>
  </r>
  <r>
    <n v="1201"/>
    <x v="2"/>
    <x v="7"/>
    <x v="3"/>
    <n v="66"/>
    <n v="199.89422548511391"/>
  </r>
  <r>
    <n v="1202"/>
    <x v="6"/>
    <x v="69"/>
    <x v="4"/>
    <n v="84"/>
    <n v="254.09765790734036"/>
  </r>
  <r>
    <n v="1203"/>
    <x v="0"/>
    <x v="70"/>
    <x v="4"/>
    <n v="35"/>
    <n v="107.42230334811192"/>
  </r>
  <r>
    <n v="1204"/>
    <x v="5"/>
    <x v="38"/>
    <x v="4"/>
    <n v="94"/>
    <n v="284.44960047674812"/>
  </r>
  <r>
    <n v="1205"/>
    <x v="4"/>
    <x v="37"/>
    <x v="0"/>
    <n v="26"/>
    <n v="80.008907895331433"/>
  </r>
  <r>
    <n v="1206"/>
    <x v="7"/>
    <x v="73"/>
    <x v="3"/>
    <n v="80"/>
    <n v="242.68960514739433"/>
  </r>
  <r>
    <n v="1207"/>
    <x v="5"/>
    <x v="64"/>
    <x v="0"/>
    <n v="7"/>
    <n v="22.749084769262449"/>
  </r>
  <r>
    <n v="1208"/>
    <x v="1"/>
    <x v="73"/>
    <x v="4"/>
    <n v="47"/>
    <n v="142.45293344391169"/>
  </r>
  <r>
    <n v="1209"/>
    <x v="4"/>
    <x v="31"/>
    <x v="0"/>
    <n v="32"/>
    <n v="98.66880662051085"/>
  </r>
  <r>
    <n v="1210"/>
    <x v="1"/>
    <x v="5"/>
    <x v="0"/>
    <n v="8"/>
    <n v="25.397181435002494"/>
  </r>
  <r>
    <n v="1211"/>
    <x v="2"/>
    <x v="96"/>
    <x v="4"/>
    <n v="33"/>
    <n v="100.90835792644413"/>
  </r>
  <r>
    <n v="1212"/>
    <x v="7"/>
    <x v="80"/>
    <x v="3"/>
    <n v="22"/>
    <n v="68.443266596535878"/>
  </r>
  <r>
    <n v="1213"/>
    <x v="8"/>
    <x v="72"/>
    <x v="0"/>
    <n v="81"/>
    <n v="244.7024907032648"/>
  </r>
  <r>
    <n v="1214"/>
    <x v="8"/>
    <x v="62"/>
    <x v="2"/>
    <n v="81"/>
    <n v="244.87385074051761"/>
  </r>
  <r>
    <n v="1215"/>
    <x v="2"/>
    <x v="96"/>
    <x v="1"/>
    <n v="30"/>
    <n v="91.738843901415805"/>
  </r>
  <r>
    <n v="1216"/>
    <x v="3"/>
    <x v="31"/>
    <x v="0"/>
    <n v="-1"/>
    <n v="-1.145171893891844"/>
  </r>
  <r>
    <n v="1217"/>
    <x v="1"/>
    <x v="3"/>
    <x v="4"/>
    <n v="35"/>
    <n v="106.85440305953027"/>
  </r>
  <r>
    <n v="1218"/>
    <x v="8"/>
    <x v="70"/>
    <x v="4"/>
    <n v="78"/>
    <n v="235.96052865922752"/>
  </r>
  <r>
    <n v="1219"/>
    <x v="0"/>
    <x v="9"/>
    <x v="0"/>
    <n v="15"/>
    <n v="47.22639965086119"/>
  </r>
  <r>
    <n v="1220"/>
    <x v="7"/>
    <x v="49"/>
    <x v="4"/>
    <n v="75"/>
    <n v="226.87742764461669"/>
  </r>
  <r>
    <n v="1221"/>
    <x v="6"/>
    <x v="84"/>
    <x v="3"/>
    <n v="12"/>
    <n v="38.143038750044731"/>
  </r>
  <r>
    <n v="1222"/>
    <x v="5"/>
    <x v="26"/>
    <x v="4"/>
    <n v="30"/>
    <n v="91.983337200833716"/>
  </r>
  <r>
    <n v="1223"/>
    <x v="5"/>
    <x v="69"/>
    <x v="3"/>
    <n v="42"/>
    <n v="128.0454928316145"/>
  </r>
  <r>
    <n v="1224"/>
    <x v="6"/>
    <x v="42"/>
    <x v="3"/>
    <n v="-8"/>
    <n v="-22.146929145267091"/>
  </r>
  <r>
    <n v="1225"/>
    <x v="7"/>
    <x v="15"/>
    <x v="2"/>
    <n v="93"/>
    <n v="280.73714428830147"/>
  </r>
  <r>
    <n v="1226"/>
    <x v="1"/>
    <x v="93"/>
    <x v="3"/>
    <n v="55"/>
    <n v="167.57524533229733"/>
  </r>
  <r>
    <n v="1227"/>
    <x v="2"/>
    <x v="2"/>
    <x v="0"/>
    <n v="53"/>
    <n v="161.16756896250922"/>
  </r>
  <r>
    <n v="1228"/>
    <x v="6"/>
    <x v="8"/>
    <x v="3"/>
    <n v="20"/>
    <n v="61.771223708788817"/>
  </r>
  <r>
    <n v="1229"/>
    <x v="3"/>
    <x v="92"/>
    <x v="2"/>
    <n v="19"/>
    <n v="58.720890783599678"/>
  </r>
  <r>
    <n v="1230"/>
    <x v="8"/>
    <x v="49"/>
    <x v="4"/>
    <n v="23"/>
    <n v="70.867520556192943"/>
  </r>
  <r>
    <n v="1231"/>
    <x v="0"/>
    <x v="52"/>
    <x v="1"/>
    <n v="68"/>
    <n v="205.90903893366013"/>
  </r>
  <r>
    <n v="1232"/>
    <x v="4"/>
    <x v="67"/>
    <x v="2"/>
    <n v="52"/>
    <n v="157.86201256059277"/>
  </r>
  <r>
    <n v="1233"/>
    <x v="2"/>
    <x v="95"/>
    <x v="3"/>
    <n v="40"/>
    <n v="121.95606531866419"/>
  </r>
  <r>
    <n v="1234"/>
    <x v="4"/>
    <x v="34"/>
    <x v="4"/>
    <n v="22"/>
    <n v="67.708397118863431"/>
  </r>
  <r>
    <n v="1235"/>
    <x v="4"/>
    <x v="37"/>
    <x v="2"/>
    <n v="5"/>
    <n v="16.990101124103898"/>
  </r>
  <r>
    <n v="1236"/>
    <x v="4"/>
    <x v="99"/>
    <x v="4"/>
    <n v="30"/>
    <n v="92.283774629578076"/>
  </r>
  <r>
    <n v="1237"/>
    <x v="4"/>
    <x v="0"/>
    <x v="3"/>
    <n v="6"/>
    <n v="20.244957158318631"/>
  </r>
  <r>
    <n v="1238"/>
    <x v="7"/>
    <x v="19"/>
    <x v="2"/>
    <n v="92"/>
    <n v="277.63010190908926"/>
  </r>
  <r>
    <n v="1239"/>
    <x v="3"/>
    <x v="3"/>
    <x v="4"/>
    <n v="-5"/>
    <n v="-12.432490366118355"/>
  </r>
  <r>
    <n v="1240"/>
    <x v="5"/>
    <x v="46"/>
    <x v="0"/>
    <n v="20"/>
    <n v="61.840740307042338"/>
  </r>
  <r>
    <n v="1241"/>
    <x v="6"/>
    <x v="30"/>
    <x v="4"/>
    <n v="54"/>
    <n v="163.08588736802977"/>
  </r>
  <r>
    <n v="1242"/>
    <x v="4"/>
    <x v="37"/>
    <x v="3"/>
    <n v="9"/>
    <n v="29.206434361888643"/>
  </r>
  <r>
    <n v="1243"/>
    <x v="3"/>
    <x v="69"/>
    <x v="3"/>
    <n v="6"/>
    <n v="19.957821441994636"/>
  </r>
  <r>
    <n v="1244"/>
    <x v="6"/>
    <x v="88"/>
    <x v="0"/>
    <n v="47"/>
    <n v="142.82940012407209"/>
  </r>
  <r>
    <n v="1245"/>
    <x v="2"/>
    <x v="26"/>
    <x v="4"/>
    <n v="-10"/>
    <n v="-27.091257616513943"/>
  </r>
  <r>
    <n v="1246"/>
    <x v="8"/>
    <x v="83"/>
    <x v="4"/>
    <n v="90"/>
    <n v="272.34042411677569"/>
  </r>
  <r>
    <n v="1247"/>
    <x v="0"/>
    <x v="36"/>
    <x v="1"/>
    <n v="48"/>
    <n v="146.4346102431829"/>
  </r>
  <r>
    <n v="1248"/>
    <x v="6"/>
    <x v="37"/>
    <x v="1"/>
    <n v="55"/>
    <n v="167.32527262577906"/>
  </r>
  <r>
    <n v="1249"/>
    <x v="0"/>
    <x v="35"/>
    <x v="4"/>
    <n v="42"/>
    <n v="128.47869059837046"/>
  </r>
  <r>
    <n v="1250"/>
    <x v="8"/>
    <x v="20"/>
    <x v="3"/>
    <n v="39"/>
    <n v="119.42558225930649"/>
  </r>
  <r>
    <n v="1251"/>
    <x v="4"/>
    <x v="26"/>
    <x v="4"/>
    <n v="26"/>
    <n v="79.641106811056247"/>
  </r>
  <r>
    <n v="1252"/>
    <x v="0"/>
    <x v="75"/>
    <x v="4"/>
    <n v="26"/>
    <n v="79.499321772308136"/>
  </r>
  <r>
    <n v="1253"/>
    <x v="0"/>
    <x v="60"/>
    <x v="3"/>
    <n v="52"/>
    <n v="158.28266649648856"/>
  </r>
  <r>
    <n v="1254"/>
    <x v="4"/>
    <x v="11"/>
    <x v="1"/>
    <n v="19"/>
    <n v="58.769535018680784"/>
  </r>
  <r>
    <n v="1255"/>
    <x v="2"/>
    <x v="45"/>
    <x v="4"/>
    <n v="18"/>
    <n v="55.683739721262491"/>
  </r>
  <r>
    <n v="1256"/>
    <x v="1"/>
    <x v="66"/>
    <x v="4"/>
    <n v="87"/>
    <n v="263.04139351081579"/>
  </r>
  <r>
    <n v="1257"/>
    <x v="4"/>
    <x v="81"/>
    <x v="3"/>
    <n v="46"/>
    <n v="139.93969189998913"/>
  </r>
  <r>
    <n v="1258"/>
    <x v="0"/>
    <x v="48"/>
    <x v="4"/>
    <n v="54"/>
    <n v="163.69364721145854"/>
  </r>
  <r>
    <n v="1259"/>
    <x v="3"/>
    <x v="86"/>
    <x v="4"/>
    <n v="21"/>
    <n v="64.701803739735197"/>
  </r>
  <r>
    <n v="1260"/>
    <x v="4"/>
    <x v="36"/>
    <x v="1"/>
    <n v="-6"/>
    <n v="-16.23714349589131"/>
  </r>
  <r>
    <n v="1261"/>
    <x v="5"/>
    <x v="11"/>
    <x v="1"/>
    <n v="47"/>
    <n v="142.41301237194139"/>
  </r>
  <r>
    <n v="1262"/>
    <x v="7"/>
    <x v="74"/>
    <x v="1"/>
    <n v="14"/>
    <n v="44.23662693928393"/>
  </r>
  <r>
    <n v="1263"/>
    <x v="7"/>
    <x v="58"/>
    <x v="1"/>
    <n v="73"/>
    <n v="220.5000128058029"/>
  </r>
  <r>
    <n v="1264"/>
    <x v="7"/>
    <x v="7"/>
    <x v="0"/>
    <n v="14"/>
    <n v="44.424699895790788"/>
  </r>
  <r>
    <n v="1265"/>
    <x v="1"/>
    <x v="99"/>
    <x v="0"/>
    <n v="95"/>
    <n v="286.75698716058628"/>
  </r>
  <r>
    <n v="1266"/>
    <x v="5"/>
    <x v="59"/>
    <x v="3"/>
    <n v="64"/>
    <n v="193.36768203630285"/>
  </r>
  <r>
    <n v="1267"/>
    <x v="8"/>
    <x v="71"/>
    <x v="3"/>
    <n v="47"/>
    <n v="143.14314267064674"/>
  </r>
  <r>
    <n v="1268"/>
    <x v="5"/>
    <x v="10"/>
    <x v="1"/>
    <n v="20"/>
    <n v="61.937788372758583"/>
  </r>
  <r>
    <n v="1269"/>
    <x v="3"/>
    <x v="50"/>
    <x v="0"/>
    <n v="71"/>
    <n v="215.32844026172367"/>
  </r>
  <r>
    <n v="1270"/>
    <x v="5"/>
    <x v="85"/>
    <x v="3"/>
    <n v="66"/>
    <n v="199.49732716580834"/>
  </r>
  <r>
    <n v="1271"/>
    <x v="1"/>
    <x v="71"/>
    <x v="1"/>
    <n v="79"/>
    <n v="239.43592811272299"/>
  </r>
  <r>
    <n v="1272"/>
    <x v="1"/>
    <x v="72"/>
    <x v="4"/>
    <n v="-7"/>
    <n v="-18.401268878071164"/>
  </r>
  <r>
    <n v="1273"/>
    <x v="0"/>
    <x v="68"/>
    <x v="1"/>
    <n v="72"/>
    <n v="217.35308480664631"/>
  </r>
  <r>
    <n v="1274"/>
    <x v="1"/>
    <x v="71"/>
    <x v="2"/>
    <n v="91"/>
    <n v="275.36823907836589"/>
  </r>
  <r>
    <n v="1275"/>
    <x v="4"/>
    <x v="1"/>
    <x v="4"/>
    <n v="57"/>
    <n v="173.47781647307619"/>
  </r>
  <r>
    <n v="1276"/>
    <x v="8"/>
    <x v="19"/>
    <x v="1"/>
    <n v="-8"/>
    <n v="-21.82749489869385"/>
  </r>
  <r>
    <n v="1277"/>
    <x v="5"/>
    <x v="27"/>
    <x v="1"/>
    <n v="45"/>
    <n v="136.95599465560394"/>
  </r>
  <r>
    <n v="1278"/>
    <x v="3"/>
    <x v="17"/>
    <x v="3"/>
    <n v="92"/>
    <n v="278.04523769732305"/>
  </r>
  <r>
    <n v="1279"/>
    <x v="4"/>
    <x v="80"/>
    <x v="4"/>
    <n v="28"/>
    <n v="86.457557586126669"/>
  </r>
  <r>
    <n v="1280"/>
    <x v="0"/>
    <x v="49"/>
    <x v="2"/>
    <n v="79"/>
    <n v="238.98646128992934"/>
  </r>
  <r>
    <n v="1281"/>
    <x v="7"/>
    <x v="49"/>
    <x v="1"/>
    <n v="92"/>
    <n v="277.53792590877345"/>
  </r>
  <r>
    <n v="1282"/>
    <x v="5"/>
    <x v="74"/>
    <x v="4"/>
    <n v="11"/>
    <n v="34.457391966440007"/>
  </r>
  <r>
    <n v="1283"/>
    <x v="4"/>
    <x v="49"/>
    <x v="3"/>
    <n v="23"/>
    <n v="70.69661605650883"/>
  </r>
  <r>
    <n v="1284"/>
    <x v="0"/>
    <x v="91"/>
    <x v="3"/>
    <n v="2"/>
    <n v="8.8023773142157893"/>
  </r>
  <r>
    <n v="1285"/>
    <x v="6"/>
    <x v="13"/>
    <x v="3"/>
    <n v="-2"/>
    <n v="-3.4493356628035219"/>
  </r>
  <r>
    <n v="1286"/>
    <x v="1"/>
    <x v="98"/>
    <x v="0"/>
    <n v="33"/>
    <n v="100.68617590777907"/>
  </r>
  <r>
    <n v="1287"/>
    <x v="6"/>
    <x v="35"/>
    <x v="4"/>
    <n v="10"/>
    <n v="31.300935347132732"/>
  </r>
  <r>
    <n v="1288"/>
    <x v="2"/>
    <x v="10"/>
    <x v="2"/>
    <n v="84"/>
    <n v="254.11937205363179"/>
  </r>
  <r>
    <n v="1289"/>
    <x v="1"/>
    <x v="50"/>
    <x v="4"/>
    <n v="88"/>
    <n v="266.39334034313327"/>
  </r>
  <r>
    <n v="1290"/>
    <x v="0"/>
    <x v="32"/>
    <x v="3"/>
    <n v="95"/>
    <n v="286.60843219410157"/>
  </r>
  <r>
    <n v="1291"/>
    <x v="3"/>
    <x v="54"/>
    <x v="4"/>
    <n v="3"/>
    <n v="11.903882144888168"/>
  </r>
  <r>
    <n v="1292"/>
    <x v="0"/>
    <x v="16"/>
    <x v="0"/>
    <n v="72"/>
    <n v="217.58131494729014"/>
  </r>
  <r>
    <n v="1293"/>
    <x v="8"/>
    <x v="33"/>
    <x v="3"/>
    <n v="58"/>
    <n v="176.65394036929425"/>
  </r>
  <r>
    <n v="1294"/>
    <x v="2"/>
    <x v="38"/>
    <x v="3"/>
    <n v="19"/>
    <n v="59.643357077362239"/>
  </r>
  <r>
    <n v="1295"/>
    <x v="0"/>
    <x v="92"/>
    <x v="4"/>
    <n v="35"/>
    <n v="106.5070892872302"/>
  </r>
  <r>
    <n v="1296"/>
    <x v="1"/>
    <x v="10"/>
    <x v="1"/>
    <n v="80"/>
    <n v="242.63330478636408"/>
  </r>
  <r>
    <n v="1297"/>
    <x v="5"/>
    <x v="97"/>
    <x v="3"/>
    <n v="26"/>
    <n v="80.048584690277565"/>
  </r>
  <r>
    <n v="1298"/>
    <x v="3"/>
    <x v="32"/>
    <x v="0"/>
    <n v="93"/>
    <n v="280.93222292224493"/>
  </r>
  <r>
    <n v="1299"/>
    <x v="4"/>
    <x v="47"/>
    <x v="3"/>
    <n v="29"/>
    <n v="90.05707639133125"/>
  </r>
  <r>
    <n v="1300"/>
    <x v="4"/>
    <x v="74"/>
    <x v="1"/>
    <n v="88"/>
    <n v="266.36925289616937"/>
  </r>
  <r>
    <n v="1301"/>
    <x v="7"/>
    <x v="63"/>
    <x v="3"/>
    <n v="5"/>
    <n v="16.874201572948834"/>
  </r>
  <r>
    <n v="1302"/>
    <x v="4"/>
    <x v="39"/>
    <x v="4"/>
    <n v="64"/>
    <n v="194.02715866543952"/>
  </r>
  <r>
    <n v="1303"/>
    <x v="6"/>
    <x v="82"/>
    <x v="0"/>
    <n v="38"/>
    <n v="116.02781429818391"/>
  </r>
  <r>
    <n v="1304"/>
    <x v="7"/>
    <x v="81"/>
    <x v="1"/>
    <n v="21"/>
    <n v="65.60411466769294"/>
  </r>
  <r>
    <n v="1305"/>
    <x v="1"/>
    <x v="95"/>
    <x v="3"/>
    <n v="61"/>
    <n v="184.44189289759726"/>
  </r>
  <r>
    <n v="1306"/>
    <x v="3"/>
    <x v="88"/>
    <x v="3"/>
    <n v="53"/>
    <n v="160.79564195236946"/>
  </r>
  <r>
    <n v="1307"/>
    <x v="0"/>
    <x v="20"/>
    <x v="4"/>
    <n v="28"/>
    <n v="86.322863736189788"/>
  </r>
  <r>
    <n v="1308"/>
    <x v="3"/>
    <x v="93"/>
    <x v="4"/>
    <n v="39"/>
    <n v="119.49155300741148"/>
  </r>
  <r>
    <n v="1309"/>
    <x v="3"/>
    <x v="79"/>
    <x v="0"/>
    <n v="89"/>
    <n v="268.72040652792879"/>
  </r>
  <r>
    <n v="1310"/>
    <x v="0"/>
    <x v="74"/>
    <x v="1"/>
    <n v="72"/>
    <n v="218.15784251474992"/>
  </r>
  <r>
    <n v="1311"/>
    <x v="4"/>
    <x v="89"/>
    <x v="0"/>
    <n v="63"/>
    <n v="191.07967670509865"/>
  </r>
  <r>
    <n v="1312"/>
    <x v="5"/>
    <x v="30"/>
    <x v="1"/>
    <n v="47"/>
    <n v="142.1470812441363"/>
  </r>
  <r>
    <n v="1313"/>
    <x v="2"/>
    <x v="32"/>
    <x v="4"/>
    <n v="8"/>
    <n v="25.619997788473359"/>
  </r>
  <r>
    <n v="1314"/>
    <x v="0"/>
    <x v="22"/>
    <x v="0"/>
    <n v="88"/>
    <n v="265.56717139256853"/>
  </r>
  <r>
    <n v="1315"/>
    <x v="2"/>
    <x v="89"/>
    <x v="0"/>
    <n v="12"/>
    <n v="37.818679875987904"/>
  </r>
  <r>
    <n v="1316"/>
    <x v="7"/>
    <x v="5"/>
    <x v="4"/>
    <n v="79"/>
    <n v="239.17519679611866"/>
  </r>
  <r>
    <n v="1317"/>
    <x v="4"/>
    <x v="4"/>
    <x v="2"/>
    <n v="39"/>
    <n v="118.94488443291594"/>
  </r>
  <r>
    <n v="1318"/>
    <x v="7"/>
    <x v="75"/>
    <x v="4"/>
    <n v="61"/>
    <n v="185.05613481266943"/>
  </r>
  <r>
    <n v="1319"/>
    <x v="7"/>
    <x v="14"/>
    <x v="0"/>
    <n v="12"/>
    <n v="38.275233428944262"/>
  </r>
  <r>
    <n v="1320"/>
    <x v="3"/>
    <x v="22"/>
    <x v="4"/>
    <n v="25"/>
    <n v="76.651168243814681"/>
  </r>
  <r>
    <n v="1321"/>
    <x v="8"/>
    <x v="5"/>
    <x v="1"/>
    <n v="82"/>
    <n v="248.26100726872076"/>
  </r>
  <r>
    <n v="1322"/>
    <x v="2"/>
    <x v="50"/>
    <x v="4"/>
    <n v="4"/>
    <n v="14.48265398333678"/>
  </r>
  <r>
    <n v="1323"/>
    <x v="2"/>
    <x v="7"/>
    <x v="2"/>
    <n v="22"/>
    <n v="68.226854446694333"/>
  </r>
  <r>
    <n v="1324"/>
    <x v="2"/>
    <x v="58"/>
    <x v="4"/>
    <n v="81"/>
    <n v="244.6243385117169"/>
  </r>
  <r>
    <n v="1325"/>
    <x v="3"/>
    <x v="2"/>
    <x v="3"/>
    <n v="34"/>
    <n v="103.85172808433745"/>
  </r>
  <r>
    <n v="1326"/>
    <x v="2"/>
    <x v="11"/>
    <x v="4"/>
    <n v="89"/>
    <n v="269.74478909487721"/>
  </r>
  <r>
    <n v="1327"/>
    <x v="3"/>
    <x v="78"/>
    <x v="4"/>
    <n v="6"/>
    <n v="20.30969002976488"/>
  </r>
  <r>
    <n v="1328"/>
    <x v="7"/>
    <x v="51"/>
    <x v="3"/>
    <n v="78"/>
    <n v="235.99588000674026"/>
  </r>
  <r>
    <n v="1329"/>
    <x v="8"/>
    <x v="69"/>
    <x v="0"/>
    <n v="9"/>
    <n v="28.852711267429889"/>
  </r>
  <r>
    <n v="1330"/>
    <x v="5"/>
    <x v="30"/>
    <x v="4"/>
    <n v="9"/>
    <n v="29.718118103947955"/>
  </r>
  <r>
    <n v="1331"/>
    <x v="5"/>
    <x v="91"/>
    <x v="1"/>
    <n v="73"/>
    <n v="221.1834991910803"/>
  </r>
  <r>
    <n v="1332"/>
    <x v="0"/>
    <x v="53"/>
    <x v="0"/>
    <n v="13"/>
    <n v="41.92379193182763"/>
  </r>
  <r>
    <n v="1333"/>
    <x v="4"/>
    <x v="33"/>
    <x v="3"/>
    <n v="14"/>
    <n v="43.998808725631548"/>
  </r>
  <r>
    <n v="1334"/>
    <x v="0"/>
    <x v="40"/>
    <x v="2"/>
    <n v="33"/>
    <n v="100.31195245129152"/>
  </r>
  <r>
    <n v="1335"/>
    <x v="0"/>
    <x v="0"/>
    <x v="1"/>
    <n v="17"/>
    <n v="53.123119444085049"/>
  </r>
  <r>
    <n v="1336"/>
    <x v="1"/>
    <x v="8"/>
    <x v="0"/>
    <n v="9"/>
    <n v="29.501152192037068"/>
  </r>
  <r>
    <n v="1337"/>
    <x v="7"/>
    <x v="34"/>
    <x v="4"/>
    <n v="15"/>
    <n v="47.311523584864588"/>
  </r>
  <r>
    <n v="1338"/>
    <x v="2"/>
    <x v="29"/>
    <x v="2"/>
    <n v="50"/>
    <n v="152.31019163589909"/>
  </r>
  <r>
    <n v="1339"/>
    <x v="7"/>
    <x v="22"/>
    <x v="2"/>
    <n v="13"/>
    <n v="40.558759872429341"/>
  </r>
  <r>
    <n v="1340"/>
    <x v="1"/>
    <x v="31"/>
    <x v="0"/>
    <n v="24"/>
    <n v="74.731137309505712"/>
  </r>
  <r>
    <n v="1341"/>
    <x v="0"/>
    <x v="82"/>
    <x v="0"/>
    <n v="77"/>
    <n v="232.89275600525073"/>
  </r>
  <r>
    <n v="1342"/>
    <x v="1"/>
    <x v="46"/>
    <x v="4"/>
    <n v="21"/>
    <n v="65.214588826582613"/>
  </r>
  <r>
    <n v="1343"/>
    <x v="8"/>
    <x v="32"/>
    <x v="4"/>
    <n v="80"/>
    <n v="240.76226876969253"/>
  </r>
  <r>
    <n v="1344"/>
    <x v="1"/>
    <x v="22"/>
    <x v="4"/>
    <n v="56"/>
    <n v="170.50901918623575"/>
  </r>
  <r>
    <n v="1345"/>
    <x v="5"/>
    <x v="37"/>
    <x v="1"/>
    <n v="28"/>
    <n v="86.002698245868487"/>
  </r>
  <r>
    <n v="1346"/>
    <x v="7"/>
    <x v="5"/>
    <x v="2"/>
    <n v="50"/>
    <n v="151.56909496566121"/>
  </r>
  <r>
    <n v="1347"/>
    <x v="5"/>
    <x v="37"/>
    <x v="3"/>
    <n v="23"/>
    <n v="71.405303018372905"/>
  </r>
  <r>
    <n v="1348"/>
    <x v="7"/>
    <x v="38"/>
    <x v="0"/>
    <n v="77"/>
    <n v="232.85049996581651"/>
  </r>
  <r>
    <n v="1349"/>
    <x v="0"/>
    <x v="59"/>
    <x v="4"/>
    <n v="56"/>
    <n v="170.26270071526079"/>
  </r>
  <r>
    <n v="1350"/>
    <x v="8"/>
    <x v="91"/>
    <x v="0"/>
    <n v="26"/>
    <n v="79.7600955182413"/>
  </r>
  <r>
    <n v="1351"/>
    <x v="2"/>
    <x v="59"/>
    <x v="1"/>
    <n v="18"/>
    <n v="55.931706737093798"/>
  </r>
  <r>
    <n v="1352"/>
    <x v="5"/>
    <x v="59"/>
    <x v="0"/>
    <n v="40"/>
    <n v="121.10292526674064"/>
  </r>
  <r>
    <n v="1353"/>
    <x v="1"/>
    <x v="59"/>
    <x v="4"/>
    <n v="75"/>
    <n v="227.06641475515934"/>
  </r>
  <r>
    <n v="1354"/>
    <x v="4"/>
    <x v="2"/>
    <x v="2"/>
    <n v="61"/>
    <n v="184.75393471553485"/>
  </r>
  <r>
    <n v="1355"/>
    <x v="2"/>
    <x v="50"/>
    <x v="2"/>
    <n v="35"/>
    <n v="106.73579162164692"/>
  </r>
  <r>
    <n v="1356"/>
    <x v="8"/>
    <x v="57"/>
    <x v="1"/>
    <n v="42"/>
    <n v="127.74297314827389"/>
  </r>
  <r>
    <n v="1357"/>
    <x v="1"/>
    <x v="11"/>
    <x v="3"/>
    <n v="47"/>
    <n v="142.58640939942609"/>
  </r>
  <r>
    <n v="1358"/>
    <x v="2"/>
    <x v="81"/>
    <x v="4"/>
    <n v="74"/>
    <n v="225.01925553650543"/>
  </r>
  <r>
    <n v="1359"/>
    <x v="2"/>
    <x v="40"/>
    <x v="4"/>
    <n v="55"/>
    <n v="166.25169597348713"/>
  </r>
  <r>
    <n v="1360"/>
    <x v="3"/>
    <x v="24"/>
    <x v="0"/>
    <n v="87"/>
    <n v="263.11074857106775"/>
  </r>
  <r>
    <n v="1361"/>
    <x v="2"/>
    <x v="43"/>
    <x v="1"/>
    <n v="75"/>
    <n v="227.32916430473495"/>
  </r>
  <r>
    <n v="1362"/>
    <x v="6"/>
    <x v="62"/>
    <x v="1"/>
    <n v="91"/>
    <n v="274.60744776638205"/>
  </r>
  <r>
    <n v="1363"/>
    <x v="2"/>
    <x v="60"/>
    <x v="0"/>
    <n v="79"/>
    <n v="238.20578213903983"/>
  </r>
  <r>
    <n v="1364"/>
    <x v="8"/>
    <x v="4"/>
    <x v="4"/>
    <n v="31"/>
    <n v="94.915314626942674"/>
  </r>
  <r>
    <n v="1365"/>
    <x v="1"/>
    <x v="71"/>
    <x v="3"/>
    <n v="36"/>
    <n v="109.8683994875889"/>
  </r>
  <r>
    <n v="1366"/>
    <x v="7"/>
    <x v="43"/>
    <x v="4"/>
    <n v="80"/>
    <n v="242.06313932235889"/>
  </r>
  <r>
    <n v="1367"/>
    <x v="0"/>
    <x v="70"/>
    <x v="0"/>
    <n v="32"/>
    <n v="98.105863423861408"/>
  </r>
  <r>
    <n v="1368"/>
    <x v="3"/>
    <x v="43"/>
    <x v="2"/>
    <n v="29"/>
    <n v="89.172802878693929"/>
  </r>
  <r>
    <n v="1369"/>
    <x v="1"/>
    <x v="69"/>
    <x v="1"/>
    <n v="64"/>
    <n v="193.51676296767636"/>
  </r>
  <r>
    <n v="1370"/>
    <x v="5"/>
    <x v="1"/>
    <x v="0"/>
    <n v="27"/>
    <n v="83.668497347720773"/>
  </r>
  <r>
    <n v="1371"/>
    <x v="8"/>
    <x v="19"/>
    <x v="0"/>
    <n v="36"/>
    <n v="109.80928591136637"/>
  </r>
  <r>
    <n v="1372"/>
    <x v="0"/>
    <x v="23"/>
    <x v="4"/>
    <n v="36"/>
    <n v="109.45657773500436"/>
  </r>
  <r>
    <n v="1373"/>
    <x v="7"/>
    <x v="25"/>
    <x v="4"/>
    <n v="32"/>
    <n v="97.343399963409695"/>
  </r>
  <r>
    <n v="1374"/>
    <x v="5"/>
    <x v="93"/>
    <x v="4"/>
    <n v="9"/>
    <n v="29.173034652532433"/>
  </r>
  <r>
    <n v="1375"/>
    <x v="3"/>
    <x v="3"/>
    <x v="1"/>
    <n v="78"/>
    <n v="235.63570757894917"/>
  </r>
  <r>
    <n v="1376"/>
    <x v="3"/>
    <x v="49"/>
    <x v="2"/>
    <n v="55"/>
    <n v="167.69300314757166"/>
  </r>
  <r>
    <n v="1377"/>
    <x v="1"/>
    <x v="89"/>
    <x v="4"/>
    <n v="79"/>
    <n v="239.25822655633112"/>
  </r>
  <r>
    <n v="1378"/>
    <x v="1"/>
    <x v="42"/>
    <x v="3"/>
    <n v="9"/>
    <n v="29.36931208514244"/>
  </r>
  <r>
    <n v="1379"/>
    <x v="0"/>
    <x v="7"/>
    <x v="1"/>
    <n v="4"/>
    <n v="14.276329980408619"/>
  </r>
  <r>
    <n v="1380"/>
    <x v="1"/>
    <x v="91"/>
    <x v="4"/>
    <n v="6"/>
    <n v="20.165246376870389"/>
  </r>
  <r>
    <n v="1381"/>
    <x v="8"/>
    <x v="40"/>
    <x v="3"/>
    <n v="18"/>
    <n v="55.91901948813328"/>
  </r>
  <r>
    <n v="1382"/>
    <x v="3"/>
    <x v="72"/>
    <x v="3"/>
    <n v="14"/>
    <n v="44.491260768813873"/>
  </r>
  <r>
    <n v="1383"/>
    <x v="5"/>
    <x v="63"/>
    <x v="0"/>
    <n v="91"/>
    <n v="275.50447930379551"/>
  </r>
  <r>
    <n v="1384"/>
    <x v="3"/>
    <x v="44"/>
    <x v="3"/>
    <n v="74"/>
    <n v="224.07187760825997"/>
  </r>
  <r>
    <n v="1385"/>
    <x v="0"/>
    <x v="96"/>
    <x v="0"/>
    <n v="47"/>
    <n v="143.8575641603407"/>
  </r>
  <r>
    <n v="1386"/>
    <x v="4"/>
    <x v="79"/>
    <x v="1"/>
    <n v="28"/>
    <n v="86.468289532216389"/>
  </r>
  <r>
    <n v="1387"/>
    <x v="4"/>
    <x v="14"/>
    <x v="3"/>
    <n v="21"/>
    <n v="64.784207766072953"/>
  </r>
  <r>
    <n v="1388"/>
    <x v="5"/>
    <x v="55"/>
    <x v="1"/>
    <n v="52"/>
    <n v="157.69424365413772"/>
  </r>
  <r>
    <n v="1389"/>
    <x v="3"/>
    <x v="43"/>
    <x v="2"/>
    <n v="33"/>
    <n v="101.08856134949143"/>
  </r>
  <r>
    <n v="1390"/>
    <x v="4"/>
    <x v="36"/>
    <x v="4"/>
    <n v="-7"/>
    <n v="-19.437923961194201"/>
  </r>
  <r>
    <n v="1391"/>
    <x v="5"/>
    <x v="0"/>
    <x v="0"/>
    <n v="12"/>
    <n v="38.2380881700618"/>
  </r>
  <r>
    <n v="1392"/>
    <x v="3"/>
    <x v="86"/>
    <x v="3"/>
    <n v="1"/>
    <n v="4.5049727728030682"/>
  </r>
  <r>
    <n v="1393"/>
    <x v="0"/>
    <x v="97"/>
    <x v="4"/>
    <n v="56"/>
    <n v="169.75770217815491"/>
  </r>
  <r>
    <n v="1394"/>
    <x v="5"/>
    <x v="51"/>
    <x v="1"/>
    <n v="34"/>
    <n v="104.47706646910852"/>
  </r>
  <r>
    <n v="1395"/>
    <x v="8"/>
    <x v="2"/>
    <x v="1"/>
    <n v="83"/>
    <n v="250.38974883045833"/>
  </r>
  <r>
    <n v="1396"/>
    <x v="4"/>
    <x v="61"/>
    <x v="3"/>
    <n v="-4"/>
    <n v="-10.155624843092607"/>
  </r>
  <r>
    <n v="1397"/>
    <x v="5"/>
    <x v="78"/>
    <x v="1"/>
    <n v="9"/>
    <n v="29.703664221901175"/>
  </r>
  <r>
    <n v="1398"/>
    <x v="1"/>
    <x v="83"/>
    <x v="3"/>
    <n v="64"/>
    <n v="193.99078398349641"/>
  </r>
  <r>
    <n v="1399"/>
    <x v="8"/>
    <x v="83"/>
    <x v="0"/>
    <n v="13"/>
    <n v="40.947424828889474"/>
  </r>
  <r>
    <n v="1400"/>
    <x v="3"/>
    <x v="74"/>
    <x v="0"/>
    <n v="9"/>
    <n v="28.683682099948655"/>
  </r>
  <r>
    <n v="1401"/>
    <x v="6"/>
    <x v="14"/>
    <x v="0"/>
    <n v="6"/>
    <n v="19.546281446888681"/>
  </r>
  <r>
    <n v="1402"/>
    <x v="2"/>
    <x v="3"/>
    <x v="1"/>
    <n v="55"/>
    <n v="167.0921059108752"/>
  </r>
  <r>
    <n v="1403"/>
    <x v="7"/>
    <x v="18"/>
    <x v="2"/>
    <n v="64"/>
    <n v="194.83490930195086"/>
  </r>
  <r>
    <n v="1404"/>
    <x v="0"/>
    <x v="41"/>
    <x v="0"/>
    <n v="27"/>
    <n v="82.654748876430304"/>
  </r>
  <r>
    <n v="1405"/>
    <x v="7"/>
    <x v="81"/>
    <x v="0"/>
    <n v="4"/>
    <n v="14.358367110038117"/>
  </r>
  <r>
    <n v="1406"/>
    <x v="8"/>
    <x v="47"/>
    <x v="0"/>
    <n v="17"/>
    <n v="53.450226015325889"/>
  </r>
  <r>
    <n v="1407"/>
    <x v="2"/>
    <x v="63"/>
    <x v="0"/>
    <n v="24"/>
    <n v="74.287417398883491"/>
  </r>
  <r>
    <n v="1408"/>
    <x v="6"/>
    <x v="44"/>
    <x v="0"/>
    <n v="87"/>
    <n v="262.8805946680697"/>
  </r>
  <r>
    <n v="1409"/>
    <x v="3"/>
    <x v="11"/>
    <x v="4"/>
    <n v="10"/>
    <n v="31.759227784320323"/>
  </r>
  <r>
    <n v="1410"/>
    <x v="5"/>
    <x v="81"/>
    <x v="4"/>
    <n v="0"/>
    <n v="1.8311339455634805"/>
  </r>
  <r>
    <n v="1411"/>
    <x v="5"/>
    <x v="49"/>
    <x v="0"/>
    <n v="73"/>
    <n v="221.0091797499388"/>
  </r>
  <r>
    <n v="1412"/>
    <x v="1"/>
    <x v="6"/>
    <x v="0"/>
    <n v="66"/>
    <n v="200.12198246327054"/>
  </r>
  <r>
    <n v="1413"/>
    <x v="0"/>
    <x v="63"/>
    <x v="0"/>
    <n v="70"/>
    <n v="211.75333647455852"/>
  </r>
  <r>
    <n v="1414"/>
    <x v="3"/>
    <x v="90"/>
    <x v="1"/>
    <n v="78"/>
    <n v="235.90596023209099"/>
  </r>
  <r>
    <n v="1415"/>
    <x v="7"/>
    <x v="47"/>
    <x v="4"/>
    <n v="22"/>
    <n v="66.965065793990505"/>
  </r>
  <r>
    <n v="1416"/>
    <x v="6"/>
    <x v="71"/>
    <x v="4"/>
    <n v="21"/>
    <n v="65.217462708012192"/>
  </r>
  <r>
    <n v="1417"/>
    <x v="0"/>
    <x v="81"/>
    <x v="0"/>
    <n v="8"/>
    <n v="25.824952877477109"/>
  </r>
  <r>
    <n v="1418"/>
    <x v="2"/>
    <x v="59"/>
    <x v="4"/>
    <n v="62"/>
    <n v="187.80112722106594"/>
  </r>
  <r>
    <n v="1419"/>
    <x v="4"/>
    <x v="46"/>
    <x v="4"/>
    <n v="81"/>
    <n v="244.50746507200088"/>
  </r>
  <r>
    <n v="1420"/>
    <x v="3"/>
    <x v="50"/>
    <x v="0"/>
    <n v="72"/>
    <n v="218.17265722795503"/>
  </r>
  <r>
    <n v="1421"/>
    <x v="1"/>
    <x v="84"/>
    <x v="3"/>
    <n v="13"/>
    <n v="41.356875522020459"/>
  </r>
  <r>
    <n v="1422"/>
    <x v="0"/>
    <x v="12"/>
    <x v="2"/>
    <n v="52"/>
    <n v="157.41873231061072"/>
  </r>
  <r>
    <n v="1423"/>
    <x v="5"/>
    <x v="67"/>
    <x v="3"/>
    <n v="49"/>
    <n v="148.10679359164916"/>
  </r>
  <r>
    <n v="1424"/>
    <x v="5"/>
    <x v="6"/>
    <x v="3"/>
    <n v="82"/>
    <n v="248.16915651860171"/>
  </r>
  <r>
    <n v="1425"/>
    <x v="3"/>
    <x v="99"/>
    <x v="3"/>
    <n v="5"/>
    <n v="17.015690322490627"/>
  </r>
  <r>
    <n v="1426"/>
    <x v="7"/>
    <x v="24"/>
    <x v="4"/>
    <n v="45"/>
    <n v="136.85630897508477"/>
  </r>
  <r>
    <n v="1427"/>
    <x v="6"/>
    <x v="44"/>
    <x v="4"/>
    <n v="-10"/>
    <n v="-27.350902782330042"/>
  </r>
  <r>
    <n v="1428"/>
    <x v="2"/>
    <x v="23"/>
    <x v="3"/>
    <n v="53"/>
    <n v="160.85164058435507"/>
  </r>
  <r>
    <n v="1429"/>
    <x v="1"/>
    <x v="55"/>
    <x v="2"/>
    <n v="24"/>
    <n v="73.616064458141409"/>
  </r>
  <r>
    <n v="1430"/>
    <x v="5"/>
    <x v="48"/>
    <x v="0"/>
    <n v="27"/>
    <n v="83.23212229417976"/>
  </r>
  <r>
    <n v="1431"/>
    <x v="7"/>
    <x v="16"/>
    <x v="1"/>
    <n v="52"/>
    <n v="158.63001694196066"/>
  </r>
  <r>
    <n v="1432"/>
    <x v="3"/>
    <x v="25"/>
    <x v="1"/>
    <n v="0"/>
    <n v="1.7815728693963861"/>
  </r>
  <r>
    <n v="1433"/>
    <x v="5"/>
    <x v="4"/>
    <x v="4"/>
    <n v="92"/>
    <n v="278.65173044503393"/>
  </r>
  <r>
    <n v="1434"/>
    <x v="6"/>
    <x v="25"/>
    <x v="4"/>
    <n v="22"/>
    <n v="67.706785390101601"/>
  </r>
  <r>
    <n v="1435"/>
    <x v="8"/>
    <x v="16"/>
    <x v="3"/>
    <n v="67"/>
    <n v="202.90370530776514"/>
  </r>
  <r>
    <n v="1436"/>
    <x v="3"/>
    <x v="85"/>
    <x v="4"/>
    <n v="7"/>
    <n v="23.034327347174614"/>
  </r>
  <r>
    <n v="1437"/>
    <x v="8"/>
    <x v="83"/>
    <x v="3"/>
    <n v="-10"/>
    <n v="-27.962734354764166"/>
  </r>
  <r>
    <n v="1438"/>
    <x v="4"/>
    <x v="63"/>
    <x v="4"/>
    <n v="10"/>
    <n v="31.667217946817743"/>
  </r>
  <r>
    <n v="1439"/>
    <x v="5"/>
    <x v="51"/>
    <x v="1"/>
    <n v="15"/>
    <n v="46.477551483409364"/>
  </r>
  <r>
    <n v="1440"/>
    <x v="2"/>
    <x v="51"/>
    <x v="2"/>
    <n v="0"/>
    <n v="2.1309055922780948"/>
  </r>
  <r>
    <n v="1441"/>
    <x v="3"/>
    <x v="70"/>
    <x v="1"/>
    <n v="93"/>
    <n v="280.90891395594838"/>
  </r>
  <r>
    <n v="1442"/>
    <x v="1"/>
    <x v="67"/>
    <x v="1"/>
    <n v="57"/>
    <n v="172.62177980113168"/>
  </r>
  <r>
    <n v="1443"/>
    <x v="5"/>
    <x v="19"/>
    <x v="0"/>
    <n v="69"/>
    <n v="208.76551379204989"/>
  </r>
  <r>
    <n v="1444"/>
    <x v="8"/>
    <x v="82"/>
    <x v="1"/>
    <n v="53"/>
    <n v="161.64817183248223"/>
  </r>
  <r>
    <n v="1445"/>
    <x v="2"/>
    <x v="25"/>
    <x v="2"/>
    <n v="67"/>
    <n v="203.5655299819017"/>
  </r>
  <r>
    <n v="1446"/>
    <x v="8"/>
    <x v="0"/>
    <x v="3"/>
    <n v="23"/>
    <n v="70.708152765050201"/>
  </r>
  <r>
    <n v="1447"/>
    <x v="4"/>
    <x v="4"/>
    <x v="4"/>
    <n v="43"/>
    <n v="131.16019141346013"/>
  </r>
  <r>
    <n v="1448"/>
    <x v="7"/>
    <x v="25"/>
    <x v="0"/>
    <n v="69"/>
    <n v="209.39515625574666"/>
  </r>
  <r>
    <n v="1449"/>
    <x v="1"/>
    <x v="58"/>
    <x v="2"/>
    <n v="45"/>
    <n v="136.50342219375273"/>
  </r>
  <r>
    <n v="1450"/>
    <x v="3"/>
    <x v="47"/>
    <x v="3"/>
    <n v="70"/>
    <n v="211.70097135907523"/>
  </r>
  <r>
    <n v="1451"/>
    <x v="4"/>
    <x v="25"/>
    <x v="4"/>
    <n v="91"/>
    <n v="274.50140154950032"/>
  </r>
  <r>
    <n v="1452"/>
    <x v="6"/>
    <x v="7"/>
    <x v="4"/>
    <n v="33"/>
    <n v="100.48140496751634"/>
  </r>
  <r>
    <n v="1453"/>
    <x v="4"/>
    <x v="9"/>
    <x v="1"/>
    <n v="90"/>
    <n v="272.35779457225038"/>
  </r>
  <r>
    <n v="1454"/>
    <x v="4"/>
    <x v="50"/>
    <x v="4"/>
    <n v="17"/>
    <n v="52.516260583580817"/>
  </r>
  <r>
    <n v="1455"/>
    <x v="3"/>
    <x v="96"/>
    <x v="3"/>
    <n v="-7"/>
    <n v="-18.916737992903691"/>
  </r>
  <r>
    <n v="1456"/>
    <x v="2"/>
    <x v="80"/>
    <x v="4"/>
    <n v="21"/>
    <n v="64.912642276982112"/>
  </r>
  <r>
    <n v="1457"/>
    <x v="7"/>
    <x v="39"/>
    <x v="1"/>
    <n v="14"/>
    <n v="44.327818174178198"/>
  </r>
  <r>
    <n v="1458"/>
    <x v="3"/>
    <x v="91"/>
    <x v="2"/>
    <n v="84"/>
    <n v="254.27232164491826"/>
  </r>
  <r>
    <n v="1459"/>
    <x v="5"/>
    <x v="67"/>
    <x v="2"/>
    <n v="92"/>
    <n v="278.12892270091868"/>
  </r>
  <r>
    <n v="1460"/>
    <x v="3"/>
    <x v="25"/>
    <x v="0"/>
    <n v="-1"/>
    <n v="-0.12859943512322669"/>
  </r>
  <r>
    <n v="1461"/>
    <x v="3"/>
    <x v="69"/>
    <x v="0"/>
    <n v="73"/>
    <n v="222.08676582590357"/>
  </r>
  <r>
    <n v="1462"/>
    <x v="8"/>
    <x v="56"/>
    <x v="1"/>
    <n v="48"/>
    <n v="146.42108275927566"/>
  </r>
  <r>
    <n v="1463"/>
    <x v="8"/>
    <x v="90"/>
    <x v="3"/>
    <n v="72"/>
    <n v="217.08233008534265"/>
  </r>
  <r>
    <n v="1464"/>
    <x v="0"/>
    <x v="8"/>
    <x v="1"/>
    <n v="42"/>
    <n v="127.6087139856683"/>
  </r>
  <r>
    <n v="1465"/>
    <x v="3"/>
    <x v="50"/>
    <x v="1"/>
    <n v="80"/>
    <n v="242.20754620036109"/>
  </r>
  <r>
    <n v="1466"/>
    <x v="3"/>
    <x v="12"/>
    <x v="1"/>
    <n v="56"/>
    <n v="170.85558875726406"/>
  </r>
  <r>
    <n v="1467"/>
    <x v="7"/>
    <x v="97"/>
    <x v="4"/>
    <n v="46"/>
    <n v="140.57686436306247"/>
  </r>
  <r>
    <n v="1468"/>
    <x v="0"/>
    <x v="18"/>
    <x v="3"/>
    <n v="45"/>
    <n v="136.77216386728932"/>
  </r>
  <r>
    <n v="1469"/>
    <x v="2"/>
    <x v="98"/>
    <x v="1"/>
    <n v="53"/>
    <n v="160.40163840433979"/>
  </r>
  <r>
    <n v="1470"/>
    <x v="2"/>
    <x v="68"/>
    <x v="3"/>
    <n v="51"/>
    <n v="155.05152823672236"/>
  </r>
  <r>
    <n v="1471"/>
    <x v="5"/>
    <x v="60"/>
    <x v="4"/>
    <n v="64"/>
    <n v="193.29903203964747"/>
  </r>
  <r>
    <n v="1472"/>
    <x v="0"/>
    <x v="22"/>
    <x v="3"/>
    <n v="15"/>
    <n v="47.086660569111189"/>
  </r>
  <r>
    <n v="1473"/>
    <x v="3"/>
    <x v="0"/>
    <x v="2"/>
    <n v="33"/>
    <n v="101.69988655484008"/>
  </r>
  <r>
    <n v="1474"/>
    <x v="6"/>
    <x v="46"/>
    <x v="3"/>
    <n v="31"/>
    <n v="95.050667546988379"/>
  </r>
  <r>
    <n v="1475"/>
    <x v="2"/>
    <x v="60"/>
    <x v="2"/>
    <n v="51"/>
    <n v="155.18472828999515"/>
  </r>
  <r>
    <n v="1476"/>
    <x v="5"/>
    <x v="63"/>
    <x v="1"/>
    <n v="-7"/>
    <n v="-18.636086701073594"/>
  </r>
  <r>
    <n v="1477"/>
    <x v="2"/>
    <x v="69"/>
    <x v="3"/>
    <n v="37"/>
    <n v="112.07406400171799"/>
  </r>
  <r>
    <n v="1478"/>
    <x v="0"/>
    <x v="41"/>
    <x v="1"/>
    <n v="43"/>
    <n v="130.97379554914517"/>
  </r>
  <r>
    <n v="1479"/>
    <x v="8"/>
    <x v="3"/>
    <x v="4"/>
    <n v="63"/>
    <n v="190.69209828626822"/>
  </r>
  <r>
    <n v="1480"/>
    <x v="4"/>
    <x v="77"/>
    <x v="3"/>
    <n v="29"/>
    <n v="89.589016206328608"/>
  </r>
  <r>
    <n v="1481"/>
    <x v="8"/>
    <x v="44"/>
    <x v="4"/>
    <n v="20"/>
    <n v="61.944091716082518"/>
  </r>
  <r>
    <n v="1482"/>
    <x v="6"/>
    <x v="28"/>
    <x v="3"/>
    <n v="48"/>
    <n v="146.44223986116381"/>
  </r>
  <r>
    <n v="1483"/>
    <x v="0"/>
    <x v="57"/>
    <x v="3"/>
    <n v="94"/>
    <n v="284.30651580761617"/>
  </r>
  <r>
    <n v="1484"/>
    <x v="0"/>
    <x v="29"/>
    <x v="1"/>
    <n v="41"/>
    <n v="124.88343538167078"/>
  </r>
  <r>
    <n v="1485"/>
    <x v="0"/>
    <x v="49"/>
    <x v="3"/>
    <n v="45"/>
    <n v="137.54620754134569"/>
  </r>
  <r>
    <n v="1486"/>
    <x v="7"/>
    <x v="69"/>
    <x v="0"/>
    <n v="69"/>
    <n v="208.60656085319707"/>
  </r>
  <r>
    <n v="1487"/>
    <x v="2"/>
    <x v="0"/>
    <x v="4"/>
    <n v="48"/>
    <n v="146.16733998853596"/>
  </r>
  <r>
    <n v="1488"/>
    <x v="5"/>
    <x v="49"/>
    <x v="4"/>
    <n v="38"/>
    <n v="115.70319467233371"/>
  </r>
  <r>
    <n v="1489"/>
    <x v="0"/>
    <x v="67"/>
    <x v="0"/>
    <n v="49"/>
    <n v="149.11052069470631"/>
  </r>
  <r>
    <n v="1490"/>
    <x v="4"/>
    <x v="80"/>
    <x v="1"/>
    <n v="79"/>
    <n v="239.15028034352162"/>
  </r>
  <r>
    <n v="1491"/>
    <x v="2"/>
    <x v="95"/>
    <x v="1"/>
    <n v="93"/>
    <n v="281.34133684394243"/>
  </r>
  <r>
    <n v="1492"/>
    <x v="4"/>
    <x v="50"/>
    <x v="1"/>
    <n v="67"/>
    <n v="202.43601829550036"/>
  </r>
  <r>
    <n v="1493"/>
    <x v="0"/>
    <x v="3"/>
    <x v="1"/>
    <n v="13"/>
    <n v="41.318769528122459"/>
  </r>
  <r>
    <n v="1494"/>
    <x v="2"/>
    <x v="85"/>
    <x v="0"/>
    <n v="71"/>
    <n v="215.36222588622564"/>
  </r>
  <r>
    <n v="1495"/>
    <x v="0"/>
    <x v="25"/>
    <x v="1"/>
    <n v="15"/>
    <n v="46.386549546936031"/>
  </r>
  <r>
    <n v="1496"/>
    <x v="3"/>
    <x v="27"/>
    <x v="3"/>
    <n v="89"/>
    <n v="269.12365453676284"/>
  </r>
  <r>
    <n v="1497"/>
    <x v="3"/>
    <x v="72"/>
    <x v="4"/>
    <n v="65"/>
    <n v="197.49619907968821"/>
  </r>
  <r>
    <n v="1498"/>
    <x v="3"/>
    <x v="50"/>
    <x v="3"/>
    <n v="16"/>
    <n v="49.977621498939477"/>
  </r>
  <r>
    <n v="1499"/>
    <x v="0"/>
    <x v="18"/>
    <x v="0"/>
    <n v="48"/>
    <n v="146.12940219412363"/>
  </r>
  <r>
    <n v="1500"/>
    <x v="1"/>
    <x v="12"/>
    <x v="3"/>
    <n v="78"/>
    <n v="235.9430418370726"/>
  </r>
  <r>
    <n v="1501"/>
    <x v="8"/>
    <x v="97"/>
    <x v="0"/>
    <n v="5"/>
    <n v="17.19135783501677"/>
  </r>
  <r>
    <n v="1502"/>
    <x v="6"/>
    <x v="56"/>
    <x v="0"/>
    <n v="33"/>
    <n v="101.70689339051272"/>
  </r>
  <r>
    <n v="1503"/>
    <x v="2"/>
    <x v="28"/>
    <x v="1"/>
    <n v="73"/>
    <n v="220.6254493831498"/>
  </r>
  <r>
    <n v="1504"/>
    <x v="0"/>
    <x v="87"/>
    <x v="4"/>
    <n v="93"/>
    <n v="280.86225864864616"/>
  </r>
  <r>
    <n v="1505"/>
    <x v="0"/>
    <x v="82"/>
    <x v="1"/>
    <n v="37"/>
    <n v="113.24236035613511"/>
  </r>
  <r>
    <n v="1506"/>
    <x v="4"/>
    <x v="57"/>
    <x v="0"/>
    <n v="23"/>
    <n v="70.338092994751676"/>
  </r>
  <r>
    <n v="1507"/>
    <x v="4"/>
    <x v="5"/>
    <x v="0"/>
    <n v="-3"/>
    <n v="-7.2085961879253206"/>
  </r>
  <r>
    <n v="1508"/>
    <x v="7"/>
    <x v="34"/>
    <x v="3"/>
    <n v="39"/>
    <n v="118.95540899877352"/>
  </r>
  <r>
    <n v="1509"/>
    <x v="0"/>
    <x v="16"/>
    <x v="3"/>
    <n v="83"/>
    <n v="251.40370686680004"/>
  </r>
  <r>
    <n v="1510"/>
    <x v="6"/>
    <x v="93"/>
    <x v="1"/>
    <n v="65"/>
    <n v="197.80862125573833"/>
  </r>
  <r>
    <n v="1511"/>
    <x v="0"/>
    <x v="10"/>
    <x v="0"/>
    <n v="13"/>
    <n v="41.739412502907776"/>
  </r>
  <r>
    <n v="1512"/>
    <x v="6"/>
    <x v="26"/>
    <x v="1"/>
    <n v="9"/>
    <n v="28.855899545684331"/>
  </r>
  <r>
    <n v="1513"/>
    <x v="5"/>
    <x v="7"/>
    <x v="3"/>
    <n v="-4"/>
    <n v="-10.353255411982897"/>
  </r>
  <r>
    <n v="1514"/>
    <x v="2"/>
    <x v="17"/>
    <x v="4"/>
    <n v="22"/>
    <n v="67.745285115132006"/>
  </r>
  <r>
    <n v="1515"/>
    <x v="1"/>
    <x v="55"/>
    <x v="4"/>
    <n v="-3"/>
    <n v="-6.8920180610801349"/>
  </r>
  <r>
    <n v="1516"/>
    <x v="4"/>
    <x v="96"/>
    <x v="4"/>
    <n v="58"/>
    <n v="176.19804950784601"/>
  </r>
  <r>
    <n v="1517"/>
    <x v="5"/>
    <x v="89"/>
    <x v="3"/>
    <n v="65"/>
    <n v="196.63911479091979"/>
  </r>
  <r>
    <n v="1518"/>
    <x v="4"/>
    <x v="43"/>
    <x v="3"/>
    <n v="9"/>
    <n v="28.459065178844462"/>
  </r>
  <r>
    <n v="1519"/>
    <x v="6"/>
    <x v="25"/>
    <x v="2"/>
    <n v="18"/>
    <n v="56.300241442258397"/>
  </r>
  <r>
    <n v="1520"/>
    <x v="1"/>
    <x v="88"/>
    <x v="1"/>
    <n v="55"/>
    <n v="166.7781249229084"/>
  </r>
  <r>
    <n v="1521"/>
    <x v="5"/>
    <x v="94"/>
    <x v="3"/>
    <n v="69"/>
    <n v="209.56822946203218"/>
  </r>
  <r>
    <n v="1522"/>
    <x v="3"/>
    <x v="15"/>
    <x v="3"/>
    <n v="51"/>
    <n v="155.55960489398822"/>
  </r>
  <r>
    <n v="1523"/>
    <x v="2"/>
    <x v="67"/>
    <x v="2"/>
    <n v="23"/>
    <n v="71.150007929550512"/>
  </r>
  <r>
    <n v="1524"/>
    <x v="0"/>
    <x v="91"/>
    <x v="0"/>
    <n v="38"/>
    <n v="115.80895982640449"/>
  </r>
  <r>
    <n v="1525"/>
    <x v="3"/>
    <x v="10"/>
    <x v="2"/>
    <n v="-8"/>
    <n v="-22.286591550898308"/>
  </r>
  <r>
    <n v="1526"/>
    <x v="1"/>
    <x v="25"/>
    <x v="3"/>
    <n v="20"/>
    <n v="61.782563000840952"/>
  </r>
  <r>
    <n v="1527"/>
    <x v="5"/>
    <x v="32"/>
    <x v="0"/>
    <n v="25"/>
    <n v="76.800582511934167"/>
  </r>
  <r>
    <n v="1528"/>
    <x v="0"/>
    <x v="25"/>
    <x v="3"/>
    <n v="-6"/>
    <n v="-16.105946140968253"/>
  </r>
  <r>
    <n v="1529"/>
    <x v="3"/>
    <x v="73"/>
    <x v="0"/>
    <n v="88"/>
    <n v="266.77209888218033"/>
  </r>
  <r>
    <n v="1530"/>
    <x v="7"/>
    <x v="3"/>
    <x v="3"/>
    <n v="62"/>
    <n v="187.54179752226122"/>
  </r>
  <r>
    <n v="1531"/>
    <x v="1"/>
    <x v="42"/>
    <x v="2"/>
    <n v="80"/>
    <n v="242.16012405865823"/>
  </r>
  <r>
    <n v="1532"/>
    <x v="8"/>
    <x v="1"/>
    <x v="2"/>
    <n v="66"/>
    <n v="199.70376718058844"/>
  </r>
  <r>
    <n v="1533"/>
    <x v="6"/>
    <x v="22"/>
    <x v="1"/>
    <n v="34"/>
    <n v="104.44930690558964"/>
  </r>
  <r>
    <n v="1534"/>
    <x v="1"/>
    <x v="90"/>
    <x v="3"/>
    <n v="49"/>
    <n v="149.81621502008079"/>
  </r>
  <r>
    <n v="1535"/>
    <x v="8"/>
    <x v="87"/>
    <x v="0"/>
    <n v="45"/>
    <n v="136.92331868568616"/>
  </r>
  <r>
    <n v="1536"/>
    <x v="5"/>
    <x v="60"/>
    <x v="1"/>
    <n v="16"/>
    <n v="49.650187557976459"/>
  </r>
  <r>
    <n v="1537"/>
    <x v="7"/>
    <x v="65"/>
    <x v="2"/>
    <n v="45"/>
    <n v="136.63786720901078"/>
  </r>
  <r>
    <n v="1538"/>
    <x v="2"/>
    <x v="4"/>
    <x v="3"/>
    <n v="1"/>
    <n v="5.7263479599581428"/>
  </r>
  <r>
    <n v="1539"/>
    <x v="8"/>
    <x v="57"/>
    <x v="4"/>
    <n v="33"/>
    <n v="100.97055324855179"/>
  </r>
  <r>
    <n v="1540"/>
    <x v="1"/>
    <x v="12"/>
    <x v="2"/>
    <n v="37"/>
    <n v="113.03930108234786"/>
  </r>
  <r>
    <n v="1541"/>
    <x v="2"/>
    <x v="32"/>
    <x v="3"/>
    <n v="46"/>
    <n v="139.33709070957588"/>
  </r>
  <r>
    <n v="1542"/>
    <x v="0"/>
    <x v="36"/>
    <x v="1"/>
    <n v="71"/>
    <n v="215.35016800732583"/>
  </r>
  <r>
    <n v="1543"/>
    <x v="3"/>
    <x v="10"/>
    <x v="4"/>
    <n v="59"/>
    <n v="179.11705650607632"/>
  </r>
  <r>
    <n v="1544"/>
    <x v="3"/>
    <x v="92"/>
    <x v="2"/>
    <n v="84"/>
    <n v="253.54108298185832"/>
  </r>
  <r>
    <n v="1545"/>
    <x v="3"/>
    <x v="35"/>
    <x v="3"/>
    <n v="91"/>
    <n v="274.23356541008826"/>
  </r>
  <r>
    <n v="1546"/>
    <x v="5"/>
    <x v="1"/>
    <x v="0"/>
    <n v="33"/>
    <n v="100.22871812086524"/>
  </r>
  <r>
    <n v="1547"/>
    <x v="8"/>
    <x v="50"/>
    <x v="3"/>
    <n v="34"/>
    <n v="104.04142923037654"/>
  </r>
  <r>
    <n v="1548"/>
    <x v="3"/>
    <x v="25"/>
    <x v="0"/>
    <n v="1"/>
    <n v="5.3199136076983713"/>
  </r>
  <r>
    <n v="1549"/>
    <x v="1"/>
    <x v="86"/>
    <x v="3"/>
    <n v="42"/>
    <n v="128.72768952762647"/>
  </r>
  <r>
    <n v="1550"/>
    <x v="8"/>
    <x v="60"/>
    <x v="3"/>
    <n v="45"/>
    <n v="137.92982227055688"/>
  </r>
  <r>
    <n v="1551"/>
    <x v="6"/>
    <x v="81"/>
    <x v="0"/>
    <n v="26"/>
    <n v="80.031587793648399"/>
  </r>
  <r>
    <n v="1552"/>
    <x v="2"/>
    <x v="97"/>
    <x v="3"/>
    <n v="72"/>
    <n v="218.32830582807657"/>
  </r>
  <r>
    <n v="1553"/>
    <x v="3"/>
    <x v="73"/>
    <x v="3"/>
    <n v="-5"/>
    <n v="-13.390709583317436"/>
  </r>
  <r>
    <n v="1554"/>
    <x v="4"/>
    <x v="6"/>
    <x v="1"/>
    <n v="31"/>
    <n v="94.662914692651583"/>
  </r>
  <r>
    <n v="1555"/>
    <x v="8"/>
    <x v="42"/>
    <x v="0"/>
    <n v="48"/>
    <n v="145.90859800554551"/>
  </r>
  <r>
    <n v="1556"/>
    <x v="4"/>
    <x v="79"/>
    <x v="4"/>
    <n v="84"/>
    <n v="253.59713370537463"/>
  </r>
  <r>
    <n v="1557"/>
    <x v="3"/>
    <x v="34"/>
    <x v="3"/>
    <n v="54"/>
    <n v="163.89560832413773"/>
  </r>
  <r>
    <n v="1558"/>
    <x v="4"/>
    <x v="53"/>
    <x v="4"/>
    <n v="44"/>
    <n v="134.18925327531994"/>
  </r>
  <r>
    <n v="1559"/>
    <x v="5"/>
    <x v="17"/>
    <x v="0"/>
    <n v="40"/>
    <n v="122.05331563226824"/>
  </r>
  <r>
    <n v="1560"/>
    <x v="0"/>
    <x v="12"/>
    <x v="0"/>
    <n v="25"/>
    <n v="76.896265241705308"/>
  </r>
  <r>
    <n v="1561"/>
    <x v="6"/>
    <x v="86"/>
    <x v="0"/>
    <n v="-8"/>
    <n v="-21.481967764977714"/>
  </r>
  <r>
    <n v="1562"/>
    <x v="5"/>
    <x v="46"/>
    <x v="3"/>
    <n v="59"/>
    <n v="178.70076770818625"/>
  </r>
  <r>
    <n v="1563"/>
    <x v="3"/>
    <x v="50"/>
    <x v="3"/>
    <n v="59"/>
    <n v="179.09938274190853"/>
  </r>
  <r>
    <n v="1564"/>
    <x v="6"/>
    <x v="26"/>
    <x v="1"/>
    <n v="34"/>
    <n v="103.72320973361035"/>
  </r>
  <r>
    <n v="1565"/>
    <x v="6"/>
    <x v="10"/>
    <x v="4"/>
    <n v="27"/>
    <n v="82.680755879941501"/>
  </r>
  <r>
    <n v="1566"/>
    <x v="8"/>
    <x v="25"/>
    <x v="1"/>
    <n v="3"/>
    <n v="10.695067513438698"/>
  </r>
  <r>
    <n v="1567"/>
    <x v="1"/>
    <x v="65"/>
    <x v="4"/>
    <n v="89"/>
    <n v="269.11976111617605"/>
  </r>
  <r>
    <n v="1568"/>
    <x v="1"/>
    <x v="69"/>
    <x v="3"/>
    <n v="58"/>
    <n v="175.98159998303569"/>
  </r>
  <r>
    <n v="1569"/>
    <x v="8"/>
    <x v="94"/>
    <x v="2"/>
    <n v="52"/>
    <n v="158.04571793449091"/>
  </r>
  <r>
    <n v="1570"/>
    <x v="8"/>
    <x v="73"/>
    <x v="4"/>
    <n v="32"/>
    <n v="98.04752721295516"/>
  </r>
  <r>
    <n v="1571"/>
    <x v="5"/>
    <x v="27"/>
    <x v="4"/>
    <n v="3"/>
    <n v="10.584064694476611"/>
  </r>
  <r>
    <n v="1572"/>
    <x v="3"/>
    <x v="11"/>
    <x v="3"/>
    <n v="45"/>
    <n v="137.07935411238626"/>
  </r>
  <r>
    <n v="1573"/>
    <x v="4"/>
    <x v="10"/>
    <x v="3"/>
    <n v="91"/>
    <n v="275.55805251311767"/>
  </r>
  <r>
    <n v="1574"/>
    <x v="3"/>
    <x v="75"/>
    <x v="1"/>
    <n v="-8"/>
    <n v="-21.448768772248492"/>
  </r>
  <r>
    <n v="1575"/>
    <x v="0"/>
    <x v="61"/>
    <x v="4"/>
    <n v="-7"/>
    <n v="-19.136046094162346"/>
  </r>
  <r>
    <n v="1576"/>
    <x v="1"/>
    <x v="47"/>
    <x v="1"/>
    <n v="33"/>
    <n v="100.88649672562114"/>
  </r>
  <r>
    <n v="1577"/>
    <x v="4"/>
    <x v="69"/>
    <x v="0"/>
    <n v="-7"/>
    <n v="-18.807164790570987"/>
  </r>
  <r>
    <n v="1578"/>
    <x v="4"/>
    <x v="84"/>
    <x v="1"/>
    <n v="82"/>
    <n v="248.42543228494586"/>
  </r>
  <r>
    <n v="1579"/>
    <x v="2"/>
    <x v="38"/>
    <x v="3"/>
    <n v="87"/>
    <n v="262.84645942190497"/>
  </r>
  <r>
    <n v="1580"/>
    <x v="8"/>
    <x v="54"/>
    <x v="4"/>
    <n v="93"/>
    <n v="281.52944446781271"/>
  </r>
  <r>
    <n v="1581"/>
    <x v="5"/>
    <x v="85"/>
    <x v="1"/>
    <n v="72"/>
    <n v="218.16905589645697"/>
  </r>
  <r>
    <n v="1582"/>
    <x v="7"/>
    <x v="81"/>
    <x v="4"/>
    <n v="11"/>
    <n v="35.116221937392133"/>
  </r>
  <r>
    <n v="1583"/>
    <x v="4"/>
    <x v="48"/>
    <x v="0"/>
    <n v="18"/>
    <n v="55.780124801169777"/>
  </r>
  <r>
    <n v="1584"/>
    <x v="0"/>
    <x v="63"/>
    <x v="1"/>
    <n v="93"/>
    <n v="281.25885991416516"/>
  </r>
  <r>
    <n v="1585"/>
    <x v="1"/>
    <x v="65"/>
    <x v="1"/>
    <n v="56"/>
    <n v="170.42559015332697"/>
  </r>
  <r>
    <n v="1586"/>
    <x v="2"/>
    <x v="19"/>
    <x v="0"/>
    <n v="66"/>
    <n v="199.70274563442874"/>
  </r>
  <r>
    <n v="1587"/>
    <x v="2"/>
    <x v="94"/>
    <x v="0"/>
    <n v="95"/>
    <n v="286.75530123408925"/>
  </r>
  <r>
    <n v="1588"/>
    <x v="3"/>
    <x v="32"/>
    <x v="4"/>
    <n v="61"/>
    <n v="184.83908498989172"/>
  </r>
  <r>
    <n v="1589"/>
    <x v="4"/>
    <x v="48"/>
    <x v="0"/>
    <n v="26"/>
    <n v="79.322466776997217"/>
  </r>
  <r>
    <n v="1590"/>
    <x v="6"/>
    <x v="44"/>
    <x v="4"/>
    <n v="29"/>
    <n v="89.116436100256237"/>
  </r>
  <r>
    <n v="1591"/>
    <x v="6"/>
    <x v="54"/>
    <x v="0"/>
    <n v="61"/>
    <n v="184.79269376899887"/>
  </r>
  <r>
    <n v="1592"/>
    <x v="1"/>
    <x v="62"/>
    <x v="4"/>
    <n v="-3"/>
    <n v="-7.0063461933355882"/>
  </r>
  <r>
    <n v="1593"/>
    <x v="8"/>
    <x v="56"/>
    <x v="1"/>
    <n v="40"/>
    <n v="122.05274122201725"/>
  </r>
  <r>
    <n v="1594"/>
    <x v="1"/>
    <x v="48"/>
    <x v="1"/>
    <n v="86"/>
    <n v="260.36699971588303"/>
  </r>
  <r>
    <n v="1595"/>
    <x v="8"/>
    <x v="98"/>
    <x v="2"/>
    <n v="58"/>
    <n v="176.57900116326704"/>
  </r>
  <r>
    <n v="1596"/>
    <x v="1"/>
    <x v="54"/>
    <x v="3"/>
    <n v="13"/>
    <n v="41.15897784518318"/>
  </r>
  <r>
    <n v="1597"/>
    <x v="8"/>
    <x v="30"/>
    <x v="3"/>
    <n v="14"/>
    <n v="44.433583210085722"/>
  </r>
  <r>
    <n v="1598"/>
    <x v="6"/>
    <x v="92"/>
    <x v="4"/>
    <n v="85"/>
    <n v="256.67637583501136"/>
  </r>
  <r>
    <n v="1599"/>
    <x v="5"/>
    <x v="20"/>
    <x v="0"/>
    <n v="42"/>
    <n v="127.6000829370011"/>
  </r>
  <r>
    <n v="1600"/>
    <x v="8"/>
    <x v="76"/>
    <x v="2"/>
    <n v="11"/>
    <n v="35.427503831280553"/>
  </r>
  <r>
    <n v="1601"/>
    <x v="7"/>
    <x v="97"/>
    <x v="0"/>
    <n v="32"/>
    <n v="98.405028744773347"/>
  </r>
  <r>
    <n v="1602"/>
    <x v="1"/>
    <x v="49"/>
    <x v="0"/>
    <n v="79"/>
    <n v="239.26463824341167"/>
  </r>
  <r>
    <n v="1603"/>
    <x v="6"/>
    <x v="4"/>
    <x v="0"/>
    <n v="25"/>
    <n v="77.046747006624841"/>
  </r>
  <r>
    <n v="1604"/>
    <x v="5"/>
    <x v="5"/>
    <x v="1"/>
    <n v="94"/>
    <n v="284.06034486899824"/>
  </r>
  <r>
    <n v="1605"/>
    <x v="4"/>
    <x v="76"/>
    <x v="3"/>
    <n v="6"/>
    <n v="20.057205766736782"/>
  </r>
  <r>
    <n v="1606"/>
    <x v="3"/>
    <x v="41"/>
    <x v="2"/>
    <n v="15"/>
    <n v="46.567063375670365"/>
  </r>
  <r>
    <n v="1607"/>
    <x v="5"/>
    <x v="43"/>
    <x v="3"/>
    <n v="15"/>
    <n v="47.252520248890754"/>
  </r>
  <r>
    <n v="1608"/>
    <x v="6"/>
    <x v="1"/>
    <x v="1"/>
    <n v="81"/>
    <n v="244.70980660248637"/>
  </r>
  <r>
    <n v="1609"/>
    <x v="0"/>
    <x v="37"/>
    <x v="3"/>
    <n v="94"/>
    <n v="283.45878652006695"/>
  </r>
  <r>
    <n v="1610"/>
    <x v="3"/>
    <x v="53"/>
    <x v="4"/>
    <n v="11"/>
    <n v="35.187328425003173"/>
  </r>
  <r>
    <n v="1611"/>
    <x v="4"/>
    <x v="0"/>
    <x v="3"/>
    <n v="12"/>
    <n v="38.183005482105493"/>
  </r>
  <r>
    <n v="1612"/>
    <x v="1"/>
    <x v="12"/>
    <x v="3"/>
    <n v="85"/>
    <n v="257.13848470493929"/>
  </r>
  <r>
    <n v="1613"/>
    <x v="3"/>
    <x v="66"/>
    <x v="3"/>
    <n v="39"/>
    <n v="119.05508877849219"/>
  </r>
  <r>
    <n v="1614"/>
    <x v="3"/>
    <x v="77"/>
    <x v="1"/>
    <n v="9"/>
    <n v="29.108535014212187"/>
  </r>
  <r>
    <n v="1615"/>
    <x v="3"/>
    <x v="78"/>
    <x v="4"/>
    <n v="25"/>
    <n v="77.542041967509959"/>
  </r>
  <r>
    <n v="1616"/>
    <x v="7"/>
    <x v="38"/>
    <x v="3"/>
    <n v="79"/>
    <n v="239.89003921274065"/>
  </r>
  <r>
    <n v="1617"/>
    <x v="1"/>
    <x v="64"/>
    <x v="3"/>
    <n v="83"/>
    <n v="250.62172213757762"/>
  </r>
  <r>
    <n v="1618"/>
    <x v="1"/>
    <x v="44"/>
    <x v="1"/>
    <n v="-3"/>
    <n v="-6.4441526293000173"/>
  </r>
  <r>
    <n v="1619"/>
    <x v="8"/>
    <x v="34"/>
    <x v="4"/>
    <n v="62"/>
    <n v="188.23625463241646"/>
  </r>
  <r>
    <n v="1620"/>
    <x v="8"/>
    <x v="36"/>
    <x v="3"/>
    <n v="6"/>
    <n v="19.315165106288639"/>
  </r>
  <r>
    <n v="1621"/>
    <x v="2"/>
    <x v="99"/>
    <x v="4"/>
    <n v="13"/>
    <n v="41.394747641625173"/>
  </r>
  <r>
    <n v="1622"/>
    <x v="6"/>
    <x v="24"/>
    <x v="3"/>
    <n v="88"/>
    <n v="266.15306975216902"/>
  </r>
  <r>
    <n v="1623"/>
    <x v="6"/>
    <x v="15"/>
    <x v="3"/>
    <n v="35"/>
    <n v="106.7048352932988"/>
  </r>
  <r>
    <n v="1624"/>
    <x v="5"/>
    <x v="81"/>
    <x v="3"/>
    <n v="61"/>
    <n v="185.38182854142642"/>
  </r>
  <r>
    <n v="1625"/>
    <x v="1"/>
    <x v="57"/>
    <x v="3"/>
    <n v="95"/>
    <n v="287.15467709700755"/>
  </r>
  <r>
    <n v="1626"/>
    <x v="6"/>
    <x v="13"/>
    <x v="3"/>
    <n v="30"/>
    <n v="92.417025758970482"/>
  </r>
  <r>
    <n v="1627"/>
    <x v="6"/>
    <x v="48"/>
    <x v="3"/>
    <n v="-1"/>
    <n v="-1.6370674232788498"/>
  </r>
  <r>
    <n v="1628"/>
    <x v="0"/>
    <x v="13"/>
    <x v="2"/>
    <n v="5"/>
    <n v="16.92808141657132"/>
  </r>
  <r>
    <n v="1629"/>
    <x v="0"/>
    <x v="33"/>
    <x v="1"/>
    <n v="42"/>
    <n v="127.31651996144141"/>
  </r>
  <r>
    <n v="1630"/>
    <x v="3"/>
    <x v="21"/>
    <x v="3"/>
    <n v="14"/>
    <n v="44.540640710887878"/>
  </r>
  <r>
    <n v="1631"/>
    <x v="5"/>
    <x v="39"/>
    <x v="3"/>
    <n v="-4"/>
    <n v="-10.005990967007831"/>
  </r>
  <r>
    <n v="1632"/>
    <x v="8"/>
    <x v="67"/>
    <x v="1"/>
    <n v="27"/>
    <n v="82.256344701253937"/>
  </r>
  <r>
    <n v="1633"/>
    <x v="8"/>
    <x v="88"/>
    <x v="4"/>
    <n v="5"/>
    <n v="17.11095820057195"/>
  </r>
  <r>
    <n v="1634"/>
    <x v="2"/>
    <x v="61"/>
    <x v="4"/>
    <n v="57"/>
    <n v="173.29644937565891"/>
  </r>
  <r>
    <n v="1635"/>
    <x v="1"/>
    <x v="71"/>
    <x v="0"/>
    <n v="78"/>
    <n v="235.61102661696142"/>
  </r>
  <r>
    <n v="1636"/>
    <x v="8"/>
    <x v="29"/>
    <x v="4"/>
    <n v="11"/>
    <n v="35.303927193880931"/>
  </r>
  <r>
    <n v="1637"/>
    <x v="5"/>
    <x v="71"/>
    <x v="0"/>
    <n v="55"/>
    <n v="166.9336198966493"/>
  </r>
  <r>
    <n v="1638"/>
    <x v="2"/>
    <x v="71"/>
    <x v="4"/>
    <n v="15"/>
    <n v="46.988168377437937"/>
  </r>
  <r>
    <n v="1639"/>
    <x v="5"/>
    <x v="36"/>
    <x v="3"/>
    <n v="53"/>
    <n v="161.39224032948613"/>
  </r>
  <r>
    <n v="1640"/>
    <x v="3"/>
    <x v="65"/>
    <x v="0"/>
    <n v="70"/>
    <n v="212.01090684722931"/>
  </r>
  <r>
    <n v="1641"/>
    <x v="8"/>
    <x v="63"/>
    <x v="1"/>
    <n v="56"/>
    <n v="170.03159669706065"/>
  </r>
  <r>
    <n v="1642"/>
    <x v="3"/>
    <x v="3"/>
    <x v="3"/>
    <n v="91"/>
    <n v="275.47209572369957"/>
  </r>
  <r>
    <n v="1643"/>
    <x v="7"/>
    <x v="50"/>
    <x v="2"/>
    <n v="55"/>
    <n v="167.80569976811464"/>
  </r>
  <r>
    <n v="1644"/>
    <x v="5"/>
    <x v="72"/>
    <x v="4"/>
    <n v="1"/>
    <n v="4.7067653474104088"/>
  </r>
  <r>
    <n v="1645"/>
    <x v="5"/>
    <x v="78"/>
    <x v="3"/>
    <n v="23"/>
    <n v="70.736237537390394"/>
  </r>
  <r>
    <n v="1646"/>
    <x v="1"/>
    <x v="60"/>
    <x v="0"/>
    <n v="0"/>
    <n v="2.2998593901546056"/>
  </r>
  <r>
    <n v="1647"/>
    <x v="5"/>
    <x v="50"/>
    <x v="4"/>
    <n v="86"/>
    <n v="259.96491478210521"/>
  </r>
  <r>
    <n v="1648"/>
    <x v="4"/>
    <x v="0"/>
    <x v="3"/>
    <n v="13"/>
    <n v="40.990045684129242"/>
  </r>
  <r>
    <n v="1649"/>
    <x v="2"/>
    <x v="91"/>
    <x v="4"/>
    <n v="54"/>
    <n v="163.68855299520598"/>
  </r>
  <r>
    <n v="1650"/>
    <x v="4"/>
    <x v="1"/>
    <x v="4"/>
    <n v="82"/>
    <n v="247.65702123487802"/>
  </r>
  <r>
    <n v="1651"/>
    <x v="6"/>
    <x v="54"/>
    <x v="1"/>
    <n v="27"/>
    <n v="82.646392449751019"/>
  </r>
  <r>
    <n v="1652"/>
    <x v="3"/>
    <x v="84"/>
    <x v="2"/>
    <n v="84"/>
    <n v="254.58342526964253"/>
  </r>
  <r>
    <n v="1653"/>
    <x v="2"/>
    <x v="88"/>
    <x v="3"/>
    <n v="56"/>
    <n v="170.24926391624365"/>
  </r>
  <r>
    <n v="1654"/>
    <x v="0"/>
    <x v="86"/>
    <x v="2"/>
    <n v="92"/>
    <n v="277.26934431778176"/>
  </r>
  <r>
    <n v="1655"/>
    <x v="0"/>
    <x v="53"/>
    <x v="0"/>
    <n v="25"/>
    <n v="77.553918573002605"/>
  </r>
  <r>
    <n v="1656"/>
    <x v="0"/>
    <x v="13"/>
    <x v="3"/>
    <n v="67"/>
    <n v="203.0044570204021"/>
  </r>
  <r>
    <n v="1657"/>
    <x v="8"/>
    <x v="15"/>
    <x v="2"/>
    <n v="75"/>
    <n v="226.86441343955028"/>
  </r>
  <r>
    <n v="1658"/>
    <x v="6"/>
    <x v="24"/>
    <x v="3"/>
    <n v="14"/>
    <n v="44.140520464612329"/>
  </r>
  <r>
    <n v="1659"/>
    <x v="5"/>
    <x v="60"/>
    <x v="0"/>
    <n v="48"/>
    <n v="145.81129384316213"/>
  </r>
  <r>
    <n v="1660"/>
    <x v="4"/>
    <x v="83"/>
    <x v="1"/>
    <n v="73"/>
    <n v="221.16800423559653"/>
  </r>
  <r>
    <n v="1661"/>
    <x v="1"/>
    <x v="98"/>
    <x v="1"/>
    <n v="28"/>
    <n v="85.646088345809403"/>
  </r>
  <r>
    <n v="1662"/>
    <x v="2"/>
    <x v="5"/>
    <x v="3"/>
    <n v="12"/>
    <n v="38.543998121108487"/>
  </r>
  <r>
    <n v="1663"/>
    <x v="8"/>
    <x v="21"/>
    <x v="0"/>
    <n v="50"/>
    <n v="152.11340525555411"/>
  </r>
  <r>
    <n v="1664"/>
    <x v="5"/>
    <x v="58"/>
    <x v="1"/>
    <n v="-5"/>
    <n v="-12.64098802195692"/>
  </r>
  <r>
    <n v="1665"/>
    <x v="1"/>
    <x v="49"/>
    <x v="0"/>
    <n v="6"/>
    <n v="19.476233913607583"/>
  </r>
  <r>
    <n v="1666"/>
    <x v="1"/>
    <x v="2"/>
    <x v="1"/>
    <n v="63"/>
    <n v="190.56862486239569"/>
  </r>
  <r>
    <n v="1667"/>
    <x v="6"/>
    <x v="62"/>
    <x v="1"/>
    <n v="33"/>
    <n v="100.75324427531469"/>
  </r>
  <r>
    <n v="1668"/>
    <x v="8"/>
    <x v="19"/>
    <x v="3"/>
    <n v="61"/>
    <n v="185.16541785072013"/>
  </r>
  <r>
    <n v="1669"/>
    <x v="4"/>
    <x v="90"/>
    <x v="1"/>
    <n v="16"/>
    <n v="50.709076483884871"/>
  </r>
  <r>
    <n v="1670"/>
    <x v="7"/>
    <x v="18"/>
    <x v="3"/>
    <n v="15"/>
    <n v="47.142751278135883"/>
  </r>
  <r>
    <n v="1671"/>
    <x v="4"/>
    <x v="73"/>
    <x v="3"/>
    <n v="-1"/>
    <n v="-0.59949529532525503"/>
  </r>
  <r>
    <n v="1672"/>
    <x v="1"/>
    <x v="98"/>
    <x v="0"/>
    <n v="28"/>
    <n v="85.359164284772746"/>
  </r>
  <r>
    <n v="1673"/>
    <x v="7"/>
    <x v="58"/>
    <x v="1"/>
    <n v="74"/>
    <n v="223.5358944867458"/>
  </r>
  <r>
    <n v="1674"/>
    <x v="6"/>
    <x v="15"/>
    <x v="0"/>
    <n v="60"/>
    <n v="182.52957283898829"/>
  </r>
  <r>
    <n v="1675"/>
    <x v="5"/>
    <x v="21"/>
    <x v="4"/>
    <n v="26"/>
    <n v="79.644787892751594"/>
  </r>
  <r>
    <n v="1676"/>
    <x v="1"/>
    <x v="86"/>
    <x v="1"/>
    <n v="41"/>
    <n v="124.80546413554566"/>
  </r>
  <r>
    <n v="1677"/>
    <x v="2"/>
    <x v="83"/>
    <x v="0"/>
    <n v="-1"/>
    <n v="-0.72875697552539753"/>
  </r>
  <r>
    <n v="1678"/>
    <x v="2"/>
    <x v="8"/>
    <x v="0"/>
    <n v="89"/>
    <n v="268.71620455118574"/>
  </r>
  <r>
    <n v="1679"/>
    <x v="1"/>
    <x v="38"/>
    <x v="4"/>
    <n v="12"/>
    <n v="38.034373617715126"/>
  </r>
  <r>
    <n v="1680"/>
    <x v="5"/>
    <x v="81"/>
    <x v="3"/>
    <n v="21"/>
    <n v="65.91159641394708"/>
  </r>
  <r>
    <n v="1681"/>
    <x v="7"/>
    <x v="35"/>
    <x v="4"/>
    <n v="23"/>
    <n v="71.518171146886857"/>
  </r>
  <r>
    <n v="1682"/>
    <x v="8"/>
    <x v="55"/>
    <x v="1"/>
    <n v="-7"/>
    <n v="-18.640973323270995"/>
  </r>
  <r>
    <n v="1683"/>
    <x v="0"/>
    <x v="1"/>
    <x v="1"/>
    <n v="35"/>
    <n v="106.65095335657088"/>
  </r>
  <r>
    <n v="1684"/>
    <x v="2"/>
    <x v="31"/>
    <x v="4"/>
    <n v="94"/>
    <n v="283.7951382741839"/>
  </r>
  <r>
    <n v="1685"/>
    <x v="2"/>
    <x v="47"/>
    <x v="3"/>
    <n v="88"/>
    <n v="265.96151267807471"/>
  </r>
  <r>
    <n v="1686"/>
    <x v="2"/>
    <x v="1"/>
    <x v="2"/>
    <n v="26"/>
    <n v="79.798393656893168"/>
  </r>
  <r>
    <n v="1687"/>
    <x v="8"/>
    <x v="77"/>
    <x v="1"/>
    <n v="83"/>
    <n v="250.98698082020448"/>
  </r>
  <r>
    <n v="1688"/>
    <x v="6"/>
    <x v="18"/>
    <x v="4"/>
    <n v="11"/>
    <n v="34.677474217404566"/>
  </r>
  <r>
    <n v="1689"/>
    <x v="4"/>
    <x v="14"/>
    <x v="1"/>
    <n v="18"/>
    <n v="56.570167419014545"/>
  </r>
  <r>
    <n v="1690"/>
    <x v="3"/>
    <x v="61"/>
    <x v="3"/>
    <n v="90"/>
    <n v="272.35988641044867"/>
  </r>
  <r>
    <n v="1691"/>
    <x v="4"/>
    <x v="68"/>
    <x v="4"/>
    <n v="12"/>
    <n v="38.358567090515102"/>
  </r>
  <r>
    <n v="1692"/>
    <x v="4"/>
    <x v="97"/>
    <x v="0"/>
    <n v="39"/>
    <n v="118.63508946594906"/>
  </r>
  <r>
    <n v="1693"/>
    <x v="4"/>
    <x v="59"/>
    <x v="2"/>
    <n v="45"/>
    <n v="137.71025367694813"/>
  </r>
  <r>
    <n v="1694"/>
    <x v="3"/>
    <x v="23"/>
    <x v="1"/>
    <n v="74"/>
    <n v="223.24261767904073"/>
  </r>
  <r>
    <n v="1695"/>
    <x v="4"/>
    <x v="95"/>
    <x v="1"/>
    <n v="95"/>
    <n v="286.97940760158696"/>
  </r>
  <r>
    <n v="1696"/>
    <x v="1"/>
    <x v="38"/>
    <x v="0"/>
    <n v="48"/>
    <n v="145.47941837398358"/>
  </r>
  <r>
    <n v="1697"/>
    <x v="0"/>
    <x v="81"/>
    <x v="4"/>
    <n v="-3"/>
    <n v="-7.0556984383694044"/>
  </r>
  <r>
    <n v="1698"/>
    <x v="5"/>
    <x v="40"/>
    <x v="2"/>
    <n v="92"/>
    <n v="278.51510126549795"/>
  </r>
  <r>
    <n v="1699"/>
    <x v="3"/>
    <x v="33"/>
    <x v="4"/>
    <n v="17"/>
    <n v="53.278847558385984"/>
  </r>
  <r>
    <n v="1700"/>
    <x v="1"/>
    <x v="17"/>
    <x v="0"/>
    <n v="45"/>
    <n v="136.31233370896607"/>
  </r>
  <r>
    <n v="1701"/>
    <x v="5"/>
    <x v="84"/>
    <x v="2"/>
    <n v="62"/>
    <n v="187.97208926447612"/>
  </r>
  <r>
    <n v="1702"/>
    <x v="3"/>
    <x v="17"/>
    <x v="1"/>
    <n v="52"/>
    <n v="158.0460445332865"/>
  </r>
  <r>
    <n v="1703"/>
    <x v="1"/>
    <x v="64"/>
    <x v="2"/>
    <n v="73"/>
    <n v="221.23952830258372"/>
  </r>
  <r>
    <n v="1704"/>
    <x v="8"/>
    <x v="95"/>
    <x v="2"/>
    <n v="38"/>
    <n v="116.53981147745662"/>
  </r>
  <r>
    <n v="1705"/>
    <x v="1"/>
    <x v="60"/>
    <x v="3"/>
    <n v="0"/>
    <n v="1.7059716699737852"/>
  </r>
  <r>
    <n v="1706"/>
    <x v="7"/>
    <x v="81"/>
    <x v="3"/>
    <n v="70"/>
    <n v="211.80942925062229"/>
  </r>
  <r>
    <n v="1707"/>
    <x v="8"/>
    <x v="69"/>
    <x v="1"/>
    <n v="-8"/>
    <n v="-22.16452981425434"/>
  </r>
  <r>
    <n v="1708"/>
    <x v="8"/>
    <x v="16"/>
    <x v="3"/>
    <n v="65"/>
    <n v="196.94966457435572"/>
  </r>
  <r>
    <n v="1709"/>
    <x v="8"/>
    <x v="66"/>
    <x v="0"/>
    <n v="-5"/>
    <n v="-12.235172213399022"/>
  </r>
  <r>
    <n v="1710"/>
    <x v="8"/>
    <x v="57"/>
    <x v="1"/>
    <n v="34"/>
    <n v="104.46148815266854"/>
  </r>
  <r>
    <n v="1711"/>
    <x v="4"/>
    <x v="28"/>
    <x v="0"/>
    <n v="72"/>
    <n v="217.88587173222501"/>
  </r>
  <r>
    <n v="1712"/>
    <x v="7"/>
    <x v="78"/>
    <x v="3"/>
    <n v="-1"/>
    <n v="-0.65444775995364735"/>
  </r>
  <r>
    <n v="1713"/>
    <x v="6"/>
    <x v="44"/>
    <x v="0"/>
    <n v="40"/>
    <n v="122.14268476291653"/>
  </r>
  <r>
    <n v="1714"/>
    <x v="1"/>
    <x v="29"/>
    <x v="4"/>
    <n v="65"/>
    <n v="196.70486780051661"/>
  </r>
  <r>
    <n v="1715"/>
    <x v="8"/>
    <x v="8"/>
    <x v="0"/>
    <n v="77"/>
    <n v="232.41740522130286"/>
  </r>
  <r>
    <n v="1716"/>
    <x v="7"/>
    <x v="91"/>
    <x v="4"/>
    <n v="51"/>
    <n v="155.00139731564644"/>
  </r>
  <r>
    <n v="1717"/>
    <x v="3"/>
    <x v="37"/>
    <x v="1"/>
    <n v="-9"/>
    <n v="-25.103275559538364"/>
  </r>
  <r>
    <n v="1718"/>
    <x v="7"/>
    <x v="55"/>
    <x v="4"/>
    <n v="17"/>
    <n v="52.732870933394423"/>
  </r>
  <r>
    <n v="1719"/>
    <x v="2"/>
    <x v="37"/>
    <x v="3"/>
    <n v="11"/>
    <n v="34.806777506140598"/>
  </r>
  <r>
    <n v="1720"/>
    <x v="6"/>
    <x v="35"/>
    <x v="0"/>
    <n v="40"/>
    <n v="121.64869809891456"/>
  </r>
  <r>
    <n v="1721"/>
    <x v="2"/>
    <x v="65"/>
    <x v="1"/>
    <n v="67"/>
    <n v="202.72483169959665"/>
  </r>
  <r>
    <n v="1722"/>
    <x v="8"/>
    <x v="57"/>
    <x v="2"/>
    <n v="79"/>
    <n v="239.25066766148794"/>
  </r>
  <r>
    <n v="1723"/>
    <x v="3"/>
    <x v="83"/>
    <x v="1"/>
    <n v="-7"/>
    <n v="-19.159862376296054"/>
  </r>
  <r>
    <n v="1724"/>
    <x v="3"/>
    <x v="40"/>
    <x v="4"/>
    <n v="72"/>
    <n v="218.05969697818949"/>
  </r>
  <r>
    <n v="1725"/>
    <x v="4"/>
    <x v="57"/>
    <x v="3"/>
    <n v="53"/>
    <n v="160.76900841046421"/>
  </r>
  <r>
    <n v="1726"/>
    <x v="6"/>
    <x v="8"/>
    <x v="3"/>
    <n v="35"/>
    <n v="107.40939275823844"/>
  </r>
  <r>
    <n v="1727"/>
    <x v="2"/>
    <x v="79"/>
    <x v="0"/>
    <n v="39"/>
    <n v="118.67053890819109"/>
  </r>
  <r>
    <n v="1728"/>
    <x v="4"/>
    <x v="77"/>
    <x v="4"/>
    <n v="-7"/>
    <n v="-19.354078968263273"/>
  </r>
  <r>
    <n v="1729"/>
    <x v="5"/>
    <x v="4"/>
    <x v="3"/>
    <n v="68"/>
    <n v="206.3442384317722"/>
  </r>
  <r>
    <n v="1730"/>
    <x v="6"/>
    <x v="17"/>
    <x v="3"/>
    <n v="86"/>
    <n v="260.29001268034375"/>
  </r>
  <r>
    <n v="1731"/>
    <x v="0"/>
    <x v="12"/>
    <x v="2"/>
    <n v="84"/>
    <n v="254.77631099529688"/>
  </r>
  <r>
    <n v="1732"/>
    <x v="5"/>
    <x v="66"/>
    <x v="4"/>
    <n v="6"/>
    <n v="19.965040351983745"/>
  </r>
  <r>
    <n v="1733"/>
    <x v="0"/>
    <x v="56"/>
    <x v="2"/>
    <n v="-5"/>
    <n v="-12.772394146444128"/>
  </r>
  <r>
    <n v="1734"/>
    <x v="5"/>
    <x v="99"/>
    <x v="0"/>
    <n v="22"/>
    <n v="67.936736058497871"/>
  </r>
  <r>
    <n v="1735"/>
    <x v="0"/>
    <x v="44"/>
    <x v="3"/>
    <n v="29"/>
    <n v="89.114636106343568"/>
  </r>
  <r>
    <n v="1736"/>
    <x v="8"/>
    <x v="22"/>
    <x v="0"/>
    <n v="3"/>
    <n v="10.889833668586128"/>
  </r>
  <r>
    <n v="1737"/>
    <x v="2"/>
    <x v="28"/>
    <x v="3"/>
    <n v="88"/>
    <n v="265.52523967441095"/>
  </r>
  <r>
    <n v="1738"/>
    <x v="6"/>
    <x v="2"/>
    <x v="3"/>
    <n v="41"/>
    <n v="124.98924123949018"/>
  </r>
  <r>
    <n v="1739"/>
    <x v="7"/>
    <x v="54"/>
    <x v="1"/>
    <n v="59"/>
    <n v="178.83628019769552"/>
  </r>
  <r>
    <n v="1740"/>
    <x v="7"/>
    <x v="71"/>
    <x v="4"/>
    <n v="29"/>
    <n v="89.261658607480399"/>
  </r>
  <r>
    <n v="1741"/>
    <x v="2"/>
    <x v="59"/>
    <x v="4"/>
    <n v="43"/>
    <n v="130.29965520792396"/>
  </r>
  <r>
    <n v="1742"/>
    <x v="8"/>
    <x v="91"/>
    <x v="0"/>
    <n v="75"/>
    <n v="227.51732588951381"/>
  </r>
  <r>
    <n v="1743"/>
    <x v="0"/>
    <x v="89"/>
    <x v="4"/>
    <n v="40"/>
    <n v="121.70811716084982"/>
  </r>
  <r>
    <n v="1744"/>
    <x v="8"/>
    <x v="11"/>
    <x v="4"/>
    <n v="78"/>
    <n v="235.886562763272"/>
  </r>
  <r>
    <n v="1745"/>
    <x v="3"/>
    <x v="61"/>
    <x v="3"/>
    <n v="38"/>
    <n v="115.79763515244602"/>
  </r>
  <r>
    <n v="1746"/>
    <x v="6"/>
    <x v="98"/>
    <x v="4"/>
    <n v="-3"/>
    <n v="-6.3542907791353951"/>
  </r>
  <r>
    <n v="1747"/>
    <x v="1"/>
    <x v="74"/>
    <x v="1"/>
    <n v="34"/>
    <n v="103.8978672415664"/>
  </r>
  <r>
    <n v="1748"/>
    <x v="2"/>
    <x v="88"/>
    <x v="3"/>
    <n v="85"/>
    <n v="256.4457111777549"/>
  </r>
  <r>
    <n v="1749"/>
    <x v="5"/>
    <x v="26"/>
    <x v="1"/>
    <n v="70"/>
    <n v="212.02897469121848"/>
  </r>
  <r>
    <n v="1750"/>
    <x v="6"/>
    <x v="79"/>
    <x v="3"/>
    <n v="86"/>
    <n v="259.75727876328739"/>
  </r>
  <r>
    <n v="1751"/>
    <x v="8"/>
    <x v="7"/>
    <x v="1"/>
    <n v="47"/>
    <n v="142.93190581421757"/>
  </r>
  <r>
    <n v="1752"/>
    <x v="4"/>
    <x v="62"/>
    <x v="2"/>
    <n v="20"/>
    <n v="62.6034037824639"/>
  </r>
  <r>
    <n v="1753"/>
    <x v="7"/>
    <x v="83"/>
    <x v="4"/>
    <n v="33"/>
    <n v="101.41906626440009"/>
  </r>
  <r>
    <n v="1754"/>
    <x v="5"/>
    <x v="22"/>
    <x v="4"/>
    <n v="-10"/>
    <n v="-27.865488210965292"/>
  </r>
  <r>
    <n v="1755"/>
    <x v="8"/>
    <x v="23"/>
    <x v="0"/>
    <n v="40"/>
    <n v="122.39966734312085"/>
  </r>
  <r>
    <n v="1756"/>
    <x v="6"/>
    <x v="87"/>
    <x v="1"/>
    <n v="13"/>
    <n v="40.440362188704526"/>
  </r>
  <r>
    <n v="1757"/>
    <x v="2"/>
    <x v="93"/>
    <x v="0"/>
    <n v="20"/>
    <n v="62.159874636859705"/>
  </r>
  <r>
    <n v="1758"/>
    <x v="6"/>
    <x v="86"/>
    <x v="3"/>
    <n v="22"/>
    <n v="68.778643754081543"/>
  </r>
  <r>
    <n v="1759"/>
    <x v="3"/>
    <x v="27"/>
    <x v="1"/>
    <n v="91"/>
    <n v="275.56378169889956"/>
  </r>
  <r>
    <n v="1760"/>
    <x v="0"/>
    <x v="46"/>
    <x v="0"/>
    <n v="17"/>
    <n v="53.536546154185139"/>
  </r>
  <r>
    <n v="1761"/>
    <x v="3"/>
    <x v="22"/>
    <x v="0"/>
    <n v="77"/>
    <n v="232.78300193286029"/>
  </r>
  <r>
    <n v="1762"/>
    <x v="5"/>
    <x v="23"/>
    <x v="4"/>
    <n v="8"/>
    <n v="25.170033543748811"/>
  </r>
  <r>
    <n v="1763"/>
    <x v="2"/>
    <x v="65"/>
    <x v="3"/>
    <n v="-1"/>
    <n v="-0.68878150112298231"/>
  </r>
  <r>
    <n v="1764"/>
    <x v="1"/>
    <x v="98"/>
    <x v="0"/>
    <n v="52"/>
    <n v="158.074363782803"/>
  </r>
  <r>
    <n v="1765"/>
    <x v="8"/>
    <x v="12"/>
    <x v="4"/>
    <n v="50"/>
    <n v="152.59801251978521"/>
  </r>
  <r>
    <n v="1766"/>
    <x v="8"/>
    <x v="35"/>
    <x v="1"/>
    <n v="69"/>
    <n v="209.27458050780132"/>
  </r>
  <r>
    <n v="1767"/>
    <x v="6"/>
    <x v="18"/>
    <x v="4"/>
    <n v="-10"/>
    <n v="-28.429474612283389"/>
  </r>
  <r>
    <n v="1768"/>
    <x v="3"/>
    <x v="31"/>
    <x v="1"/>
    <n v="-10"/>
    <n v="-27.787426760377638"/>
  </r>
  <r>
    <n v="1769"/>
    <x v="7"/>
    <x v="72"/>
    <x v="4"/>
    <n v="90"/>
    <n v="272.47244684275518"/>
  </r>
  <r>
    <n v="1770"/>
    <x v="2"/>
    <x v="76"/>
    <x v="1"/>
    <n v="-4"/>
    <n v="-9.8005201872550316"/>
  </r>
  <r>
    <n v="1771"/>
    <x v="0"/>
    <x v="63"/>
    <x v="0"/>
    <n v="14"/>
    <n v="44.066692086610537"/>
  </r>
  <r>
    <n v="1772"/>
    <x v="6"/>
    <x v="60"/>
    <x v="0"/>
    <n v="13"/>
    <n v="41.651608836226835"/>
  </r>
  <r>
    <n v="1773"/>
    <x v="4"/>
    <x v="87"/>
    <x v="1"/>
    <n v="-10"/>
    <n v="-27.449007372488328"/>
  </r>
  <r>
    <n v="1774"/>
    <x v="8"/>
    <x v="54"/>
    <x v="1"/>
    <n v="81"/>
    <n v="244.96209724909312"/>
  </r>
  <r>
    <n v="1775"/>
    <x v="0"/>
    <x v="13"/>
    <x v="1"/>
    <n v="91"/>
    <n v="274.01633323079733"/>
  </r>
  <r>
    <n v="1776"/>
    <x v="5"/>
    <x v="50"/>
    <x v="0"/>
    <n v="7"/>
    <n v="23.096103574094034"/>
  </r>
  <r>
    <n v="1777"/>
    <x v="0"/>
    <x v="60"/>
    <x v="3"/>
    <n v="95"/>
    <n v="286.4091350392265"/>
  </r>
  <r>
    <n v="1778"/>
    <x v="4"/>
    <x v="70"/>
    <x v="4"/>
    <n v="7"/>
    <n v="23.460398451433193"/>
  </r>
  <r>
    <n v="1779"/>
    <x v="6"/>
    <x v="37"/>
    <x v="4"/>
    <n v="9"/>
    <n v="29.496709116948491"/>
  </r>
  <r>
    <n v="1780"/>
    <x v="6"/>
    <x v="88"/>
    <x v="1"/>
    <n v="16"/>
    <n v="50.32304691843445"/>
  </r>
  <r>
    <n v="1781"/>
    <x v="2"/>
    <x v="2"/>
    <x v="0"/>
    <n v="37"/>
    <n v="112.6423668975758"/>
  </r>
  <r>
    <n v="1782"/>
    <x v="8"/>
    <x v="58"/>
    <x v="0"/>
    <n v="38"/>
    <n v="115.86694350408794"/>
  </r>
  <r>
    <n v="1783"/>
    <x v="0"/>
    <x v="14"/>
    <x v="2"/>
    <n v="43"/>
    <n v="130.38058732657913"/>
  </r>
  <r>
    <n v="1784"/>
    <x v="8"/>
    <x v="8"/>
    <x v="4"/>
    <n v="-5"/>
    <n v="-12.649706737241745"/>
  </r>
  <r>
    <n v="1785"/>
    <x v="6"/>
    <x v="76"/>
    <x v="3"/>
    <n v="9"/>
    <n v="28.951087924744211"/>
  </r>
  <r>
    <n v="1786"/>
    <x v="0"/>
    <x v="56"/>
    <x v="0"/>
    <n v="-9"/>
    <n v="-24.653364515512152"/>
  </r>
  <r>
    <n v="1787"/>
    <x v="7"/>
    <x v="12"/>
    <x v="2"/>
    <n v="24"/>
    <n v="74.611228324097638"/>
  </r>
  <r>
    <n v="1788"/>
    <x v="8"/>
    <x v="88"/>
    <x v="0"/>
    <n v="30"/>
    <n v="91.370060380593657"/>
  </r>
  <r>
    <n v="1789"/>
    <x v="5"/>
    <x v="44"/>
    <x v="0"/>
    <n v="83"/>
    <n v="250.84508105520038"/>
  </r>
  <r>
    <n v="1790"/>
    <x v="6"/>
    <x v="6"/>
    <x v="0"/>
    <n v="90"/>
    <n v="271.87067701120321"/>
  </r>
  <r>
    <n v="1791"/>
    <x v="4"/>
    <x v="55"/>
    <x v="3"/>
    <n v="82"/>
    <n v="248.22787993853669"/>
  </r>
  <r>
    <n v="1792"/>
    <x v="1"/>
    <x v="72"/>
    <x v="3"/>
    <n v="51"/>
    <n v="155.23329282201692"/>
  </r>
  <r>
    <n v="1793"/>
    <x v="8"/>
    <x v="42"/>
    <x v="0"/>
    <n v="66"/>
    <n v="200.12511432116293"/>
  </r>
  <r>
    <n v="1794"/>
    <x v="6"/>
    <x v="82"/>
    <x v="4"/>
    <n v="29"/>
    <n v="89.016407302334798"/>
  </r>
  <r>
    <n v="1795"/>
    <x v="2"/>
    <x v="68"/>
    <x v="0"/>
    <n v="93"/>
    <n v="280.87456053220649"/>
  </r>
  <r>
    <n v="1796"/>
    <x v="7"/>
    <x v="84"/>
    <x v="3"/>
    <n v="-3"/>
    <n v="-6.5419840395963593"/>
  </r>
  <r>
    <n v="1797"/>
    <x v="2"/>
    <x v="29"/>
    <x v="0"/>
    <n v="-2"/>
    <n v="-3.6355111778913436"/>
  </r>
  <r>
    <n v="1798"/>
    <x v="5"/>
    <x v="71"/>
    <x v="2"/>
    <n v="79"/>
    <n v="239.25077929031391"/>
  </r>
  <r>
    <n v="1799"/>
    <x v="0"/>
    <x v="30"/>
    <x v="0"/>
    <n v="31"/>
    <n v="94.72145499265082"/>
  </r>
  <r>
    <n v="1800"/>
    <x v="1"/>
    <x v="69"/>
    <x v="1"/>
    <n v="46"/>
    <n v="140.21517548818187"/>
  </r>
  <r>
    <n v="1801"/>
    <x v="6"/>
    <x v="30"/>
    <x v="1"/>
    <n v="93"/>
    <n v="281.78560885336435"/>
  </r>
  <r>
    <n v="1802"/>
    <x v="6"/>
    <x v="1"/>
    <x v="0"/>
    <n v="82"/>
    <n v="247.0191820862224"/>
  </r>
  <r>
    <n v="1803"/>
    <x v="8"/>
    <x v="23"/>
    <x v="2"/>
    <n v="87"/>
    <n v="263.71733330819893"/>
  </r>
  <r>
    <n v="1804"/>
    <x v="2"/>
    <x v="90"/>
    <x v="1"/>
    <n v="62"/>
    <n v="187.56768751552113"/>
  </r>
  <r>
    <n v="1805"/>
    <x v="5"/>
    <x v="50"/>
    <x v="1"/>
    <n v="31"/>
    <n v="94.571992971518611"/>
  </r>
  <r>
    <n v="1806"/>
    <x v="2"/>
    <x v="45"/>
    <x v="4"/>
    <n v="43"/>
    <n v="131.33084322347369"/>
  </r>
  <r>
    <n v="1807"/>
    <x v="5"/>
    <x v="22"/>
    <x v="0"/>
    <n v="78"/>
    <n v="236.44038982169729"/>
  </r>
  <r>
    <n v="1808"/>
    <x v="5"/>
    <x v="96"/>
    <x v="0"/>
    <n v="-1"/>
    <n v="-0.44195721388362097"/>
  </r>
  <r>
    <n v="1809"/>
    <x v="3"/>
    <x v="1"/>
    <x v="2"/>
    <n v="5"/>
    <n v="17.469809541800071"/>
  </r>
  <r>
    <n v="1810"/>
    <x v="5"/>
    <x v="3"/>
    <x v="2"/>
    <n v="30"/>
    <n v="92.310265407731023"/>
  </r>
  <r>
    <n v="1811"/>
    <x v="1"/>
    <x v="91"/>
    <x v="3"/>
    <n v="65"/>
    <n v="197.17585549268185"/>
  </r>
  <r>
    <n v="1812"/>
    <x v="8"/>
    <x v="46"/>
    <x v="4"/>
    <n v="14"/>
    <n v="43.795902693300988"/>
  </r>
  <r>
    <n v="1813"/>
    <x v="8"/>
    <x v="5"/>
    <x v="1"/>
    <n v="10"/>
    <n v="31.259562735955448"/>
  </r>
  <r>
    <n v="1814"/>
    <x v="0"/>
    <x v="1"/>
    <x v="2"/>
    <n v="31"/>
    <n v="94.729581013275251"/>
  </r>
  <r>
    <n v="1815"/>
    <x v="0"/>
    <x v="91"/>
    <x v="4"/>
    <n v="25"/>
    <n v="77.103127744417094"/>
  </r>
  <r>
    <n v="1816"/>
    <x v="0"/>
    <x v="61"/>
    <x v="2"/>
    <n v="11"/>
    <n v="35.295636570052608"/>
  </r>
  <r>
    <n v="1817"/>
    <x v="0"/>
    <x v="53"/>
    <x v="1"/>
    <n v="62"/>
    <n v="187.51222635081746"/>
  </r>
  <r>
    <n v="1818"/>
    <x v="2"/>
    <x v="97"/>
    <x v="1"/>
    <n v="4"/>
    <n v="14.186481337467258"/>
  </r>
  <r>
    <n v="1819"/>
    <x v="3"/>
    <x v="29"/>
    <x v="3"/>
    <n v="4"/>
    <n v="13.713847194878378"/>
  </r>
  <r>
    <n v="1820"/>
    <x v="5"/>
    <x v="5"/>
    <x v="0"/>
    <n v="71"/>
    <n v="215.12149125217519"/>
  </r>
  <r>
    <n v="1821"/>
    <x v="7"/>
    <x v="3"/>
    <x v="2"/>
    <n v="67"/>
    <n v="203.18155970987976"/>
  </r>
  <r>
    <n v="1822"/>
    <x v="6"/>
    <x v="92"/>
    <x v="0"/>
    <n v="19"/>
    <n v="59.451848680441209"/>
  </r>
  <r>
    <n v="1823"/>
    <x v="8"/>
    <x v="51"/>
    <x v="0"/>
    <n v="12"/>
    <n v="37.634507305486729"/>
  </r>
  <r>
    <n v="1824"/>
    <x v="3"/>
    <x v="35"/>
    <x v="0"/>
    <n v="50"/>
    <n v="151.66817286074655"/>
  </r>
  <r>
    <n v="1825"/>
    <x v="0"/>
    <x v="75"/>
    <x v="2"/>
    <n v="73"/>
    <n v="221.23251800803121"/>
  </r>
  <r>
    <n v="1826"/>
    <x v="8"/>
    <x v="63"/>
    <x v="2"/>
    <n v="30"/>
    <n v="91.686808812711931"/>
  </r>
  <r>
    <n v="1827"/>
    <x v="2"/>
    <x v="31"/>
    <x v="4"/>
    <n v="19"/>
    <n v="59.101466872333368"/>
  </r>
  <r>
    <n v="1828"/>
    <x v="7"/>
    <x v="98"/>
    <x v="3"/>
    <n v="48"/>
    <n v="145.21747547077908"/>
  </r>
  <r>
    <n v="1829"/>
    <x v="1"/>
    <x v="3"/>
    <x v="4"/>
    <n v="-8"/>
    <n v="-21.602633683096364"/>
  </r>
  <r>
    <n v="1830"/>
    <x v="8"/>
    <x v="63"/>
    <x v="0"/>
    <n v="-8"/>
    <n v="-22.143532028061156"/>
  </r>
  <r>
    <n v="1831"/>
    <x v="8"/>
    <x v="55"/>
    <x v="0"/>
    <n v="28"/>
    <n v="85.906767980675738"/>
  </r>
  <r>
    <n v="1832"/>
    <x v="3"/>
    <x v="24"/>
    <x v="4"/>
    <n v="81"/>
    <n v="245.21311554699477"/>
  </r>
  <r>
    <n v="1833"/>
    <x v="3"/>
    <x v="94"/>
    <x v="0"/>
    <n v="12"/>
    <n v="37.991916032039505"/>
  </r>
  <r>
    <n v="1834"/>
    <x v="3"/>
    <x v="52"/>
    <x v="3"/>
    <n v="54"/>
    <n v="164.03373721658585"/>
  </r>
  <r>
    <n v="1835"/>
    <x v="3"/>
    <x v="40"/>
    <x v="1"/>
    <n v="70"/>
    <n v="212.30572042127932"/>
  </r>
  <r>
    <n v="1836"/>
    <x v="3"/>
    <x v="39"/>
    <x v="3"/>
    <n v="89"/>
    <n v="269.07289128480653"/>
  </r>
  <r>
    <n v="1837"/>
    <x v="5"/>
    <x v="27"/>
    <x v="1"/>
    <n v="10"/>
    <n v="32.271941209300522"/>
  </r>
  <r>
    <n v="1838"/>
    <x v="0"/>
    <x v="42"/>
    <x v="1"/>
    <n v="52"/>
    <n v="158.17581888720281"/>
  </r>
  <r>
    <n v="1839"/>
    <x v="5"/>
    <x v="32"/>
    <x v="4"/>
    <n v="85"/>
    <n v="257.81669173781398"/>
  </r>
  <r>
    <n v="1840"/>
    <x v="2"/>
    <x v="51"/>
    <x v="1"/>
    <n v="31"/>
    <n v="93.983701954495999"/>
  </r>
  <r>
    <n v="1841"/>
    <x v="6"/>
    <x v="70"/>
    <x v="4"/>
    <n v="36"/>
    <n v="110.02990284078979"/>
  </r>
  <r>
    <n v="1842"/>
    <x v="4"/>
    <x v="15"/>
    <x v="0"/>
    <n v="80"/>
    <n v="241.83353913915346"/>
  </r>
  <r>
    <n v="1843"/>
    <x v="4"/>
    <x v="57"/>
    <x v="4"/>
    <n v="27"/>
    <n v="82.455751292325587"/>
  </r>
  <r>
    <n v="1844"/>
    <x v="5"/>
    <x v="88"/>
    <x v="1"/>
    <n v="46"/>
    <n v="140.39446141212673"/>
  </r>
  <r>
    <n v="1845"/>
    <x v="5"/>
    <x v="87"/>
    <x v="1"/>
    <n v="29"/>
    <n v="89.577515368145924"/>
  </r>
  <r>
    <n v="1846"/>
    <x v="7"/>
    <x v="75"/>
    <x v="0"/>
    <n v="55"/>
    <n v="167.03601910379061"/>
  </r>
  <r>
    <n v="1847"/>
    <x v="6"/>
    <x v="31"/>
    <x v="4"/>
    <n v="2"/>
    <n v="7.3173645509019103"/>
  </r>
  <r>
    <n v="1848"/>
    <x v="0"/>
    <x v="35"/>
    <x v="1"/>
    <n v="60"/>
    <n v="182.39254500689876"/>
  </r>
  <r>
    <n v="1849"/>
    <x v="3"/>
    <x v="57"/>
    <x v="0"/>
    <n v="12"/>
    <n v="37.851664258571823"/>
  </r>
  <r>
    <n v="1850"/>
    <x v="7"/>
    <x v="83"/>
    <x v="4"/>
    <n v="52"/>
    <n v="157.88309865957618"/>
  </r>
  <r>
    <n v="1851"/>
    <x v="2"/>
    <x v="74"/>
    <x v="0"/>
    <n v="37"/>
    <n v="113.27390397366521"/>
  </r>
  <r>
    <n v="1852"/>
    <x v="2"/>
    <x v="19"/>
    <x v="2"/>
    <n v="36"/>
    <n v="110.51900033744339"/>
  </r>
  <r>
    <n v="1853"/>
    <x v="8"/>
    <x v="74"/>
    <x v="0"/>
    <n v="87"/>
    <n v="262.81312845180031"/>
  </r>
  <r>
    <n v="1854"/>
    <x v="5"/>
    <x v="20"/>
    <x v="4"/>
    <n v="16"/>
    <n v="50.279574486289519"/>
  </r>
  <r>
    <n v="1855"/>
    <x v="6"/>
    <x v="95"/>
    <x v="0"/>
    <n v="50"/>
    <n v="152.12593577749263"/>
  </r>
  <r>
    <n v="1856"/>
    <x v="1"/>
    <x v="20"/>
    <x v="4"/>
    <n v="53"/>
    <n v="160.62764519173885"/>
  </r>
  <r>
    <n v="1857"/>
    <x v="8"/>
    <x v="64"/>
    <x v="1"/>
    <n v="61"/>
    <n v="184.76093809619837"/>
  </r>
  <r>
    <n v="1858"/>
    <x v="2"/>
    <x v="32"/>
    <x v="1"/>
    <n v="95"/>
    <n v="286.82526300294711"/>
  </r>
  <r>
    <n v="1859"/>
    <x v="4"/>
    <x v="89"/>
    <x v="2"/>
    <n v="-6"/>
    <n v="-16.589394597675682"/>
  </r>
  <r>
    <n v="1860"/>
    <x v="6"/>
    <x v="45"/>
    <x v="0"/>
    <n v="-9"/>
    <n v="-24.760053633714985"/>
  </r>
  <r>
    <n v="1861"/>
    <x v="5"/>
    <x v="70"/>
    <x v="3"/>
    <n v="74"/>
    <n v="223.82751177660725"/>
  </r>
  <r>
    <n v="1862"/>
    <x v="1"/>
    <x v="44"/>
    <x v="0"/>
    <n v="18"/>
    <n v="55.524146786750528"/>
  </r>
  <r>
    <n v="1863"/>
    <x v="3"/>
    <x v="52"/>
    <x v="3"/>
    <n v="73"/>
    <n v="220.67063477706461"/>
  </r>
  <r>
    <n v="1864"/>
    <x v="6"/>
    <x v="90"/>
    <x v="3"/>
    <n v="62"/>
    <n v="188.42678187961798"/>
  </r>
  <r>
    <n v="1865"/>
    <x v="4"/>
    <x v="8"/>
    <x v="1"/>
    <n v="-2"/>
    <n v="-3.5924377444896751"/>
  </r>
  <r>
    <n v="1866"/>
    <x v="5"/>
    <x v="58"/>
    <x v="1"/>
    <n v="-7"/>
    <n v="-18.939063444337712"/>
  </r>
  <r>
    <n v="1867"/>
    <x v="5"/>
    <x v="63"/>
    <x v="4"/>
    <n v="73"/>
    <n v="220.77421208293487"/>
  </r>
  <r>
    <n v="1868"/>
    <x v="1"/>
    <x v="37"/>
    <x v="3"/>
    <n v="24"/>
    <n v="73.585989082063819"/>
  </r>
  <r>
    <n v="1869"/>
    <x v="0"/>
    <x v="68"/>
    <x v="2"/>
    <n v="18"/>
    <n v="56.084454934208836"/>
  </r>
  <r>
    <n v="1870"/>
    <x v="1"/>
    <x v="66"/>
    <x v="4"/>
    <n v="49"/>
    <n v="149.40493820151829"/>
  </r>
  <r>
    <n v="1871"/>
    <x v="8"/>
    <x v="13"/>
    <x v="4"/>
    <n v="21"/>
    <n v="64.683872648507389"/>
  </r>
  <r>
    <n v="1872"/>
    <x v="4"/>
    <x v="83"/>
    <x v="1"/>
    <n v="2"/>
    <n v="7.9938401735771141"/>
  </r>
  <r>
    <n v="1873"/>
    <x v="8"/>
    <x v="11"/>
    <x v="1"/>
    <n v="83"/>
    <n v="250.87539350545751"/>
  </r>
  <r>
    <n v="1874"/>
    <x v="4"/>
    <x v="13"/>
    <x v="0"/>
    <n v="63"/>
    <n v="191.14760672109483"/>
  </r>
  <r>
    <n v="1875"/>
    <x v="5"/>
    <x v="86"/>
    <x v="2"/>
    <n v="54"/>
    <n v="163.86628539020685"/>
  </r>
  <r>
    <n v="1876"/>
    <x v="4"/>
    <x v="31"/>
    <x v="0"/>
    <n v="19"/>
    <n v="59.715260847522721"/>
  </r>
  <r>
    <n v="1877"/>
    <x v="8"/>
    <x v="31"/>
    <x v="3"/>
    <n v="66"/>
    <n v="199.3615971018873"/>
  </r>
  <r>
    <n v="1878"/>
    <x v="0"/>
    <x v="64"/>
    <x v="0"/>
    <n v="60"/>
    <n v="182.28071376505659"/>
  </r>
  <r>
    <n v="1879"/>
    <x v="2"/>
    <x v="63"/>
    <x v="3"/>
    <n v="90"/>
    <n v="271.85208039455387"/>
  </r>
  <r>
    <n v="1880"/>
    <x v="6"/>
    <x v="7"/>
    <x v="0"/>
    <n v="59"/>
    <n v="178.65030230399057"/>
  </r>
  <r>
    <n v="1881"/>
    <x v="6"/>
    <x v="68"/>
    <x v="1"/>
    <n v="0"/>
    <n v="2.6560689007562872"/>
  </r>
  <r>
    <n v="1882"/>
    <x v="7"/>
    <x v="6"/>
    <x v="1"/>
    <n v="72"/>
    <n v="217.90015045055327"/>
  </r>
  <r>
    <n v="1883"/>
    <x v="0"/>
    <x v="87"/>
    <x v="0"/>
    <n v="-6"/>
    <n v="-15.735959690520316"/>
  </r>
  <r>
    <n v="1884"/>
    <x v="1"/>
    <x v="3"/>
    <x v="0"/>
    <n v="89"/>
    <n v="269.39552816852074"/>
  </r>
  <r>
    <n v="1885"/>
    <x v="2"/>
    <x v="46"/>
    <x v="0"/>
    <n v="12"/>
    <n v="37.837711255972984"/>
  </r>
  <r>
    <n v="1886"/>
    <x v="5"/>
    <x v="39"/>
    <x v="4"/>
    <n v="89"/>
    <n v="269.14754282019447"/>
  </r>
  <r>
    <n v="1887"/>
    <x v="3"/>
    <x v="92"/>
    <x v="0"/>
    <n v="61"/>
    <n v="185.3147883164014"/>
  </r>
  <r>
    <n v="1888"/>
    <x v="4"/>
    <x v="95"/>
    <x v="3"/>
    <n v="24"/>
    <n v="73.811151860326262"/>
  </r>
  <r>
    <n v="1889"/>
    <x v="6"/>
    <x v="66"/>
    <x v="3"/>
    <n v="76"/>
    <n v="229.9178081264337"/>
  </r>
  <r>
    <n v="1890"/>
    <x v="8"/>
    <x v="41"/>
    <x v="1"/>
    <n v="16"/>
    <n v="49.753987400329763"/>
  </r>
  <r>
    <n v="1891"/>
    <x v="0"/>
    <x v="37"/>
    <x v="1"/>
    <n v="39"/>
    <n v="119.18883187506967"/>
  </r>
  <r>
    <n v="1892"/>
    <x v="8"/>
    <x v="34"/>
    <x v="4"/>
    <n v="92"/>
    <n v="278.43491112447333"/>
  </r>
  <r>
    <n v="1893"/>
    <x v="8"/>
    <x v="96"/>
    <x v="1"/>
    <n v="20"/>
    <n v="61.923857472779041"/>
  </r>
  <r>
    <n v="1894"/>
    <x v="4"/>
    <x v="83"/>
    <x v="0"/>
    <n v="60"/>
    <n v="181.87034788891373"/>
  </r>
  <r>
    <n v="1895"/>
    <x v="6"/>
    <x v="5"/>
    <x v="3"/>
    <n v="15"/>
    <n v="47.161022333179389"/>
  </r>
  <r>
    <n v="1896"/>
    <x v="2"/>
    <x v="54"/>
    <x v="1"/>
    <n v="36"/>
    <n v="109.84259915039922"/>
  </r>
  <r>
    <n v="1897"/>
    <x v="4"/>
    <x v="47"/>
    <x v="0"/>
    <n v="46"/>
    <n v="140.4088993575123"/>
  </r>
  <r>
    <n v="1898"/>
    <x v="3"/>
    <x v="53"/>
    <x v="2"/>
    <n v="72"/>
    <n v="217.83588624347365"/>
  </r>
  <r>
    <n v="1899"/>
    <x v="1"/>
    <x v="79"/>
    <x v="3"/>
    <n v="28"/>
    <n v="85.656829526557672"/>
  </r>
  <r>
    <n v="1900"/>
    <x v="5"/>
    <x v="62"/>
    <x v="3"/>
    <n v="54"/>
    <n v="164.4873342314136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
  <r>
    <x v="0"/>
    <x v="0"/>
    <n v="10453"/>
  </r>
  <r>
    <x v="0"/>
    <x v="1"/>
    <n v="10419"/>
  </r>
  <r>
    <x v="0"/>
    <x v="2"/>
    <n v="21317"/>
  </r>
  <r>
    <x v="0"/>
    <x v="3"/>
    <n v="12003"/>
  </r>
  <r>
    <x v="0"/>
    <x v="4"/>
    <n v="26072"/>
  </r>
  <r>
    <x v="0"/>
    <x v="5"/>
    <n v="19578"/>
  </r>
  <r>
    <x v="0"/>
    <x v="6"/>
    <n v="10623"/>
  </r>
  <r>
    <x v="0"/>
    <x v="7"/>
    <n v="21866"/>
  </r>
  <r>
    <x v="0"/>
    <x v="8"/>
    <n v="17740"/>
  </r>
  <r>
    <x v="0"/>
    <x v="9"/>
    <n v="31912"/>
  </r>
  <r>
    <x v="0"/>
    <x v="10"/>
    <n v="14704"/>
  </r>
  <r>
    <x v="0"/>
    <x v="11"/>
    <n v="30043"/>
  </r>
  <r>
    <x v="1"/>
    <x v="0"/>
    <n v="9750"/>
  </r>
  <r>
    <x v="1"/>
    <x v="1"/>
    <n v="14089"/>
  </r>
  <r>
    <x v="1"/>
    <x v="2"/>
    <n v="28026"/>
  </r>
  <r>
    <x v="1"/>
    <x v="3"/>
    <n v="19863"/>
  </r>
  <r>
    <x v="1"/>
    <x v="4"/>
    <n v="12410"/>
  </r>
  <r>
    <x v="1"/>
    <x v="5"/>
    <n v="12717"/>
  </r>
  <r>
    <x v="1"/>
    <x v="6"/>
    <n v="21899"/>
  </r>
  <r>
    <x v="1"/>
    <x v="7"/>
    <n v="12725"/>
  </r>
  <r>
    <x v="1"/>
    <x v="8"/>
    <n v="26815"/>
  </r>
  <r>
    <x v="1"/>
    <x v="9"/>
    <n v="10756"/>
  </r>
  <r>
    <x v="1"/>
    <x v="10"/>
    <n v="17010"/>
  </r>
  <r>
    <x v="1"/>
    <x v="11"/>
    <n v="22442"/>
  </r>
  <r>
    <x v="2"/>
    <x v="0"/>
    <n v="21049"/>
  </r>
  <r>
    <x v="2"/>
    <x v="1"/>
    <n v="8342"/>
  </r>
  <r>
    <x v="2"/>
    <x v="2"/>
    <n v="19821"/>
  </r>
  <r>
    <x v="2"/>
    <x v="3"/>
    <n v="23071"/>
  </r>
  <r>
    <x v="2"/>
    <x v="4"/>
    <n v="17653"/>
  </r>
  <r>
    <x v="2"/>
    <x v="5"/>
    <n v="31116"/>
  </r>
  <r>
    <x v="2"/>
    <x v="6"/>
    <n v="29528"/>
  </r>
  <r>
    <x v="2"/>
    <x v="7"/>
    <n v="14376"/>
  </r>
  <r>
    <x v="2"/>
    <x v="8"/>
    <n v="29379"/>
  </r>
  <r>
    <x v="2"/>
    <x v="9"/>
    <n v="18675"/>
  </r>
  <r>
    <x v="2"/>
    <x v="10"/>
    <n v="9141"/>
  </r>
  <r>
    <x v="2"/>
    <x v="11"/>
    <n v="18936"/>
  </r>
  <r>
    <x v="1"/>
    <x v="0"/>
    <n v="16398"/>
  </r>
  <r>
    <x v="1"/>
    <x v="1"/>
    <n v="29885"/>
  </r>
  <r>
    <x v="0"/>
    <x v="2"/>
    <n v="29962"/>
  </r>
  <r>
    <x v="1"/>
    <x v="3"/>
    <n v="8688"/>
  </r>
  <r>
    <x v="0"/>
    <x v="4"/>
    <n v="8098"/>
  </r>
  <r>
    <x v="0"/>
    <x v="5"/>
    <n v="19296"/>
  </r>
  <r>
    <x v="1"/>
    <x v="6"/>
    <n v="29374"/>
  </r>
  <r>
    <x v="0"/>
    <x v="7"/>
    <n v="29722"/>
  </r>
  <r>
    <x v="2"/>
    <x v="8"/>
    <n v="16180"/>
  </r>
  <r>
    <x v="1"/>
    <x v="9"/>
    <n v="25487"/>
  </r>
  <r>
    <x v="2"/>
    <x v="10"/>
    <n v="23124"/>
  </r>
  <r>
    <x v="1"/>
    <x v="11"/>
    <n v="28043"/>
  </r>
  <r>
    <x v="1"/>
    <x v="0"/>
    <n v="28477"/>
  </r>
  <r>
    <x v="1"/>
    <x v="1"/>
    <n v="30922"/>
  </r>
  <r>
    <x v="0"/>
    <x v="2"/>
    <n v="8490"/>
  </r>
  <r>
    <x v="2"/>
    <x v="3"/>
    <n v="16699"/>
  </r>
  <r>
    <x v="1"/>
    <x v="4"/>
    <n v="22180"/>
  </r>
  <r>
    <x v="1"/>
    <x v="5"/>
    <n v="14245"/>
  </r>
  <r>
    <x v="1"/>
    <x v="6"/>
    <n v="24885"/>
  </r>
  <r>
    <x v="1"/>
    <x v="7"/>
    <n v="20335"/>
  </r>
  <r>
    <x v="0"/>
    <x v="8"/>
    <n v="20273"/>
  </r>
  <r>
    <x v="0"/>
    <x v="9"/>
    <n v="22214"/>
  </r>
  <r>
    <x v="0"/>
    <x v="10"/>
    <n v="27146"/>
  </r>
  <r>
    <x v="1"/>
    <x v="11"/>
    <n v="22896"/>
  </r>
  <r>
    <x v="1"/>
    <x v="0"/>
    <n v="19337"/>
  </r>
  <r>
    <x v="0"/>
    <x v="1"/>
    <n v="19403"/>
  </r>
  <r>
    <x v="1"/>
    <x v="2"/>
    <n v="13663"/>
  </r>
  <r>
    <x v="0"/>
    <x v="3"/>
    <n v="27896"/>
  </r>
  <r>
    <x v="0"/>
    <x v="4"/>
    <n v="30985"/>
  </r>
  <r>
    <x v="0"/>
    <x v="5"/>
    <n v="15940"/>
  </r>
  <r>
    <x v="2"/>
    <x v="6"/>
    <n v="9335"/>
  </r>
  <r>
    <x v="2"/>
    <x v="7"/>
    <n v="24549"/>
  </r>
  <r>
    <x v="1"/>
    <x v="8"/>
    <n v="22148"/>
  </r>
  <r>
    <x v="0"/>
    <x v="9"/>
    <n v="31481"/>
  </r>
  <r>
    <x v="2"/>
    <x v="10"/>
    <n v="15942"/>
  </r>
  <r>
    <x v="2"/>
    <x v="11"/>
    <n v="30821"/>
  </r>
  <r>
    <x v="2"/>
    <x v="0"/>
    <n v="24566"/>
  </r>
  <r>
    <x v="0"/>
    <x v="1"/>
    <n v="18174"/>
  </r>
  <r>
    <x v="0"/>
    <x v="2"/>
    <n v="25515"/>
  </r>
  <r>
    <x v="0"/>
    <x v="3"/>
    <n v="29714"/>
  </r>
  <r>
    <x v="1"/>
    <x v="4"/>
    <n v="14755"/>
  </r>
  <r>
    <x v="1"/>
    <x v="5"/>
    <n v="15393"/>
  </r>
  <r>
    <x v="1"/>
    <x v="6"/>
    <n v="11358"/>
  </r>
  <r>
    <x v="2"/>
    <x v="7"/>
    <n v="8362"/>
  </r>
  <r>
    <x v="0"/>
    <x v="8"/>
    <n v="22822"/>
  </r>
  <r>
    <x v="2"/>
    <x v="9"/>
    <n v="12130"/>
  </r>
  <r>
    <x v="0"/>
    <x v="10"/>
    <n v="30752"/>
  </r>
  <r>
    <x v="2"/>
    <x v="11"/>
    <n v="29976"/>
  </r>
  <r>
    <x v="1"/>
    <x v="0"/>
    <n v="10096"/>
  </r>
  <r>
    <x v="2"/>
    <x v="1"/>
    <n v="24601"/>
  </r>
  <r>
    <x v="0"/>
    <x v="2"/>
    <n v="27842"/>
  </r>
  <r>
    <x v="1"/>
    <x v="3"/>
    <n v="31359"/>
  </r>
  <r>
    <x v="2"/>
    <x v="4"/>
    <n v="11947"/>
  </r>
  <r>
    <x v="2"/>
    <x v="5"/>
    <n v="30215"/>
  </r>
  <r>
    <x v="0"/>
    <x v="6"/>
    <n v="24307"/>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2">
  <r>
    <x v="0"/>
    <x v="0"/>
    <x v="0"/>
  </r>
  <r>
    <x v="0"/>
    <x v="1"/>
    <x v="0"/>
  </r>
  <r>
    <x v="0"/>
    <x v="1"/>
    <x v="1"/>
  </r>
  <r>
    <x v="1"/>
    <x v="1"/>
    <x v="0"/>
  </r>
  <r>
    <x v="0"/>
    <x v="1"/>
    <x v="0"/>
  </r>
  <r>
    <x v="0"/>
    <x v="1"/>
    <x v="1"/>
  </r>
  <r>
    <x v="1"/>
    <x v="2"/>
    <x v="2"/>
  </r>
  <r>
    <x v="0"/>
    <x v="0"/>
    <x v="1"/>
  </r>
  <r>
    <x v="0"/>
    <x v="0"/>
    <x v="1"/>
  </r>
  <r>
    <x v="0"/>
    <x v="0"/>
    <x v="1"/>
  </r>
  <r>
    <x v="0"/>
    <x v="2"/>
    <x v="0"/>
  </r>
  <r>
    <x v="0"/>
    <x v="1"/>
    <x v="1"/>
  </r>
  <r>
    <x v="1"/>
    <x v="2"/>
    <x v="1"/>
  </r>
  <r>
    <x v="0"/>
    <x v="1"/>
    <x v="1"/>
  </r>
  <r>
    <x v="0"/>
    <x v="2"/>
    <x v="1"/>
  </r>
  <r>
    <x v="1"/>
    <x v="1"/>
    <x v="2"/>
  </r>
  <r>
    <x v="0"/>
    <x v="0"/>
    <x v="0"/>
  </r>
  <r>
    <x v="1"/>
    <x v="0"/>
    <x v="1"/>
  </r>
  <r>
    <x v="0"/>
    <x v="0"/>
    <x v="1"/>
  </r>
  <r>
    <x v="0"/>
    <x v="1"/>
    <x v="0"/>
  </r>
  <r>
    <x v="0"/>
    <x v="0"/>
    <x v="0"/>
  </r>
  <r>
    <x v="0"/>
    <x v="0"/>
    <x v="1"/>
  </r>
  <r>
    <x v="1"/>
    <x v="2"/>
    <x v="2"/>
  </r>
  <r>
    <x v="0"/>
    <x v="0"/>
    <x v="0"/>
  </r>
  <r>
    <x v="0"/>
    <x v="1"/>
    <x v="0"/>
  </r>
  <r>
    <x v="0"/>
    <x v="0"/>
    <x v="0"/>
  </r>
  <r>
    <x v="1"/>
    <x v="1"/>
    <x v="2"/>
  </r>
  <r>
    <x v="1"/>
    <x v="2"/>
    <x v="1"/>
  </r>
  <r>
    <x v="0"/>
    <x v="1"/>
    <x v="1"/>
  </r>
  <r>
    <x v="0"/>
    <x v="0"/>
    <x v="1"/>
  </r>
  <r>
    <x v="0"/>
    <x v="0"/>
    <x v="2"/>
  </r>
  <r>
    <x v="0"/>
    <x v="1"/>
    <x v="1"/>
  </r>
  <r>
    <x v="0"/>
    <x v="1"/>
    <x v="0"/>
  </r>
  <r>
    <x v="0"/>
    <x v="0"/>
    <x v="0"/>
  </r>
  <r>
    <x v="0"/>
    <x v="1"/>
    <x v="1"/>
  </r>
  <r>
    <x v="0"/>
    <x v="1"/>
    <x v="1"/>
  </r>
  <r>
    <x v="1"/>
    <x v="2"/>
    <x v="2"/>
  </r>
  <r>
    <x v="0"/>
    <x v="1"/>
    <x v="0"/>
  </r>
  <r>
    <x v="0"/>
    <x v="1"/>
    <x v="0"/>
  </r>
  <r>
    <x v="0"/>
    <x v="1"/>
    <x v="1"/>
  </r>
  <r>
    <x v="0"/>
    <x v="0"/>
    <x v="2"/>
  </r>
  <r>
    <x v="0"/>
    <x v="0"/>
    <x v="2"/>
  </r>
  <r>
    <x v="0"/>
    <x v="1"/>
    <x v="2"/>
  </r>
  <r>
    <x v="0"/>
    <x v="0"/>
    <x v="0"/>
  </r>
  <r>
    <x v="0"/>
    <x v="2"/>
    <x v="2"/>
  </r>
  <r>
    <x v="0"/>
    <x v="1"/>
    <x v="0"/>
  </r>
  <r>
    <x v="0"/>
    <x v="1"/>
    <x v="1"/>
  </r>
  <r>
    <x v="0"/>
    <x v="0"/>
    <x v="1"/>
  </r>
  <r>
    <x v="0"/>
    <x v="1"/>
    <x v="1"/>
  </r>
  <r>
    <x v="0"/>
    <x v="2"/>
    <x v="0"/>
  </r>
  <r>
    <x v="0"/>
    <x v="1"/>
    <x v="1"/>
  </r>
  <r>
    <x v="1"/>
    <x v="1"/>
    <x v="2"/>
  </r>
  <r>
    <x v="1"/>
    <x v="1"/>
    <x v="2"/>
  </r>
  <r>
    <x v="1"/>
    <x v="1"/>
    <x v="2"/>
  </r>
  <r>
    <x v="0"/>
    <x v="0"/>
    <x v="1"/>
  </r>
  <r>
    <x v="0"/>
    <x v="1"/>
    <x v="1"/>
  </r>
  <r>
    <x v="0"/>
    <x v="2"/>
    <x v="0"/>
  </r>
  <r>
    <x v="0"/>
    <x v="0"/>
    <x v="1"/>
  </r>
  <r>
    <x v="0"/>
    <x v="2"/>
    <x v="0"/>
  </r>
  <r>
    <x v="0"/>
    <x v="1"/>
    <x v="1"/>
  </r>
  <r>
    <x v="0"/>
    <x v="0"/>
    <x v="1"/>
  </r>
  <r>
    <x v="0"/>
    <x v="2"/>
    <x v="0"/>
  </r>
  <r>
    <x v="0"/>
    <x v="1"/>
    <x v="0"/>
  </r>
  <r>
    <x v="0"/>
    <x v="1"/>
    <x v="1"/>
  </r>
  <r>
    <x v="0"/>
    <x v="0"/>
    <x v="1"/>
  </r>
  <r>
    <x v="0"/>
    <x v="1"/>
    <x v="0"/>
  </r>
  <r>
    <x v="1"/>
    <x v="2"/>
    <x v="1"/>
  </r>
  <r>
    <x v="0"/>
    <x v="0"/>
    <x v="1"/>
  </r>
  <r>
    <x v="0"/>
    <x v="0"/>
    <x v="2"/>
  </r>
  <r>
    <x v="0"/>
    <x v="1"/>
    <x v="0"/>
  </r>
  <r>
    <x v="0"/>
    <x v="0"/>
    <x v="2"/>
  </r>
  <r>
    <x v="0"/>
    <x v="2"/>
    <x v="0"/>
  </r>
  <r>
    <x v="0"/>
    <x v="1"/>
    <x v="1"/>
  </r>
  <r>
    <x v="0"/>
    <x v="1"/>
    <x v="1"/>
  </r>
  <r>
    <x v="0"/>
    <x v="2"/>
    <x v="2"/>
  </r>
  <r>
    <x v="0"/>
    <x v="0"/>
    <x v="2"/>
  </r>
  <r>
    <x v="0"/>
    <x v="0"/>
    <x v="0"/>
  </r>
  <r>
    <x v="0"/>
    <x v="1"/>
    <x v="1"/>
  </r>
  <r>
    <x v="0"/>
    <x v="2"/>
    <x v="2"/>
  </r>
  <r>
    <x v="0"/>
    <x v="1"/>
    <x v="2"/>
  </r>
  <r>
    <x v="0"/>
    <x v="2"/>
    <x v="2"/>
  </r>
  <r>
    <x v="0"/>
    <x v="0"/>
    <x v="2"/>
  </r>
  <r>
    <x v="0"/>
    <x v="1"/>
    <x v="0"/>
  </r>
  <r>
    <x v="0"/>
    <x v="2"/>
    <x v="0"/>
  </r>
  <r>
    <x v="0"/>
    <x v="0"/>
    <x v="1"/>
  </r>
  <r>
    <x v="0"/>
    <x v="2"/>
    <x v="1"/>
  </r>
  <r>
    <x v="0"/>
    <x v="1"/>
    <x v="1"/>
  </r>
  <r>
    <x v="1"/>
    <x v="2"/>
    <x v="1"/>
  </r>
  <r>
    <x v="0"/>
    <x v="1"/>
    <x v="2"/>
  </r>
  <r>
    <x v="1"/>
    <x v="1"/>
    <x v="2"/>
  </r>
  <r>
    <x v="0"/>
    <x v="1"/>
    <x v="1"/>
  </r>
  <r>
    <x v="0"/>
    <x v="0"/>
    <x v="1"/>
  </r>
  <r>
    <x v="0"/>
    <x v="0"/>
    <x v="1"/>
  </r>
  <r>
    <x v="0"/>
    <x v="1"/>
    <x v="0"/>
  </r>
  <r>
    <x v="1"/>
    <x v="1"/>
    <x v="2"/>
  </r>
  <r>
    <x v="0"/>
    <x v="0"/>
    <x v="1"/>
  </r>
  <r>
    <x v="0"/>
    <x v="0"/>
    <x v="0"/>
  </r>
  <r>
    <x v="0"/>
    <x v="2"/>
    <x v="2"/>
  </r>
  <r>
    <x v="0"/>
    <x v="2"/>
    <x v="0"/>
  </r>
  <r>
    <x v="0"/>
    <x v="1"/>
    <x v="1"/>
  </r>
  <r>
    <x v="0"/>
    <x v="0"/>
    <x v="1"/>
  </r>
  <r>
    <x v="0"/>
    <x v="1"/>
    <x v="0"/>
  </r>
  <r>
    <x v="0"/>
    <x v="1"/>
    <x v="1"/>
  </r>
  <r>
    <x v="0"/>
    <x v="2"/>
    <x v="0"/>
  </r>
  <r>
    <x v="0"/>
    <x v="0"/>
    <x v="2"/>
  </r>
  <r>
    <x v="0"/>
    <x v="2"/>
    <x v="1"/>
  </r>
  <r>
    <x v="0"/>
    <x v="1"/>
    <x v="1"/>
  </r>
  <r>
    <x v="0"/>
    <x v="0"/>
    <x v="1"/>
  </r>
  <r>
    <x v="0"/>
    <x v="1"/>
    <x v="0"/>
  </r>
  <r>
    <x v="0"/>
    <x v="2"/>
    <x v="2"/>
  </r>
  <r>
    <x v="1"/>
    <x v="2"/>
    <x v="1"/>
  </r>
  <r>
    <x v="1"/>
    <x v="2"/>
    <x v="1"/>
  </r>
  <r>
    <x v="0"/>
    <x v="1"/>
    <x v="1"/>
  </r>
  <r>
    <x v="0"/>
    <x v="0"/>
    <x v="1"/>
  </r>
  <r>
    <x v="0"/>
    <x v="2"/>
    <x v="1"/>
  </r>
  <r>
    <x v="0"/>
    <x v="1"/>
    <x v="0"/>
  </r>
  <r>
    <x v="0"/>
    <x v="0"/>
    <x v="2"/>
  </r>
  <r>
    <x v="0"/>
    <x v="0"/>
    <x v="0"/>
  </r>
  <r>
    <x v="0"/>
    <x v="1"/>
    <x v="1"/>
  </r>
  <r>
    <x v="0"/>
    <x v="1"/>
    <x v="1"/>
  </r>
  <r>
    <x v="0"/>
    <x v="1"/>
    <x v="1"/>
  </r>
  <r>
    <x v="0"/>
    <x v="0"/>
    <x v="2"/>
  </r>
  <r>
    <x v="0"/>
    <x v="1"/>
    <x v="1"/>
  </r>
  <r>
    <x v="0"/>
    <x v="0"/>
    <x v="1"/>
  </r>
  <r>
    <x v="0"/>
    <x v="2"/>
    <x v="2"/>
  </r>
  <r>
    <x v="0"/>
    <x v="1"/>
    <x v="1"/>
  </r>
  <r>
    <x v="0"/>
    <x v="0"/>
    <x v="0"/>
  </r>
  <r>
    <x v="0"/>
    <x v="0"/>
    <x v="1"/>
  </r>
  <r>
    <x v="0"/>
    <x v="1"/>
    <x v="0"/>
  </r>
  <r>
    <x v="0"/>
    <x v="0"/>
    <x v="2"/>
  </r>
  <r>
    <x v="0"/>
    <x v="2"/>
    <x v="0"/>
  </r>
  <r>
    <x v="0"/>
    <x v="2"/>
    <x v="0"/>
  </r>
  <r>
    <x v="0"/>
    <x v="0"/>
    <x v="2"/>
  </r>
  <r>
    <x v="0"/>
    <x v="2"/>
    <x v="2"/>
  </r>
  <r>
    <x v="0"/>
    <x v="0"/>
    <x v="0"/>
  </r>
  <r>
    <x v="0"/>
    <x v="0"/>
    <x v="1"/>
  </r>
  <r>
    <x v="0"/>
    <x v="1"/>
    <x v="1"/>
  </r>
  <r>
    <x v="0"/>
    <x v="0"/>
    <x v="1"/>
  </r>
  <r>
    <x v="0"/>
    <x v="1"/>
    <x v="1"/>
  </r>
  <r>
    <x v="0"/>
    <x v="1"/>
    <x v="0"/>
  </r>
  <r>
    <x v="0"/>
    <x v="1"/>
    <x v="1"/>
  </r>
  <r>
    <x v="1"/>
    <x v="2"/>
    <x v="1"/>
  </r>
  <r>
    <x v="0"/>
    <x v="1"/>
    <x v="0"/>
  </r>
  <r>
    <x v="0"/>
    <x v="1"/>
    <x v="1"/>
  </r>
  <r>
    <x v="0"/>
    <x v="1"/>
    <x v="0"/>
  </r>
  <r>
    <x v="0"/>
    <x v="2"/>
    <x v="1"/>
  </r>
  <r>
    <x v="0"/>
    <x v="1"/>
    <x v="2"/>
  </r>
  <r>
    <x v="1"/>
    <x v="2"/>
    <x v="1"/>
  </r>
  <r>
    <x v="1"/>
    <x v="1"/>
    <x v="1"/>
  </r>
  <r>
    <x v="0"/>
    <x v="1"/>
    <x v="1"/>
  </r>
  <r>
    <x v="1"/>
    <x v="2"/>
    <x v="1"/>
  </r>
  <r>
    <x v="0"/>
    <x v="1"/>
    <x v="1"/>
  </r>
  <r>
    <x v="0"/>
    <x v="2"/>
    <x v="1"/>
  </r>
  <r>
    <x v="0"/>
    <x v="1"/>
    <x v="0"/>
  </r>
  <r>
    <x v="1"/>
    <x v="1"/>
    <x v="2"/>
  </r>
  <r>
    <x v="1"/>
    <x v="2"/>
    <x v="1"/>
  </r>
  <r>
    <x v="0"/>
    <x v="2"/>
    <x v="1"/>
  </r>
  <r>
    <x v="0"/>
    <x v="0"/>
    <x v="1"/>
  </r>
  <r>
    <x v="1"/>
    <x v="2"/>
    <x v="1"/>
  </r>
  <r>
    <x v="0"/>
    <x v="0"/>
    <x v="0"/>
  </r>
  <r>
    <x v="1"/>
    <x v="1"/>
    <x v="2"/>
  </r>
  <r>
    <x v="1"/>
    <x v="1"/>
    <x v="2"/>
  </r>
  <r>
    <x v="0"/>
    <x v="2"/>
    <x v="1"/>
  </r>
  <r>
    <x v="0"/>
    <x v="0"/>
    <x v="0"/>
  </r>
  <r>
    <x v="0"/>
    <x v="0"/>
    <x v="2"/>
  </r>
  <r>
    <x v="0"/>
    <x v="0"/>
    <x v="0"/>
  </r>
  <r>
    <x v="0"/>
    <x v="1"/>
    <x v="0"/>
  </r>
  <r>
    <x v="0"/>
    <x v="0"/>
    <x v="1"/>
  </r>
  <r>
    <x v="1"/>
    <x v="2"/>
    <x v="1"/>
  </r>
  <r>
    <x v="1"/>
    <x v="2"/>
    <x v="1"/>
  </r>
  <r>
    <x v="1"/>
    <x v="0"/>
    <x v="0"/>
  </r>
  <r>
    <x v="0"/>
    <x v="0"/>
    <x v="1"/>
  </r>
  <r>
    <x v="1"/>
    <x v="1"/>
    <x v="2"/>
  </r>
  <r>
    <x v="0"/>
    <x v="2"/>
    <x v="0"/>
  </r>
  <r>
    <x v="0"/>
    <x v="2"/>
    <x v="0"/>
  </r>
  <r>
    <x v="0"/>
    <x v="2"/>
    <x v="0"/>
  </r>
  <r>
    <x v="0"/>
    <x v="1"/>
    <x v="1"/>
  </r>
  <r>
    <x v="0"/>
    <x v="1"/>
    <x v="1"/>
  </r>
  <r>
    <x v="0"/>
    <x v="0"/>
    <x v="2"/>
  </r>
  <r>
    <x v="0"/>
    <x v="2"/>
    <x v="0"/>
  </r>
  <r>
    <x v="1"/>
    <x v="2"/>
    <x v="2"/>
  </r>
  <r>
    <x v="0"/>
    <x v="2"/>
    <x v="1"/>
  </r>
  <r>
    <x v="0"/>
    <x v="2"/>
    <x v="1"/>
  </r>
  <r>
    <x v="0"/>
    <x v="0"/>
    <x v="0"/>
  </r>
  <r>
    <x v="0"/>
    <x v="0"/>
    <x v="1"/>
  </r>
  <r>
    <x v="0"/>
    <x v="1"/>
    <x v="0"/>
  </r>
  <r>
    <x v="1"/>
    <x v="1"/>
    <x v="2"/>
  </r>
  <r>
    <x v="0"/>
    <x v="2"/>
    <x v="1"/>
  </r>
  <r>
    <x v="0"/>
    <x v="2"/>
    <x v="2"/>
  </r>
  <r>
    <x v="0"/>
    <x v="1"/>
    <x v="1"/>
  </r>
  <r>
    <x v="0"/>
    <x v="1"/>
    <x v="0"/>
  </r>
  <r>
    <x v="0"/>
    <x v="0"/>
    <x v="1"/>
  </r>
  <r>
    <x v="0"/>
    <x v="0"/>
    <x v="1"/>
  </r>
  <r>
    <x v="0"/>
    <x v="0"/>
    <x v="2"/>
  </r>
  <r>
    <x v="1"/>
    <x v="0"/>
    <x v="2"/>
  </r>
  <r>
    <x v="0"/>
    <x v="1"/>
    <x v="2"/>
  </r>
  <r>
    <x v="0"/>
    <x v="2"/>
    <x v="1"/>
  </r>
  <r>
    <x v="0"/>
    <x v="1"/>
    <x v="1"/>
  </r>
  <r>
    <x v="0"/>
    <x v="2"/>
    <x v="0"/>
  </r>
  <r>
    <x v="0"/>
    <x v="2"/>
    <x v="0"/>
  </r>
  <r>
    <x v="0"/>
    <x v="1"/>
    <x v="1"/>
  </r>
  <r>
    <x v="1"/>
    <x v="2"/>
    <x v="1"/>
  </r>
  <r>
    <x v="1"/>
    <x v="2"/>
    <x v="1"/>
  </r>
  <r>
    <x v="1"/>
    <x v="2"/>
    <x v="1"/>
  </r>
  <r>
    <x v="0"/>
    <x v="1"/>
    <x v="1"/>
  </r>
  <r>
    <x v="0"/>
    <x v="0"/>
    <x v="2"/>
  </r>
  <r>
    <x v="0"/>
    <x v="2"/>
    <x v="0"/>
  </r>
  <r>
    <x v="0"/>
    <x v="0"/>
    <x v="2"/>
  </r>
  <r>
    <x v="0"/>
    <x v="1"/>
    <x v="1"/>
  </r>
  <r>
    <x v="0"/>
    <x v="0"/>
    <x v="1"/>
  </r>
  <r>
    <x v="0"/>
    <x v="1"/>
    <x v="2"/>
  </r>
  <r>
    <x v="0"/>
    <x v="0"/>
    <x v="0"/>
  </r>
  <r>
    <x v="0"/>
    <x v="1"/>
    <x v="0"/>
  </r>
  <r>
    <x v="0"/>
    <x v="0"/>
    <x v="2"/>
  </r>
  <r>
    <x v="0"/>
    <x v="1"/>
    <x v="0"/>
  </r>
  <r>
    <x v="0"/>
    <x v="2"/>
    <x v="0"/>
  </r>
  <r>
    <x v="0"/>
    <x v="1"/>
    <x v="1"/>
  </r>
  <r>
    <x v="0"/>
    <x v="2"/>
    <x v="0"/>
  </r>
  <r>
    <x v="0"/>
    <x v="0"/>
    <x v="1"/>
  </r>
  <r>
    <x v="0"/>
    <x v="1"/>
    <x v="0"/>
  </r>
  <r>
    <x v="0"/>
    <x v="1"/>
    <x v="1"/>
  </r>
  <r>
    <x v="0"/>
    <x v="2"/>
    <x v="0"/>
  </r>
  <r>
    <x v="0"/>
    <x v="2"/>
    <x v="1"/>
  </r>
  <r>
    <x v="0"/>
    <x v="1"/>
    <x v="0"/>
  </r>
  <r>
    <x v="0"/>
    <x v="0"/>
    <x v="0"/>
  </r>
  <r>
    <x v="1"/>
    <x v="2"/>
    <x v="1"/>
  </r>
  <r>
    <x v="0"/>
    <x v="1"/>
    <x v="1"/>
  </r>
  <r>
    <x v="0"/>
    <x v="1"/>
    <x v="0"/>
  </r>
  <r>
    <x v="0"/>
    <x v="1"/>
    <x v="1"/>
  </r>
  <r>
    <x v="1"/>
    <x v="2"/>
    <x v="2"/>
  </r>
  <r>
    <x v="0"/>
    <x v="0"/>
    <x v="0"/>
  </r>
  <r>
    <x v="0"/>
    <x v="2"/>
    <x v="0"/>
  </r>
  <r>
    <x v="0"/>
    <x v="2"/>
    <x v="2"/>
  </r>
  <r>
    <x v="0"/>
    <x v="0"/>
    <x v="0"/>
  </r>
  <r>
    <x v="0"/>
    <x v="0"/>
    <x v="1"/>
  </r>
  <r>
    <x v="0"/>
    <x v="1"/>
    <x v="1"/>
  </r>
  <r>
    <x v="0"/>
    <x v="0"/>
    <x v="0"/>
  </r>
  <r>
    <x v="0"/>
    <x v="1"/>
    <x v="0"/>
  </r>
  <r>
    <x v="0"/>
    <x v="1"/>
    <x v="1"/>
  </r>
  <r>
    <x v="0"/>
    <x v="1"/>
    <x v="0"/>
  </r>
  <r>
    <x v="0"/>
    <x v="2"/>
    <x v="0"/>
  </r>
  <r>
    <x v="0"/>
    <x v="2"/>
    <x v="1"/>
  </r>
  <r>
    <x v="0"/>
    <x v="1"/>
    <x v="0"/>
  </r>
  <r>
    <x v="0"/>
    <x v="2"/>
    <x v="0"/>
  </r>
  <r>
    <x v="0"/>
    <x v="2"/>
    <x v="0"/>
  </r>
  <r>
    <x v="0"/>
    <x v="2"/>
    <x v="2"/>
  </r>
  <r>
    <x v="0"/>
    <x v="1"/>
    <x v="0"/>
  </r>
  <r>
    <x v="0"/>
    <x v="2"/>
    <x v="1"/>
  </r>
  <r>
    <x v="0"/>
    <x v="1"/>
    <x v="1"/>
  </r>
  <r>
    <x v="0"/>
    <x v="2"/>
    <x v="0"/>
  </r>
  <r>
    <x v="1"/>
    <x v="2"/>
    <x v="2"/>
  </r>
  <r>
    <x v="0"/>
    <x v="0"/>
    <x v="1"/>
  </r>
  <r>
    <x v="0"/>
    <x v="2"/>
    <x v="1"/>
  </r>
  <r>
    <x v="0"/>
    <x v="0"/>
    <x v="1"/>
  </r>
  <r>
    <x v="0"/>
    <x v="1"/>
    <x v="0"/>
  </r>
  <r>
    <x v="0"/>
    <x v="1"/>
    <x v="1"/>
  </r>
  <r>
    <x v="0"/>
    <x v="1"/>
    <x v="1"/>
  </r>
  <r>
    <x v="0"/>
    <x v="1"/>
    <x v="2"/>
  </r>
  <r>
    <x v="1"/>
    <x v="0"/>
    <x v="1"/>
  </r>
  <r>
    <x v="0"/>
    <x v="0"/>
    <x v="1"/>
  </r>
  <r>
    <x v="0"/>
    <x v="1"/>
    <x v="1"/>
  </r>
  <r>
    <x v="1"/>
    <x v="1"/>
    <x v="2"/>
  </r>
  <r>
    <x v="1"/>
    <x v="2"/>
    <x v="1"/>
  </r>
  <r>
    <x v="0"/>
    <x v="1"/>
    <x v="1"/>
  </r>
  <r>
    <x v="0"/>
    <x v="2"/>
    <x v="1"/>
  </r>
  <r>
    <x v="1"/>
    <x v="2"/>
    <x v="2"/>
  </r>
  <r>
    <x v="0"/>
    <x v="0"/>
    <x v="0"/>
  </r>
  <r>
    <x v="0"/>
    <x v="1"/>
    <x v="2"/>
  </r>
  <r>
    <x v="0"/>
    <x v="1"/>
    <x v="0"/>
  </r>
  <r>
    <x v="1"/>
    <x v="1"/>
    <x v="2"/>
  </r>
  <r>
    <x v="0"/>
    <x v="0"/>
    <x v="1"/>
  </r>
  <r>
    <x v="0"/>
    <x v="1"/>
    <x v="0"/>
  </r>
  <r>
    <x v="1"/>
    <x v="2"/>
    <x v="2"/>
  </r>
  <r>
    <x v="0"/>
    <x v="1"/>
    <x v="1"/>
  </r>
  <r>
    <x v="0"/>
    <x v="1"/>
    <x v="1"/>
  </r>
  <r>
    <x v="1"/>
    <x v="1"/>
    <x v="2"/>
  </r>
  <r>
    <x v="0"/>
    <x v="1"/>
    <x v="1"/>
  </r>
  <r>
    <x v="0"/>
    <x v="0"/>
    <x v="1"/>
  </r>
  <r>
    <x v="0"/>
    <x v="1"/>
    <x v="0"/>
  </r>
  <r>
    <x v="0"/>
    <x v="0"/>
    <x v="2"/>
  </r>
  <r>
    <x v="0"/>
    <x v="1"/>
    <x v="1"/>
  </r>
  <r>
    <x v="0"/>
    <x v="1"/>
    <x v="1"/>
  </r>
  <r>
    <x v="0"/>
    <x v="0"/>
    <x v="1"/>
  </r>
  <r>
    <x v="1"/>
    <x v="2"/>
    <x v="1"/>
  </r>
  <r>
    <x v="0"/>
    <x v="0"/>
    <x v="1"/>
  </r>
  <r>
    <x v="0"/>
    <x v="0"/>
    <x v="0"/>
  </r>
  <r>
    <x v="0"/>
    <x v="2"/>
    <x v="0"/>
  </r>
  <r>
    <x v="0"/>
    <x v="1"/>
    <x v="1"/>
  </r>
  <r>
    <x v="0"/>
    <x v="1"/>
    <x v="2"/>
  </r>
  <r>
    <x v="0"/>
    <x v="2"/>
    <x v="0"/>
  </r>
  <r>
    <x v="0"/>
    <x v="1"/>
    <x v="2"/>
  </r>
  <r>
    <x v="0"/>
    <x v="1"/>
    <x v="1"/>
  </r>
  <r>
    <x v="0"/>
    <x v="2"/>
    <x v="0"/>
  </r>
  <r>
    <x v="0"/>
    <x v="1"/>
    <x v="0"/>
  </r>
  <r>
    <x v="0"/>
    <x v="1"/>
    <x v="0"/>
  </r>
  <r>
    <x v="0"/>
    <x v="1"/>
    <x v="0"/>
  </r>
  <r>
    <x v="0"/>
    <x v="1"/>
    <x v="1"/>
  </r>
  <r>
    <x v="0"/>
    <x v="0"/>
    <x v="0"/>
  </r>
  <r>
    <x v="0"/>
    <x v="2"/>
    <x v="2"/>
  </r>
  <r>
    <x v="0"/>
    <x v="1"/>
    <x v="0"/>
  </r>
  <r>
    <x v="0"/>
    <x v="2"/>
    <x v="1"/>
  </r>
  <r>
    <x v="1"/>
    <x v="2"/>
    <x v="1"/>
  </r>
  <r>
    <x v="0"/>
    <x v="1"/>
    <x v="0"/>
  </r>
  <r>
    <x v="0"/>
    <x v="1"/>
    <x v="0"/>
  </r>
  <r>
    <x v="0"/>
    <x v="2"/>
    <x v="2"/>
  </r>
  <r>
    <x v="0"/>
    <x v="2"/>
    <x v="1"/>
  </r>
  <r>
    <x v="0"/>
    <x v="1"/>
    <x v="0"/>
  </r>
  <r>
    <x v="1"/>
    <x v="2"/>
    <x v="2"/>
  </r>
  <r>
    <x v="0"/>
    <x v="0"/>
    <x v="2"/>
  </r>
  <r>
    <x v="0"/>
    <x v="2"/>
    <x v="1"/>
  </r>
  <r>
    <x v="0"/>
    <x v="0"/>
    <x v="1"/>
  </r>
  <r>
    <x v="0"/>
    <x v="2"/>
    <x v="2"/>
  </r>
  <r>
    <x v="0"/>
    <x v="0"/>
    <x v="2"/>
  </r>
  <r>
    <x v="0"/>
    <x v="1"/>
    <x v="1"/>
  </r>
  <r>
    <x v="0"/>
    <x v="1"/>
    <x v="0"/>
  </r>
  <r>
    <x v="0"/>
    <x v="2"/>
    <x v="1"/>
  </r>
  <r>
    <x v="0"/>
    <x v="1"/>
    <x v="1"/>
  </r>
  <r>
    <x v="0"/>
    <x v="2"/>
    <x v="1"/>
  </r>
  <r>
    <x v="0"/>
    <x v="1"/>
    <x v="0"/>
  </r>
  <r>
    <x v="0"/>
    <x v="0"/>
    <x v="1"/>
  </r>
  <r>
    <x v="1"/>
    <x v="1"/>
    <x v="2"/>
  </r>
  <r>
    <x v="0"/>
    <x v="0"/>
    <x v="2"/>
  </r>
  <r>
    <x v="0"/>
    <x v="0"/>
    <x v="1"/>
  </r>
  <r>
    <x v="0"/>
    <x v="0"/>
    <x v="1"/>
  </r>
  <r>
    <x v="0"/>
    <x v="1"/>
    <x v="0"/>
  </r>
  <r>
    <x v="0"/>
    <x v="2"/>
    <x v="1"/>
  </r>
  <r>
    <x v="0"/>
    <x v="1"/>
    <x v="1"/>
  </r>
  <r>
    <x v="1"/>
    <x v="2"/>
    <x v="1"/>
  </r>
  <r>
    <x v="1"/>
    <x v="1"/>
    <x v="2"/>
  </r>
  <r>
    <x v="0"/>
    <x v="0"/>
    <x v="0"/>
  </r>
  <r>
    <x v="1"/>
    <x v="1"/>
    <x v="0"/>
  </r>
  <r>
    <x v="0"/>
    <x v="0"/>
    <x v="0"/>
  </r>
  <r>
    <x v="0"/>
    <x v="0"/>
    <x v="1"/>
  </r>
  <r>
    <x v="0"/>
    <x v="0"/>
    <x v="1"/>
  </r>
  <r>
    <x v="0"/>
    <x v="1"/>
    <x v="1"/>
  </r>
  <r>
    <x v="0"/>
    <x v="2"/>
    <x v="0"/>
  </r>
  <r>
    <x v="0"/>
    <x v="0"/>
    <x v="1"/>
  </r>
  <r>
    <x v="0"/>
    <x v="1"/>
    <x v="1"/>
  </r>
  <r>
    <x v="1"/>
    <x v="1"/>
    <x v="2"/>
  </r>
  <r>
    <x v="0"/>
    <x v="2"/>
    <x v="1"/>
  </r>
  <r>
    <x v="0"/>
    <x v="1"/>
    <x v="2"/>
  </r>
  <r>
    <x v="0"/>
    <x v="0"/>
    <x v="0"/>
  </r>
  <r>
    <x v="0"/>
    <x v="1"/>
    <x v="2"/>
  </r>
  <r>
    <x v="0"/>
    <x v="0"/>
    <x v="2"/>
  </r>
  <r>
    <x v="1"/>
    <x v="2"/>
    <x v="2"/>
  </r>
  <r>
    <x v="0"/>
    <x v="1"/>
    <x v="1"/>
  </r>
  <r>
    <x v="0"/>
    <x v="1"/>
    <x v="1"/>
  </r>
  <r>
    <x v="0"/>
    <x v="1"/>
    <x v="0"/>
  </r>
  <r>
    <x v="0"/>
    <x v="0"/>
    <x v="0"/>
  </r>
  <r>
    <x v="0"/>
    <x v="0"/>
    <x v="0"/>
  </r>
  <r>
    <x v="0"/>
    <x v="0"/>
    <x v="2"/>
  </r>
  <r>
    <x v="0"/>
    <x v="0"/>
    <x v="1"/>
  </r>
  <r>
    <x v="0"/>
    <x v="0"/>
    <x v="2"/>
  </r>
  <r>
    <x v="0"/>
    <x v="1"/>
    <x v="1"/>
  </r>
  <r>
    <x v="0"/>
    <x v="0"/>
    <x v="2"/>
  </r>
  <r>
    <x v="0"/>
    <x v="1"/>
    <x v="2"/>
  </r>
  <r>
    <x v="0"/>
    <x v="0"/>
    <x v="0"/>
  </r>
  <r>
    <x v="0"/>
    <x v="2"/>
    <x v="2"/>
  </r>
  <r>
    <x v="0"/>
    <x v="1"/>
    <x v="0"/>
  </r>
  <r>
    <x v="0"/>
    <x v="1"/>
    <x v="1"/>
  </r>
  <r>
    <x v="0"/>
    <x v="1"/>
    <x v="1"/>
  </r>
  <r>
    <x v="0"/>
    <x v="2"/>
    <x v="1"/>
  </r>
  <r>
    <x v="0"/>
    <x v="0"/>
    <x v="1"/>
  </r>
  <r>
    <x v="0"/>
    <x v="0"/>
    <x v="2"/>
  </r>
  <r>
    <x v="0"/>
    <x v="0"/>
    <x v="1"/>
  </r>
  <r>
    <x v="0"/>
    <x v="0"/>
    <x v="0"/>
  </r>
  <r>
    <x v="0"/>
    <x v="2"/>
    <x v="2"/>
  </r>
  <r>
    <x v="0"/>
    <x v="0"/>
    <x v="1"/>
  </r>
  <r>
    <x v="1"/>
    <x v="0"/>
    <x v="1"/>
  </r>
  <r>
    <x v="0"/>
    <x v="0"/>
    <x v="1"/>
  </r>
  <r>
    <x v="0"/>
    <x v="0"/>
    <x v="1"/>
  </r>
  <r>
    <x v="0"/>
    <x v="0"/>
    <x v="1"/>
  </r>
  <r>
    <x v="0"/>
    <x v="2"/>
    <x v="1"/>
  </r>
  <r>
    <x v="0"/>
    <x v="0"/>
    <x v="0"/>
  </r>
  <r>
    <x v="1"/>
    <x v="2"/>
    <x v="1"/>
  </r>
  <r>
    <x v="1"/>
    <x v="0"/>
    <x v="0"/>
  </r>
  <r>
    <x v="0"/>
    <x v="1"/>
    <x v="1"/>
  </r>
  <r>
    <x v="0"/>
    <x v="2"/>
    <x v="1"/>
  </r>
  <r>
    <x v="0"/>
    <x v="2"/>
    <x v="1"/>
  </r>
  <r>
    <x v="0"/>
    <x v="1"/>
    <x v="1"/>
  </r>
  <r>
    <x v="0"/>
    <x v="2"/>
    <x v="1"/>
  </r>
  <r>
    <x v="0"/>
    <x v="1"/>
    <x v="1"/>
  </r>
  <r>
    <x v="0"/>
    <x v="0"/>
    <x v="0"/>
  </r>
  <r>
    <x v="1"/>
    <x v="1"/>
    <x v="2"/>
  </r>
  <r>
    <x v="0"/>
    <x v="0"/>
    <x v="0"/>
  </r>
  <r>
    <x v="1"/>
    <x v="1"/>
    <x v="2"/>
  </r>
  <r>
    <x v="1"/>
    <x v="1"/>
    <x v="2"/>
  </r>
  <r>
    <x v="0"/>
    <x v="1"/>
    <x v="0"/>
  </r>
  <r>
    <x v="1"/>
    <x v="0"/>
    <x v="0"/>
  </r>
  <r>
    <x v="0"/>
    <x v="1"/>
    <x v="1"/>
  </r>
  <r>
    <x v="0"/>
    <x v="2"/>
    <x v="0"/>
  </r>
  <r>
    <x v="1"/>
    <x v="1"/>
    <x v="2"/>
  </r>
  <r>
    <x v="0"/>
    <x v="1"/>
    <x v="1"/>
  </r>
  <r>
    <x v="0"/>
    <x v="0"/>
    <x v="0"/>
  </r>
  <r>
    <x v="0"/>
    <x v="1"/>
    <x v="0"/>
  </r>
  <r>
    <x v="0"/>
    <x v="0"/>
    <x v="1"/>
  </r>
  <r>
    <x v="0"/>
    <x v="2"/>
    <x v="0"/>
  </r>
  <r>
    <x v="1"/>
    <x v="2"/>
    <x v="1"/>
  </r>
  <r>
    <x v="0"/>
    <x v="1"/>
    <x v="1"/>
  </r>
  <r>
    <x v="0"/>
    <x v="0"/>
    <x v="2"/>
  </r>
  <r>
    <x v="0"/>
    <x v="1"/>
    <x v="1"/>
  </r>
  <r>
    <x v="0"/>
    <x v="1"/>
    <x v="1"/>
  </r>
  <r>
    <x v="0"/>
    <x v="1"/>
    <x v="1"/>
  </r>
  <r>
    <x v="0"/>
    <x v="1"/>
    <x v="2"/>
  </r>
  <r>
    <x v="0"/>
    <x v="2"/>
    <x v="0"/>
  </r>
  <r>
    <x v="0"/>
    <x v="0"/>
    <x v="1"/>
  </r>
  <r>
    <x v="0"/>
    <x v="2"/>
    <x v="2"/>
  </r>
  <r>
    <x v="0"/>
    <x v="1"/>
    <x v="1"/>
  </r>
  <r>
    <x v="0"/>
    <x v="0"/>
    <x v="1"/>
  </r>
  <r>
    <x v="0"/>
    <x v="1"/>
    <x v="0"/>
  </r>
  <r>
    <x v="1"/>
    <x v="2"/>
    <x v="1"/>
  </r>
  <r>
    <x v="0"/>
    <x v="0"/>
    <x v="1"/>
  </r>
  <r>
    <x v="0"/>
    <x v="2"/>
    <x v="0"/>
  </r>
  <r>
    <x v="0"/>
    <x v="1"/>
    <x v="0"/>
  </r>
  <r>
    <x v="0"/>
    <x v="0"/>
    <x v="2"/>
  </r>
  <r>
    <x v="0"/>
    <x v="1"/>
    <x v="2"/>
  </r>
  <r>
    <x v="0"/>
    <x v="1"/>
    <x v="1"/>
  </r>
  <r>
    <x v="0"/>
    <x v="0"/>
    <x v="0"/>
  </r>
  <r>
    <x v="0"/>
    <x v="0"/>
    <x v="0"/>
  </r>
  <r>
    <x v="0"/>
    <x v="1"/>
    <x v="1"/>
  </r>
  <r>
    <x v="0"/>
    <x v="1"/>
    <x v="2"/>
  </r>
  <r>
    <x v="0"/>
    <x v="1"/>
    <x v="0"/>
  </r>
  <r>
    <x v="0"/>
    <x v="0"/>
    <x v="0"/>
  </r>
  <r>
    <x v="0"/>
    <x v="1"/>
    <x v="1"/>
  </r>
  <r>
    <x v="1"/>
    <x v="0"/>
    <x v="1"/>
  </r>
  <r>
    <x v="0"/>
    <x v="2"/>
    <x v="0"/>
  </r>
  <r>
    <x v="0"/>
    <x v="0"/>
    <x v="1"/>
  </r>
  <r>
    <x v="1"/>
    <x v="1"/>
    <x v="2"/>
  </r>
  <r>
    <x v="0"/>
    <x v="1"/>
    <x v="1"/>
  </r>
  <r>
    <x v="0"/>
    <x v="1"/>
    <x v="1"/>
  </r>
  <r>
    <x v="0"/>
    <x v="0"/>
    <x v="1"/>
  </r>
  <r>
    <x v="0"/>
    <x v="1"/>
    <x v="1"/>
  </r>
  <r>
    <x v="0"/>
    <x v="0"/>
    <x v="1"/>
  </r>
  <r>
    <x v="0"/>
    <x v="0"/>
    <x v="1"/>
  </r>
  <r>
    <x v="0"/>
    <x v="1"/>
    <x v="1"/>
  </r>
  <r>
    <x v="0"/>
    <x v="1"/>
    <x v="1"/>
  </r>
  <r>
    <x v="0"/>
    <x v="1"/>
    <x v="0"/>
  </r>
  <r>
    <x v="0"/>
    <x v="0"/>
    <x v="0"/>
  </r>
  <r>
    <x v="0"/>
    <x v="1"/>
    <x v="1"/>
  </r>
  <r>
    <x v="0"/>
    <x v="0"/>
    <x v="0"/>
  </r>
  <r>
    <x v="0"/>
    <x v="1"/>
    <x v="0"/>
  </r>
  <r>
    <x v="0"/>
    <x v="1"/>
    <x v="1"/>
  </r>
  <r>
    <x v="0"/>
    <x v="1"/>
    <x v="1"/>
  </r>
  <r>
    <x v="0"/>
    <x v="2"/>
    <x v="0"/>
  </r>
  <r>
    <x v="0"/>
    <x v="2"/>
    <x v="2"/>
  </r>
  <r>
    <x v="0"/>
    <x v="0"/>
    <x v="0"/>
  </r>
  <r>
    <x v="1"/>
    <x v="1"/>
    <x v="2"/>
  </r>
  <r>
    <x v="0"/>
    <x v="0"/>
    <x v="1"/>
  </r>
  <r>
    <x v="0"/>
    <x v="0"/>
    <x v="2"/>
  </r>
  <r>
    <x v="1"/>
    <x v="0"/>
    <x v="2"/>
  </r>
  <r>
    <x v="0"/>
    <x v="1"/>
    <x v="2"/>
  </r>
  <r>
    <x v="0"/>
    <x v="1"/>
    <x v="1"/>
  </r>
  <r>
    <x v="0"/>
    <x v="1"/>
    <x v="1"/>
  </r>
  <r>
    <x v="1"/>
    <x v="1"/>
    <x v="2"/>
  </r>
  <r>
    <x v="0"/>
    <x v="2"/>
    <x v="1"/>
  </r>
  <r>
    <x v="0"/>
    <x v="2"/>
    <x v="0"/>
  </r>
  <r>
    <x v="0"/>
    <x v="1"/>
    <x v="1"/>
  </r>
  <r>
    <x v="0"/>
    <x v="1"/>
    <x v="0"/>
  </r>
  <r>
    <x v="0"/>
    <x v="1"/>
    <x v="0"/>
  </r>
  <r>
    <x v="0"/>
    <x v="1"/>
    <x v="1"/>
  </r>
  <r>
    <x v="0"/>
    <x v="1"/>
    <x v="0"/>
  </r>
  <r>
    <x v="1"/>
    <x v="0"/>
    <x v="0"/>
  </r>
  <r>
    <x v="0"/>
    <x v="1"/>
    <x v="0"/>
  </r>
  <r>
    <x v="0"/>
    <x v="1"/>
    <x v="0"/>
  </r>
  <r>
    <x v="0"/>
    <x v="1"/>
    <x v="2"/>
  </r>
  <r>
    <x v="1"/>
    <x v="1"/>
    <x v="2"/>
  </r>
  <r>
    <x v="0"/>
    <x v="0"/>
    <x v="0"/>
  </r>
  <r>
    <x v="0"/>
    <x v="0"/>
    <x v="1"/>
  </r>
  <r>
    <x v="0"/>
    <x v="1"/>
    <x v="1"/>
  </r>
  <r>
    <x v="1"/>
    <x v="2"/>
    <x v="1"/>
  </r>
  <r>
    <x v="1"/>
    <x v="2"/>
    <x v="2"/>
  </r>
  <r>
    <x v="0"/>
    <x v="2"/>
    <x v="0"/>
  </r>
  <r>
    <x v="0"/>
    <x v="0"/>
    <x v="0"/>
  </r>
  <r>
    <x v="1"/>
    <x v="1"/>
    <x v="1"/>
  </r>
  <r>
    <x v="0"/>
    <x v="0"/>
    <x v="2"/>
  </r>
  <r>
    <x v="0"/>
    <x v="2"/>
    <x v="1"/>
  </r>
  <r>
    <x v="0"/>
    <x v="2"/>
    <x v="1"/>
  </r>
  <r>
    <x v="0"/>
    <x v="1"/>
    <x v="1"/>
  </r>
  <r>
    <x v="0"/>
    <x v="0"/>
    <x v="0"/>
  </r>
  <r>
    <x v="0"/>
    <x v="0"/>
    <x v="1"/>
  </r>
  <r>
    <x v="0"/>
    <x v="0"/>
    <x v="2"/>
  </r>
  <r>
    <x v="1"/>
    <x v="2"/>
    <x v="2"/>
  </r>
  <r>
    <x v="0"/>
    <x v="1"/>
    <x v="1"/>
  </r>
  <r>
    <x v="0"/>
    <x v="2"/>
    <x v="0"/>
  </r>
  <r>
    <x v="0"/>
    <x v="1"/>
    <x v="0"/>
  </r>
  <r>
    <x v="0"/>
    <x v="1"/>
    <x v="1"/>
  </r>
  <r>
    <x v="0"/>
    <x v="2"/>
    <x v="1"/>
  </r>
  <r>
    <x v="0"/>
    <x v="0"/>
    <x v="1"/>
  </r>
  <r>
    <x v="0"/>
    <x v="2"/>
    <x v="0"/>
  </r>
  <r>
    <x v="0"/>
    <x v="1"/>
    <x v="0"/>
  </r>
  <r>
    <x v="0"/>
    <x v="2"/>
    <x v="2"/>
  </r>
  <r>
    <x v="1"/>
    <x v="1"/>
    <x v="2"/>
  </r>
  <r>
    <x v="1"/>
    <x v="1"/>
    <x v="2"/>
  </r>
  <r>
    <x v="0"/>
    <x v="1"/>
    <x v="0"/>
  </r>
  <r>
    <x v="0"/>
    <x v="1"/>
    <x v="0"/>
  </r>
  <r>
    <x v="0"/>
    <x v="1"/>
    <x v="1"/>
  </r>
  <r>
    <x v="0"/>
    <x v="1"/>
    <x v="0"/>
  </r>
  <r>
    <x v="0"/>
    <x v="1"/>
    <x v="0"/>
  </r>
  <r>
    <x v="0"/>
    <x v="2"/>
    <x v="0"/>
  </r>
  <r>
    <x v="0"/>
    <x v="0"/>
    <x v="2"/>
  </r>
  <r>
    <x v="0"/>
    <x v="0"/>
    <x v="2"/>
  </r>
  <r>
    <x v="1"/>
    <x v="2"/>
    <x v="1"/>
  </r>
  <r>
    <x v="0"/>
    <x v="2"/>
    <x v="0"/>
  </r>
  <r>
    <x v="0"/>
    <x v="0"/>
    <x v="1"/>
  </r>
  <r>
    <x v="0"/>
    <x v="1"/>
    <x v="1"/>
  </r>
  <r>
    <x v="0"/>
    <x v="2"/>
    <x v="1"/>
  </r>
  <r>
    <x v="0"/>
    <x v="1"/>
    <x v="2"/>
  </r>
  <r>
    <x v="0"/>
    <x v="0"/>
    <x v="0"/>
  </r>
  <r>
    <x v="0"/>
    <x v="0"/>
    <x v="0"/>
  </r>
  <r>
    <x v="0"/>
    <x v="2"/>
    <x v="0"/>
  </r>
  <r>
    <x v="0"/>
    <x v="2"/>
    <x v="0"/>
  </r>
  <r>
    <x v="1"/>
    <x v="0"/>
    <x v="0"/>
  </r>
  <r>
    <x v="0"/>
    <x v="2"/>
    <x v="1"/>
  </r>
  <r>
    <x v="0"/>
    <x v="0"/>
    <x v="1"/>
  </r>
  <r>
    <x v="0"/>
    <x v="1"/>
    <x v="0"/>
  </r>
  <r>
    <x v="0"/>
    <x v="1"/>
    <x v="1"/>
  </r>
  <r>
    <x v="0"/>
    <x v="1"/>
    <x v="0"/>
  </r>
  <r>
    <x v="0"/>
    <x v="0"/>
    <x v="0"/>
  </r>
  <r>
    <x v="0"/>
    <x v="1"/>
    <x v="2"/>
  </r>
  <r>
    <x v="0"/>
    <x v="1"/>
    <x v="0"/>
  </r>
  <r>
    <x v="0"/>
    <x v="0"/>
    <x v="0"/>
  </r>
  <r>
    <x v="0"/>
    <x v="1"/>
    <x v="1"/>
  </r>
  <r>
    <x v="0"/>
    <x v="1"/>
    <x v="1"/>
  </r>
  <r>
    <x v="0"/>
    <x v="2"/>
    <x v="2"/>
  </r>
  <r>
    <x v="0"/>
    <x v="1"/>
    <x v="1"/>
  </r>
  <r>
    <x v="0"/>
    <x v="1"/>
    <x v="0"/>
  </r>
  <r>
    <x v="0"/>
    <x v="0"/>
    <x v="1"/>
  </r>
  <r>
    <x v="0"/>
    <x v="1"/>
    <x v="1"/>
  </r>
  <r>
    <x v="0"/>
    <x v="1"/>
    <x v="1"/>
  </r>
  <r>
    <x v="0"/>
    <x v="0"/>
    <x v="1"/>
  </r>
  <r>
    <x v="0"/>
    <x v="2"/>
    <x v="0"/>
  </r>
  <r>
    <x v="1"/>
    <x v="0"/>
    <x v="2"/>
  </r>
  <r>
    <x v="0"/>
    <x v="2"/>
    <x v="1"/>
  </r>
  <r>
    <x v="0"/>
    <x v="0"/>
    <x v="0"/>
  </r>
  <r>
    <x v="0"/>
    <x v="0"/>
    <x v="0"/>
  </r>
  <r>
    <x v="0"/>
    <x v="0"/>
    <x v="2"/>
  </r>
  <r>
    <x v="0"/>
    <x v="2"/>
    <x v="1"/>
  </r>
  <r>
    <x v="0"/>
    <x v="1"/>
    <x v="1"/>
  </r>
  <r>
    <x v="0"/>
    <x v="2"/>
    <x v="0"/>
  </r>
  <r>
    <x v="0"/>
    <x v="1"/>
    <x v="0"/>
  </r>
  <r>
    <x v="0"/>
    <x v="0"/>
    <x v="2"/>
  </r>
  <r>
    <x v="1"/>
    <x v="1"/>
    <x v="2"/>
  </r>
  <r>
    <x v="0"/>
    <x v="2"/>
    <x v="0"/>
  </r>
  <r>
    <x v="0"/>
    <x v="0"/>
    <x v="1"/>
  </r>
  <r>
    <x v="0"/>
    <x v="0"/>
    <x v="0"/>
  </r>
  <r>
    <x v="0"/>
    <x v="0"/>
    <x v="0"/>
  </r>
  <r>
    <x v="0"/>
    <x v="2"/>
    <x v="0"/>
  </r>
  <r>
    <x v="1"/>
    <x v="1"/>
    <x v="2"/>
  </r>
  <r>
    <x v="1"/>
    <x v="2"/>
    <x v="1"/>
  </r>
  <r>
    <x v="0"/>
    <x v="0"/>
    <x v="1"/>
  </r>
  <r>
    <x v="1"/>
    <x v="2"/>
    <x v="1"/>
  </r>
  <r>
    <x v="0"/>
    <x v="1"/>
    <x v="1"/>
  </r>
  <r>
    <x v="1"/>
    <x v="1"/>
    <x v="2"/>
  </r>
  <r>
    <x v="1"/>
    <x v="1"/>
    <x v="2"/>
  </r>
  <r>
    <x v="0"/>
    <x v="1"/>
    <x v="0"/>
  </r>
  <r>
    <x v="0"/>
    <x v="1"/>
    <x v="1"/>
  </r>
  <r>
    <x v="1"/>
    <x v="1"/>
    <x v="0"/>
  </r>
  <r>
    <x v="0"/>
    <x v="0"/>
    <x v="0"/>
  </r>
  <r>
    <x v="0"/>
    <x v="0"/>
    <x v="0"/>
  </r>
  <r>
    <x v="0"/>
    <x v="1"/>
    <x v="0"/>
  </r>
  <r>
    <x v="0"/>
    <x v="2"/>
    <x v="2"/>
  </r>
  <r>
    <x v="0"/>
    <x v="1"/>
    <x v="0"/>
  </r>
  <r>
    <x v="0"/>
    <x v="0"/>
    <x v="1"/>
  </r>
  <r>
    <x v="0"/>
    <x v="1"/>
    <x v="1"/>
  </r>
  <r>
    <x v="0"/>
    <x v="0"/>
    <x v="0"/>
  </r>
  <r>
    <x v="1"/>
    <x v="2"/>
    <x v="2"/>
  </r>
  <r>
    <x v="0"/>
    <x v="0"/>
    <x v="2"/>
  </r>
  <r>
    <x v="1"/>
    <x v="2"/>
    <x v="1"/>
  </r>
  <r>
    <x v="0"/>
    <x v="0"/>
    <x v="0"/>
  </r>
  <r>
    <x v="0"/>
    <x v="2"/>
    <x v="0"/>
  </r>
  <r>
    <x v="0"/>
    <x v="0"/>
    <x v="0"/>
  </r>
  <r>
    <x v="0"/>
    <x v="1"/>
    <x v="0"/>
  </r>
  <r>
    <x v="0"/>
    <x v="2"/>
    <x v="0"/>
  </r>
  <r>
    <x v="0"/>
    <x v="1"/>
    <x v="1"/>
  </r>
  <r>
    <x v="0"/>
    <x v="1"/>
    <x v="1"/>
  </r>
  <r>
    <x v="0"/>
    <x v="2"/>
    <x v="0"/>
  </r>
  <r>
    <x v="0"/>
    <x v="2"/>
    <x v="2"/>
  </r>
  <r>
    <x v="0"/>
    <x v="1"/>
    <x v="0"/>
  </r>
  <r>
    <x v="0"/>
    <x v="2"/>
    <x v="2"/>
  </r>
  <r>
    <x v="1"/>
    <x v="2"/>
    <x v="1"/>
  </r>
  <r>
    <x v="0"/>
    <x v="1"/>
    <x v="1"/>
  </r>
  <r>
    <x v="0"/>
    <x v="0"/>
    <x v="1"/>
  </r>
  <r>
    <x v="1"/>
    <x v="1"/>
    <x v="2"/>
  </r>
  <r>
    <x v="0"/>
    <x v="0"/>
    <x v="0"/>
  </r>
  <r>
    <x v="0"/>
    <x v="1"/>
    <x v="0"/>
  </r>
  <r>
    <x v="0"/>
    <x v="1"/>
    <x v="1"/>
  </r>
  <r>
    <x v="1"/>
    <x v="1"/>
    <x v="2"/>
  </r>
  <r>
    <x v="0"/>
    <x v="0"/>
    <x v="2"/>
  </r>
  <r>
    <x v="0"/>
    <x v="0"/>
    <x v="0"/>
  </r>
  <r>
    <x v="0"/>
    <x v="2"/>
    <x v="0"/>
  </r>
  <r>
    <x v="0"/>
    <x v="1"/>
    <x v="1"/>
  </r>
  <r>
    <x v="0"/>
    <x v="1"/>
    <x v="0"/>
  </r>
  <r>
    <x v="0"/>
    <x v="1"/>
    <x v="1"/>
  </r>
  <r>
    <x v="0"/>
    <x v="0"/>
    <x v="1"/>
  </r>
  <r>
    <x v="0"/>
    <x v="1"/>
    <x v="0"/>
  </r>
  <r>
    <x v="0"/>
    <x v="1"/>
    <x v="2"/>
  </r>
  <r>
    <x v="1"/>
    <x v="2"/>
    <x v="1"/>
  </r>
  <r>
    <x v="0"/>
    <x v="0"/>
    <x v="2"/>
  </r>
  <r>
    <x v="0"/>
    <x v="1"/>
    <x v="1"/>
  </r>
  <r>
    <x v="0"/>
    <x v="2"/>
    <x v="0"/>
  </r>
  <r>
    <x v="0"/>
    <x v="2"/>
    <x v="1"/>
  </r>
  <r>
    <x v="0"/>
    <x v="2"/>
    <x v="0"/>
  </r>
  <r>
    <x v="0"/>
    <x v="0"/>
    <x v="1"/>
  </r>
  <r>
    <x v="0"/>
    <x v="0"/>
    <x v="2"/>
  </r>
  <r>
    <x v="0"/>
    <x v="1"/>
    <x v="1"/>
  </r>
  <r>
    <x v="0"/>
    <x v="0"/>
    <x v="0"/>
  </r>
  <r>
    <x v="0"/>
    <x v="1"/>
    <x v="2"/>
  </r>
  <r>
    <x v="0"/>
    <x v="0"/>
    <x v="2"/>
  </r>
  <r>
    <x v="0"/>
    <x v="0"/>
    <x v="0"/>
  </r>
  <r>
    <x v="0"/>
    <x v="0"/>
    <x v="2"/>
  </r>
  <r>
    <x v="0"/>
    <x v="1"/>
    <x v="0"/>
  </r>
  <r>
    <x v="1"/>
    <x v="2"/>
    <x v="1"/>
  </r>
  <r>
    <x v="0"/>
    <x v="0"/>
    <x v="1"/>
  </r>
  <r>
    <x v="0"/>
    <x v="0"/>
    <x v="1"/>
  </r>
  <r>
    <x v="0"/>
    <x v="1"/>
    <x v="1"/>
  </r>
  <r>
    <x v="0"/>
    <x v="2"/>
    <x v="0"/>
  </r>
  <r>
    <x v="0"/>
    <x v="0"/>
    <x v="0"/>
  </r>
  <r>
    <x v="0"/>
    <x v="1"/>
    <x v="1"/>
  </r>
  <r>
    <x v="0"/>
    <x v="2"/>
    <x v="1"/>
  </r>
  <r>
    <x v="1"/>
    <x v="1"/>
    <x v="2"/>
  </r>
  <r>
    <x v="0"/>
    <x v="0"/>
    <x v="0"/>
  </r>
  <r>
    <x v="1"/>
    <x v="2"/>
    <x v="1"/>
  </r>
  <r>
    <x v="0"/>
    <x v="0"/>
    <x v="1"/>
  </r>
  <r>
    <x v="0"/>
    <x v="0"/>
    <x v="0"/>
  </r>
  <r>
    <x v="0"/>
    <x v="1"/>
    <x v="2"/>
  </r>
  <r>
    <x v="0"/>
    <x v="0"/>
    <x v="1"/>
  </r>
  <r>
    <x v="1"/>
    <x v="1"/>
    <x v="2"/>
  </r>
  <r>
    <x v="0"/>
    <x v="2"/>
    <x v="2"/>
  </r>
  <r>
    <x v="1"/>
    <x v="2"/>
    <x v="2"/>
  </r>
  <r>
    <x v="0"/>
    <x v="2"/>
    <x v="0"/>
  </r>
  <r>
    <x v="0"/>
    <x v="2"/>
    <x v="0"/>
  </r>
  <r>
    <x v="0"/>
    <x v="1"/>
    <x v="2"/>
  </r>
  <r>
    <x v="0"/>
    <x v="2"/>
    <x v="1"/>
  </r>
  <r>
    <x v="0"/>
    <x v="0"/>
    <x v="0"/>
  </r>
  <r>
    <x v="1"/>
    <x v="1"/>
    <x v="0"/>
  </r>
  <r>
    <x v="0"/>
    <x v="1"/>
    <x v="1"/>
  </r>
  <r>
    <x v="0"/>
    <x v="1"/>
    <x v="1"/>
  </r>
  <r>
    <x v="0"/>
    <x v="0"/>
    <x v="2"/>
  </r>
  <r>
    <x v="0"/>
    <x v="1"/>
    <x v="1"/>
  </r>
  <r>
    <x v="1"/>
    <x v="2"/>
    <x v="1"/>
  </r>
  <r>
    <x v="0"/>
    <x v="0"/>
    <x v="1"/>
  </r>
  <r>
    <x v="0"/>
    <x v="0"/>
    <x v="0"/>
  </r>
  <r>
    <x v="0"/>
    <x v="2"/>
    <x v="0"/>
  </r>
  <r>
    <x v="0"/>
    <x v="0"/>
    <x v="1"/>
  </r>
  <r>
    <x v="1"/>
    <x v="1"/>
    <x v="2"/>
  </r>
  <r>
    <x v="0"/>
    <x v="2"/>
    <x v="1"/>
  </r>
  <r>
    <x v="0"/>
    <x v="0"/>
    <x v="1"/>
  </r>
  <r>
    <x v="0"/>
    <x v="1"/>
    <x v="1"/>
  </r>
  <r>
    <x v="1"/>
    <x v="2"/>
    <x v="1"/>
  </r>
  <r>
    <x v="0"/>
    <x v="0"/>
    <x v="1"/>
  </r>
  <r>
    <x v="0"/>
    <x v="0"/>
    <x v="1"/>
  </r>
  <r>
    <x v="0"/>
    <x v="0"/>
    <x v="1"/>
  </r>
  <r>
    <x v="0"/>
    <x v="0"/>
    <x v="1"/>
  </r>
  <r>
    <x v="0"/>
    <x v="0"/>
    <x v="2"/>
  </r>
  <r>
    <x v="0"/>
    <x v="1"/>
    <x v="1"/>
  </r>
  <r>
    <x v="1"/>
    <x v="1"/>
    <x v="2"/>
  </r>
  <r>
    <x v="0"/>
    <x v="1"/>
    <x v="0"/>
  </r>
  <r>
    <x v="0"/>
    <x v="2"/>
    <x v="1"/>
  </r>
  <r>
    <x v="0"/>
    <x v="0"/>
    <x v="1"/>
  </r>
  <r>
    <x v="0"/>
    <x v="1"/>
    <x v="1"/>
  </r>
  <r>
    <x v="0"/>
    <x v="1"/>
    <x v="0"/>
  </r>
  <r>
    <x v="1"/>
    <x v="1"/>
    <x v="0"/>
  </r>
  <r>
    <x v="1"/>
    <x v="1"/>
    <x v="2"/>
  </r>
  <r>
    <x v="0"/>
    <x v="0"/>
    <x v="2"/>
  </r>
  <r>
    <x v="0"/>
    <x v="1"/>
    <x v="0"/>
  </r>
  <r>
    <x v="0"/>
    <x v="1"/>
    <x v="1"/>
  </r>
  <r>
    <x v="1"/>
    <x v="2"/>
    <x v="1"/>
  </r>
  <r>
    <x v="0"/>
    <x v="0"/>
    <x v="0"/>
  </r>
  <r>
    <x v="0"/>
    <x v="0"/>
    <x v="1"/>
  </r>
  <r>
    <x v="0"/>
    <x v="0"/>
    <x v="1"/>
  </r>
  <r>
    <x v="0"/>
    <x v="1"/>
    <x v="0"/>
  </r>
  <r>
    <x v="0"/>
    <x v="0"/>
    <x v="1"/>
  </r>
  <r>
    <x v="0"/>
    <x v="0"/>
    <x v="1"/>
  </r>
  <r>
    <x v="1"/>
    <x v="1"/>
    <x v="2"/>
  </r>
  <r>
    <x v="0"/>
    <x v="1"/>
    <x v="2"/>
  </r>
  <r>
    <x v="0"/>
    <x v="2"/>
    <x v="2"/>
  </r>
  <r>
    <x v="1"/>
    <x v="2"/>
    <x v="1"/>
  </r>
  <r>
    <x v="0"/>
    <x v="0"/>
    <x v="2"/>
  </r>
  <r>
    <x v="1"/>
    <x v="1"/>
    <x v="2"/>
  </r>
  <r>
    <x v="0"/>
    <x v="2"/>
    <x v="0"/>
  </r>
  <r>
    <x v="0"/>
    <x v="1"/>
    <x v="2"/>
  </r>
  <r>
    <x v="0"/>
    <x v="0"/>
    <x v="0"/>
  </r>
  <r>
    <x v="0"/>
    <x v="0"/>
    <x v="1"/>
  </r>
  <r>
    <x v="0"/>
    <x v="0"/>
    <x v="0"/>
  </r>
  <r>
    <x v="0"/>
    <x v="1"/>
    <x v="1"/>
  </r>
  <r>
    <x v="0"/>
    <x v="2"/>
    <x v="0"/>
  </r>
  <r>
    <x v="0"/>
    <x v="0"/>
    <x v="0"/>
  </r>
  <r>
    <x v="0"/>
    <x v="1"/>
    <x v="1"/>
  </r>
  <r>
    <x v="0"/>
    <x v="1"/>
    <x v="1"/>
  </r>
  <r>
    <x v="0"/>
    <x v="0"/>
    <x v="2"/>
  </r>
  <r>
    <x v="1"/>
    <x v="2"/>
    <x v="1"/>
  </r>
  <r>
    <x v="0"/>
    <x v="2"/>
    <x v="1"/>
  </r>
  <r>
    <x v="1"/>
    <x v="2"/>
    <x v="1"/>
  </r>
  <r>
    <x v="0"/>
    <x v="1"/>
    <x v="1"/>
  </r>
  <r>
    <x v="0"/>
    <x v="1"/>
    <x v="1"/>
  </r>
  <r>
    <x v="0"/>
    <x v="0"/>
    <x v="1"/>
  </r>
  <r>
    <x v="0"/>
    <x v="1"/>
    <x v="0"/>
  </r>
  <r>
    <x v="0"/>
    <x v="0"/>
    <x v="1"/>
  </r>
  <r>
    <x v="0"/>
    <x v="0"/>
    <x v="2"/>
  </r>
  <r>
    <x v="0"/>
    <x v="0"/>
    <x v="1"/>
  </r>
  <r>
    <x v="0"/>
    <x v="1"/>
    <x v="1"/>
  </r>
  <r>
    <x v="0"/>
    <x v="1"/>
    <x v="2"/>
  </r>
  <r>
    <x v="0"/>
    <x v="1"/>
    <x v="1"/>
  </r>
  <r>
    <x v="0"/>
    <x v="0"/>
    <x v="1"/>
  </r>
  <r>
    <x v="1"/>
    <x v="2"/>
    <x v="1"/>
  </r>
  <r>
    <x v="0"/>
    <x v="0"/>
    <x v="0"/>
  </r>
  <r>
    <x v="0"/>
    <x v="1"/>
    <x v="2"/>
  </r>
  <r>
    <x v="0"/>
    <x v="1"/>
    <x v="2"/>
  </r>
  <r>
    <x v="0"/>
    <x v="2"/>
    <x v="0"/>
  </r>
  <r>
    <x v="1"/>
    <x v="1"/>
    <x v="2"/>
  </r>
  <r>
    <x v="0"/>
    <x v="0"/>
    <x v="2"/>
  </r>
  <r>
    <x v="0"/>
    <x v="0"/>
    <x v="1"/>
  </r>
  <r>
    <x v="0"/>
    <x v="0"/>
    <x v="0"/>
  </r>
  <r>
    <x v="0"/>
    <x v="0"/>
    <x v="0"/>
  </r>
  <r>
    <x v="1"/>
    <x v="2"/>
    <x v="2"/>
  </r>
  <r>
    <x v="0"/>
    <x v="0"/>
    <x v="1"/>
  </r>
  <r>
    <x v="0"/>
    <x v="0"/>
    <x v="0"/>
  </r>
  <r>
    <x v="0"/>
    <x v="1"/>
    <x v="1"/>
  </r>
  <r>
    <x v="0"/>
    <x v="0"/>
    <x v="0"/>
  </r>
  <r>
    <x v="1"/>
    <x v="2"/>
    <x v="1"/>
  </r>
  <r>
    <x v="1"/>
    <x v="2"/>
    <x v="1"/>
  </r>
  <r>
    <x v="1"/>
    <x v="1"/>
    <x v="2"/>
  </r>
  <r>
    <x v="1"/>
    <x v="2"/>
    <x v="1"/>
  </r>
  <r>
    <x v="0"/>
    <x v="1"/>
    <x v="0"/>
  </r>
  <r>
    <x v="0"/>
    <x v="0"/>
    <x v="0"/>
  </r>
  <r>
    <x v="1"/>
    <x v="2"/>
    <x v="1"/>
  </r>
  <r>
    <x v="0"/>
    <x v="0"/>
    <x v="1"/>
  </r>
  <r>
    <x v="1"/>
    <x v="2"/>
    <x v="2"/>
  </r>
  <r>
    <x v="0"/>
    <x v="2"/>
    <x v="1"/>
  </r>
  <r>
    <x v="0"/>
    <x v="0"/>
    <x v="1"/>
  </r>
  <r>
    <x v="1"/>
    <x v="1"/>
    <x v="2"/>
  </r>
  <r>
    <x v="1"/>
    <x v="2"/>
    <x v="1"/>
  </r>
  <r>
    <x v="0"/>
    <x v="0"/>
    <x v="1"/>
  </r>
  <r>
    <x v="0"/>
    <x v="1"/>
    <x v="2"/>
  </r>
  <r>
    <x v="0"/>
    <x v="1"/>
    <x v="2"/>
  </r>
  <r>
    <x v="0"/>
    <x v="0"/>
    <x v="0"/>
  </r>
  <r>
    <x v="0"/>
    <x v="0"/>
    <x v="0"/>
  </r>
  <r>
    <x v="0"/>
    <x v="0"/>
    <x v="1"/>
  </r>
  <r>
    <x v="0"/>
    <x v="0"/>
    <x v="0"/>
  </r>
  <r>
    <x v="0"/>
    <x v="2"/>
    <x v="2"/>
  </r>
  <r>
    <x v="1"/>
    <x v="1"/>
    <x v="2"/>
  </r>
  <r>
    <x v="0"/>
    <x v="2"/>
    <x v="0"/>
  </r>
  <r>
    <x v="0"/>
    <x v="0"/>
    <x v="0"/>
  </r>
  <r>
    <x v="0"/>
    <x v="2"/>
    <x v="1"/>
  </r>
  <r>
    <x v="0"/>
    <x v="0"/>
    <x v="2"/>
  </r>
  <r>
    <x v="0"/>
    <x v="1"/>
    <x v="0"/>
  </r>
  <r>
    <x v="0"/>
    <x v="0"/>
    <x v="1"/>
  </r>
  <r>
    <x v="0"/>
    <x v="0"/>
    <x v="1"/>
  </r>
  <r>
    <x v="0"/>
    <x v="0"/>
    <x v="1"/>
  </r>
  <r>
    <x v="0"/>
    <x v="1"/>
    <x v="1"/>
  </r>
  <r>
    <x v="0"/>
    <x v="1"/>
    <x v="2"/>
  </r>
  <r>
    <x v="0"/>
    <x v="1"/>
    <x v="0"/>
  </r>
  <r>
    <x v="0"/>
    <x v="1"/>
    <x v="0"/>
  </r>
  <r>
    <x v="0"/>
    <x v="2"/>
    <x v="0"/>
  </r>
  <r>
    <x v="1"/>
    <x v="2"/>
    <x v="1"/>
  </r>
  <r>
    <x v="0"/>
    <x v="0"/>
    <x v="2"/>
  </r>
  <r>
    <x v="0"/>
    <x v="0"/>
    <x v="1"/>
  </r>
  <r>
    <x v="0"/>
    <x v="0"/>
    <x v="1"/>
  </r>
  <r>
    <x v="0"/>
    <x v="1"/>
    <x v="1"/>
  </r>
  <r>
    <x v="0"/>
    <x v="0"/>
    <x v="1"/>
  </r>
  <r>
    <x v="0"/>
    <x v="0"/>
    <x v="2"/>
  </r>
  <r>
    <x v="0"/>
    <x v="2"/>
    <x v="1"/>
  </r>
  <r>
    <x v="0"/>
    <x v="1"/>
    <x v="1"/>
  </r>
  <r>
    <x v="0"/>
    <x v="0"/>
    <x v="2"/>
  </r>
  <r>
    <x v="0"/>
    <x v="1"/>
    <x v="1"/>
  </r>
  <r>
    <x v="0"/>
    <x v="2"/>
    <x v="1"/>
  </r>
  <r>
    <x v="0"/>
    <x v="1"/>
    <x v="0"/>
  </r>
  <r>
    <x v="0"/>
    <x v="0"/>
    <x v="1"/>
  </r>
  <r>
    <x v="0"/>
    <x v="2"/>
    <x v="1"/>
  </r>
  <r>
    <x v="0"/>
    <x v="0"/>
    <x v="0"/>
  </r>
  <r>
    <x v="0"/>
    <x v="2"/>
    <x v="0"/>
  </r>
  <r>
    <x v="1"/>
    <x v="2"/>
    <x v="1"/>
  </r>
  <r>
    <x v="0"/>
    <x v="1"/>
    <x v="2"/>
  </r>
  <r>
    <x v="0"/>
    <x v="1"/>
    <x v="0"/>
  </r>
  <r>
    <x v="0"/>
    <x v="1"/>
    <x v="2"/>
  </r>
  <r>
    <x v="0"/>
    <x v="0"/>
    <x v="2"/>
  </r>
  <r>
    <x v="0"/>
    <x v="0"/>
    <x v="2"/>
  </r>
  <r>
    <x v="0"/>
    <x v="0"/>
    <x v="0"/>
  </r>
  <r>
    <x v="0"/>
    <x v="2"/>
    <x v="1"/>
  </r>
  <r>
    <x v="0"/>
    <x v="0"/>
    <x v="1"/>
  </r>
  <r>
    <x v="0"/>
    <x v="2"/>
    <x v="2"/>
  </r>
  <r>
    <x v="0"/>
    <x v="0"/>
    <x v="0"/>
  </r>
  <r>
    <x v="0"/>
    <x v="0"/>
    <x v="0"/>
  </r>
  <r>
    <x v="0"/>
    <x v="1"/>
    <x v="1"/>
  </r>
  <r>
    <x v="0"/>
    <x v="0"/>
    <x v="1"/>
  </r>
  <r>
    <x v="0"/>
    <x v="0"/>
    <x v="1"/>
  </r>
  <r>
    <x v="0"/>
    <x v="1"/>
    <x v="1"/>
  </r>
  <r>
    <x v="0"/>
    <x v="1"/>
    <x v="1"/>
  </r>
  <r>
    <x v="0"/>
    <x v="1"/>
    <x v="0"/>
  </r>
  <r>
    <x v="1"/>
    <x v="2"/>
    <x v="1"/>
  </r>
  <r>
    <x v="1"/>
    <x v="2"/>
    <x v="1"/>
  </r>
  <r>
    <x v="0"/>
    <x v="1"/>
    <x v="2"/>
  </r>
  <r>
    <x v="0"/>
    <x v="0"/>
    <x v="2"/>
  </r>
  <r>
    <x v="0"/>
    <x v="1"/>
    <x v="0"/>
  </r>
  <r>
    <x v="0"/>
    <x v="1"/>
    <x v="1"/>
  </r>
  <r>
    <x v="1"/>
    <x v="2"/>
    <x v="1"/>
  </r>
  <r>
    <x v="0"/>
    <x v="0"/>
    <x v="1"/>
  </r>
  <r>
    <x v="0"/>
    <x v="2"/>
    <x v="1"/>
  </r>
  <r>
    <x v="1"/>
    <x v="2"/>
    <x v="1"/>
  </r>
  <r>
    <x v="1"/>
    <x v="0"/>
    <x v="1"/>
  </r>
  <r>
    <x v="0"/>
    <x v="1"/>
    <x v="0"/>
  </r>
  <r>
    <x v="1"/>
    <x v="0"/>
    <x v="1"/>
  </r>
  <r>
    <x v="0"/>
    <x v="0"/>
    <x v="0"/>
  </r>
  <r>
    <x v="0"/>
    <x v="2"/>
    <x v="1"/>
  </r>
  <r>
    <x v="1"/>
    <x v="1"/>
    <x v="2"/>
  </r>
  <r>
    <x v="0"/>
    <x v="0"/>
    <x v="1"/>
  </r>
  <r>
    <x v="0"/>
    <x v="2"/>
    <x v="0"/>
  </r>
  <r>
    <x v="0"/>
    <x v="1"/>
    <x v="2"/>
  </r>
  <r>
    <x v="0"/>
    <x v="0"/>
    <x v="2"/>
  </r>
  <r>
    <x v="0"/>
    <x v="1"/>
    <x v="0"/>
  </r>
  <r>
    <x v="0"/>
    <x v="0"/>
    <x v="1"/>
  </r>
  <r>
    <x v="1"/>
    <x v="1"/>
    <x v="2"/>
  </r>
  <r>
    <x v="0"/>
    <x v="0"/>
    <x v="0"/>
  </r>
  <r>
    <x v="0"/>
    <x v="1"/>
    <x v="1"/>
  </r>
  <r>
    <x v="0"/>
    <x v="1"/>
    <x v="1"/>
  </r>
  <r>
    <x v="0"/>
    <x v="2"/>
    <x v="1"/>
  </r>
  <r>
    <x v="0"/>
    <x v="0"/>
    <x v="2"/>
  </r>
  <r>
    <x v="0"/>
    <x v="1"/>
    <x v="1"/>
  </r>
  <r>
    <x v="0"/>
    <x v="2"/>
    <x v="0"/>
  </r>
  <r>
    <x v="1"/>
    <x v="1"/>
    <x v="2"/>
  </r>
  <r>
    <x v="0"/>
    <x v="1"/>
    <x v="1"/>
  </r>
  <r>
    <x v="0"/>
    <x v="1"/>
    <x v="1"/>
  </r>
  <r>
    <x v="0"/>
    <x v="0"/>
    <x v="1"/>
  </r>
  <r>
    <x v="0"/>
    <x v="0"/>
    <x v="0"/>
  </r>
  <r>
    <x v="1"/>
    <x v="0"/>
    <x v="1"/>
  </r>
  <r>
    <x v="0"/>
    <x v="1"/>
    <x v="0"/>
  </r>
  <r>
    <x v="0"/>
    <x v="0"/>
    <x v="1"/>
  </r>
  <r>
    <x v="0"/>
    <x v="1"/>
    <x v="1"/>
  </r>
  <r>
    <x v="0"/>
    <x v="0"/>
    <x v="0"/>
  </r>
  <r>
    <x v="0"/>
    <x v="1"/>
    <x v="0"/>
  </r>
  <r>
    <x v="0"/>
    <x v="2"/>
    <x v="1"/>
  </r>
  <r>
    <x v="0"/>
    <x v="1"/>
    <x v="0"/>
  </r>
  <r>
    <x v="1"/>
    <x v="1"/>
    <x v="2"/>
  </r>
  <r>
    <x v="0"/>
    <x v="0"/>
    <x v="2"/>
  </r>
  <r>
    <x v="0"/>
    <x v="1"/>
    <x v="1"/>
  </r>
  <r>
    <x v="0"/>
    <x v="1"/>
    <x v="0"/>
  </r>
  <r>
    <x v="0"/>
    <x v="1"/>
    <x v="1"/>
  </r>
  <r>
    <x v="0"/>
    <x v="1"/>
    <x v="1"/>
  </r>
  <r>
    <x v="0"/>
    <x v="2"/>
    <x v="0"/>
  </r>
  <r>
    <x v="0"/>
    <x v="1"/>
    <x v="1"/>
  </r>
  <r>
    <x v="0"/>
    <x v="1"/>
    <x v="1"/>
  </r>
  <r>
    <x v="0"/>
    <x v="0"/>
    <x v="1"/>
  </r>
  <r>
    <x v="0"/>
    <x v="1"/>
    <x v="1"/>
  </r>
  <r>
    <x v="1"/>
    <x v="2"/>
    <x v="1"/>
  </r>
  <r>
    <x v="0"/>
    <x v="0"/>
    <x v="1"/>
  </r>
  <r>
    <x v="0"/>
    <x v="0"/>
    <x v="2"/>
  </r>
  <r>
    <x v="1"/>
    <x v="2"/>
    <x v="1"/>
  </r>
  <r>
    <x v="0"/>
    <x v="0"/>
    <x v="2"/>
  </r>
  <r>
    <x v="1"/>
    <x v="2"/>
    <x v="1"/>
  </r>
  <r>
    <x v="0"/>
    <x v="0"/>
    <x v="1"/>
  </r>
  <r>
    <x v="0"/>
    <x v="1"/>
    <x v="1"/>
  </r>
  <r>
    <x v="0"/>
    <x v="1"/>
    <x v="0"/>
  </r>
  <r>
    <x v="0"/>
    <x v="1"/>
    <x v="2"/>
  </r>
  <r>
    <x v="0"/>
    <x v="1"/>
    <x v="0"/>
  </r>
  <r>
    <x v="0"/>
    <x v="0"/>
    <x v="1"/>
  </r>
  <r>
    <x v="1"/>
    <x v="2"/>
    <x v="2"/>
  </r>
  <r>
    <x v="0"/>
    <x v="2"/>
    <x v="0"/>
  </r>
  <r>
    <x v="1"/>
    <x v="2"/>
    <x v="1"/>
  </r>
  <r>
    <x v="0"/>
    <x v="0"/>
    <x v="1"/>
  </r>
  <r>
    <x v="0"/>
    <x v="2"/>
    <x v="1"/>
  </r>
  <r>
    <x v="0"/>
    <x v="0"/>
    <x v="0"/>
  </r>
  <r>
    <x v="0"/>
    <x v="0"/>
    <x v="0"/>
  </r>
  <r>
    <x v="0"/>
    <x v="1"/>
    <x v="0"/>
  </r>
  <r>
    <x v="0"/>
    <x v="2"/>
    <x v="0"/>
  </r>
  <r>
    <x v="0"/>
    <x v="1"/>
    <x v="1"/>
  </r>
  <r>
    <x v="0"/>
    <x v="0"/>
    <x v="1"/>
  </r>
  <r>
    <x v="0"/>
    <x v="1"/>
    <x v="1"/>
  </r>
  <r>
    <x v="1"/>
    <x v="2"/>
    <x v="1"/>
  </r>
  <r>
    <x v="0"/>
    <x v="0"/>
    <x v="1"/>
  </r>
  <r>
    <x v="1"/>
    <x v="2"/>
    <x v="1"/>
  </r>
  <r>
    <x v="1"/>
    <x v="2"/>
    <x v="2"/>
  </r>
  <r>
    <x v="0"/>
    <x v="0"/>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x v="0"/>
    <x v="0"/>
    <n v="4000"/>
    <n v="5454"/>
    <n v="-1454"/>
  </r>
  <r>
    <x v="0"/>
    <x v="0"/>
    <x v="1"/>
    <n v="3424"/>
    <n v="5341"/>
    <n v="-1917"/>
  </r>
  <r>
    <x v="0"/>
    <x v="0"/>
    <x v="0"/>
    <n v="8324"/>
    <n v="1232"/>
    <n v="7092"/>
  </r>
  <r>
    <x v="0"/>
    <x v="0"/>
    <x v="2"/>
    <n v="5555"/>
    <n v="3424"/>
    <n v="2131"/>
  </r>
  <r>
    <x v="0"/>
    <x v="0"/>
    <x v="1"/>
    <n v="5341"/>
    <n v="8324"/>
    <n v="-2983"/>
  </r>
  <r>
    <x v="0"/>
    <x v="0"/>
    <x v="0"/>
    <n v="1232"/>
    <n v="5555"/>
    <n v="-4323"/>
  </r>
  <r>
    <x v="0"/>
    <x v="0"/>
    <x v="2"/>
    <n v="3424"/>
    <n v="5341"/>
    <n v="-1917"/>
  </r>
  <r>
    <x v="0"/>
    <x v="0"/>
    <x v="1"/>
    <n v="8324"/>
    <n v="1232"/>
    <n v="7092"/>
  </r>
  <r>
    <x v="0"/>
    <x v="0"/>
    <x v="0"/>
    <n v="5555"/>
    <n v="3424"/>
    <n v="2131"/>
  </r>
  <r>
    <x v="0"/>
    <x v="0"/>
    <x v="2"/>
    <n v="5341"/>
    <n v="8324"/>
    <n v="-2983"/>
  </r>
  <r>
    <x v="0"/>
    <x v="0"/>
    <x v="1"/>
    <n v="1232"/>
    <n v="5555"/>
    <n v="-4323"/>
  </r>
  <r>
    <x v="0"/>
    <x v="0"/>
    <x v="0"/>
    <n v="3424"/>
    <n v="5341"/>
    <n v="-1917"/>
  </r>
  <r>
    <x v="0"/>
    <x v="0"/>
    <x v="1"/>
    <n v="8383"/>
    <n v="5454"/>
    <n v="2929"/>
  </r>
  <r>
    <x v="0"/>
    <x v="0"/>
    <x v="2"/>
    <n v="8324"/>
    <n v="1232"/>
    <n v="7092"/>
  </r>
  <r>
    <x v="0"/>
    <x v="0"/>
    <x v="1"/>
    <n v="5555"/>
    <n v="3424"/>
    <n v="2131"/>
  </r>
  <r>
    <x v="0"/>
    <x v="0"/>
    <x v="0"/>
    <n v="5341"/>
    <n v="8324"/>
    <n v="-2983"/>
  </r>
  <r>
    <x v="0"/>
    <x v="0"/>
    <x v="2"/>
    <n v="1232"/>
    <n v="5555"/>
    <n v="-4323"/>
  </r>
  <r>
    <x v="0"/>
    <x v="0"/>
    <x v="2"/>
    <n v="3523"/>
    <n v="9295"/>
    <n v="-5772"/>
  </r>
  <r>
    <x v="1"/>
    <x v="1"/>
    <x v="1"/>
    <n v="5555"/>
    <n v="3424"/>
    <n v="2131"/>
  </r>
  <r>
    <x v="1"/>
    <x v="1"/>
    <x v="0"/>
    <n v="5454"/>
    <n v="4000"/>
    <n v="1454"/>
  </r>
  <r>
    <x v="1"/>
    <x v="1"/>
    <x v="0"/>
    <n v="5341"/>
    <n v="8324"/>
    <n v="-2983"/>
  </r>
  <r>
    <x v="1"/>
    <x v="1"/>
    <x v="2"/>
    <n v="1232"/>
    <n v="5555"/>
    <n v="-4323"/>
  </r>
  <r>
    <x v="1"/>
    <x v="1"/>
    <x v="1"/>
    <n v="3424"/>
    <n v="5341"/>
    <n v="-1917"/>
  </r>
  <r>
    <x v="1"/>
    <x v="1"/>
    <x v="0"/>
    <n v="8324"/>
    <n v="1232"/>
    <n v="7092"/>
  </r>
  <r>
    <x v="1"/>
    <x v="1"/>
    <x v="2"/>
    <n v="5555"/>
    <n v="3424"/>
    <n v="2131"/>
  </r>
  <r>
    <x v="1"/>
    <x v="1"/>
    <x v="1"/>
    <n v="5341"/>
    <n v="8324"/>
    <n v="-2983"/>
  </r>
  <r>
    <x v="1"/>
    <x v="1"/>
    <x v="0"/>
    <n v="1232"/>
    <n v="5555"/>
    <n v="-4323"/>
  </r>
  <r>
    <x v="1"/>
    <x v="1"/>
    <x v="2"/>
    <n v="3424"/>
    <n v="5341"/>
    <n v="-1917"/>
  </r>
  <r>
    <x v="1"/>
    <x v="1"/>
    <x v="1"/>
    <n v="8324"/>
    <n v="1232"/>
    <n v="7092"/>
  </r>
  <r>
    <x v="1"/>
    <x v="1"/>
    <x v="0"/>
    <n v="5555"/>
    <n v="3424"/>
    <n v="2131"/>
  </r>
  <r>
    <x v="1"/>
    <x v="1"/>
    <x v="2"/>
    <n v="5341"/>
    <n v="8324"/>
    <n v="-2983"/>
  </r>
  <r>
    <x v="1"/>
    <x v="1"/>
    <x v="1"/>
    <n v="9295"/>
    <n v="8383"/>
    <n v="912"/>
  </r>
  <r>
    <x v="1"/>
    <x v="1"/>
    <x v="2"/>
    <n v="1232"/>
    <n v="5555"/>
    <n v="-4323"/>
  </r>
  <r>
    <x v="1"/>
    <x v="1"/>
    <x v="1"/>
    <n v="3424"/>
    <n v="5341"/>
    <n v="-1917"/>
  </r>
  <r>
    <x v="1"/>
    <x v="1"/>
    <x v="2"/>
    <n v="8324"/>
    <n v="1232"/>
    <n v="7092"/>
  </r>
  <r>
    <x v="1"/>
    <x v="1"/>
    <x v="2"/>
    <n v="4000"/>
    <n v="3523"/>
    <n v="477"/>
  </r>
  <r>
    <x v="2"/>
    <x v="2"/>
    <x v="1"/>
    <n v="1232"/>
    <n v="5555"/>
    <n v="-4323"/>
  </r>
  <r>
    <x v="2"/>
    <x v="2"/>
    <x v="0"/>
    <n v="3424"/>
    <n v="5341"/>
    <n v="-1917"/>
  </r>
  <r>
    <x v="2"/>
    <x v="2"/>
    <x v="0"/>
    <n v="8383"/>
    <n v="5454"/>
    <n v="2929"/>
  </r>
  <r>
    <x v="2"/>
    <x v="2"/>
    <x v="2"/>
    <n v="8324"/>
    <n v="1232"/>
    <n v="7092"/>
  </r>
  <r>
    <x v="2"/>
    <x v="2"/>
    <x v="1"/>
    <n v="5555"/>
    <n v="3424"/>
    <n v="2131"/>
  </r>
  <r>
    <x v="2"/>
    <x v="2"/>
    <x v="0"/>
    <n v="5341"/>
    <n v="8324"/>
    <n v="-2983"/>
  </r>
  <r>
    <x v="2"/>
    <x v="2"/>
    <x v="2"/>
    <n v="1232"/>
    <n v="5555"/>
    <n v="-4323"/>
  </r>
  <r>
    <x v="2"/>
    <x v="2"/>
    <x v="1"/>
    <n v="3424"/>
    <n v="5341"/>
    <n v="-1917"/>
  </r>
  <r>
    <x v="2"/>
    <x v="2"/>
    <x v="0"/>
    <n v="8324"/>
    <n v="1232"/>
    <n v="7092"/>
  </r>
  <r>
    <x v="2"/>
    <x v="2"/>
    <x v="2"/>
    <n v="5555"/>
    <n v="3424"/>
    <n v="2131"/>
  </r>
  <r>
    <x v="2"/>
    <x v="2"/>
    <x v="1"/>
    <n v="5341"/>
    <n v="8324"/>
    <n v="-2983"/>
  </r>
  <r>
    <x v="2"/>
    <x v="2"/>
    <x v="0"/>
    <n v="1232"/>
    <n v="5555"/>
    <n v="-4323"/>
  </r>
  <r>
    <x v="2"/>
    <x v="2"/>
    <x v="2"/>
    <n v="3424"/>
    <n v="5341"/>
    <n v="-1917"/>
  </r>
  <r>
    <x v="2"/>
    <x v="2"/>
    <x v="2"/>
    <n v="8324"/>
    <n v="1232"/>
    <n v="7092"/>
  </r>
  <r>
    <x v="2"/>
    <x v="2"/>
    <x v="1"/>
    <n v="3523"/>
    <n v="9295"/>
    <n v="-5772"/>
  </r>
  <r>
    <x v="2"/>
    <x v="2"/>
    <x v="1"/>
    <n v="5555"/>
    <n v="3424"/>
    <n v="2131"/>
  </r>
  <r>
    <x v="2"/>
    <x v="2"/>
    <x v="0"/>
    <n v="5341"/>
    <n v="8324"/>
    <n v="-2983"/>
  </r>
  <r>
    <x v="2"/>
    <x v="2"/>
    <x v="2"/>
    <n v="5454"/>
    <n v="4000"/>
    <n v="1454"/>
  </r>
  <r>
    <x v="3"/>
    <x v="0"/>
    <x v="0"/>
    <n v="5555"/>
    <n v="3424"/>
    <n v="2131"/>
  </r>
  <r>
    <x v="3"/>
    <x v="0"/>
    <x v="2"/>
    <n v="5341"/>
    <n v="8324"/>
    <n v="-2983"/>
  </r>
  <r>
    <x v="3"/>
    <x v="0"/>
    <x v="1"/>
    <n v="1232"/>
    <n v="5555"/>
    <n v="-4323"/>
  </r>
  <r>
    <x v="3"/>
    <x v="0"/>
    <x v="0"/>
    <n v="9295"/>
    <n v="8383"/>
    <n v="912"/>
  </r>
  <r>
    <x v="3"/>
    <x v="0"/>
    <x v="0"/>
    <n v="3424"/>
    <n v="5341"/>
    <n v="-1917"/>
  </r>
  <r>
    <x v="3"/>
    <x v="0"/>
    <x v="2"/>
    <n v="8324"/>
    <n v="1232"/>
    <n v="7092"/>
  </r>
  <r>
    <x v="3"/>
    <x v="0"/>
    <x v="1"/>
    <n v="5555"/>
    <n v="3424"/>
    <n v="2131"/>
  </r>
  <r>
    <x v="3"/>
    <x v="0"/>
    <x v="0"/>
    <n v="5341"/>
    <n v="8324"/>
    <n v="-2983"/>
  </r>
  <r>
    <x v="3"/>
    <x v="0"/>
    <x v="2"/>
    <n v="1232"/>
    <n v="5555"/>
    <n v="-4323"/>
  </r>
  <r>
    <x v="3"/>
    <x v="0"/>
    <x v="2"/>
    <n v="3424"/>
    <n v="5341"/>
    <n v="-1917"/>
  </r>
  <r>
    <x v="3"/>
    <x v="0"/>
    <x v="1"/>
    <n v="8324"/>
    <n v="1232"/>
    <n v="7092"/>
  </r>
  <r>
    <x v="3"/>
    <x v="0"/>
    <x v="2"/>
    <n v="5555"/>
    <n v="3424"/>
    <n v="2131"/>
  </r>
  <r>
    <x v="3"/>
    <x v="0"/>
    <x v="2"/>
    <n v="5341"/>
    <n v="8324"/>
    <n v="-2983"/>
  </r>
  <r>
    <x v="3"/>
    <x v="0"/>
    <x v="1"/>
    <n v="1232"/>
    <n v="5555"/>
    <n v="-4323"/>
  </r>
  <r>
    <x v="3"/>
    <x v="0"/>
    <x v="0"/>
    <n v="3424"/>
    <n v="5341"/>
    <n v="-1917"/>
  </r>
  <r>
    <x v="3"/>
    <x v="0"/>
    <x v="1"/>
    <n v="4000"/>
    <n v="3523"/>
    <n v="477"/>
  </r>
  <r>
    <x v="3"/>
    <x v="0"/>
    <x v="2"/>
    <n v="8383"/>
    <n v="5454"/>
    <n v="2929"/>
  </r>
  <r>
    <x v="4"/>
    <x v="1"/>
    <x v="0"/>
    <n v="1232"/>
    <n v="5555"/>
    <n v="-4323"/>
  </r>
  <r>
    <x v="4"/>
    <x v="1"/>
    <x v="2"/>
    <n v="3424"/>
    <n v="5341"/>
    <n v="-1917"/>
  </r>
  <r>
    <x v="4"/>
    <x v="1"/>
    <x v="1"/>
    <n v="8324"/>
    <n v="1232"/>
    <n v="7092"/>
  </r>
  <r>
    <x v="4"/>
    <x v="1"/>
    <x v="0"/>
    <n v="5555"/>
    <n v="3424"/>
    <n v="2131"/>
  </r>
  <r>
    <x v="4"/>
    <x v="1"/>
    <x v="0"/>
    <n v="3523"/>
    <n v="9295"/>
    <n v="-5772"/>
  </r>
  <r>
    <x v="4"/>
    <x v="1"/>
    <x v="2"/>
    <n v="5341"/>
    <n v="8324"/>
    <n v="-2983"/>
  </r>
  <r>
    <x v="4"/>
    <x v="1"/>
    <x v="1"/>
    <n v="1232"/>
    <n v="5555"/>
    <n v="-4323"/>
  </r>
  <r>
    <x v="4"/>
    <x v="1"/>
    <x v="0"/>
    <n v="3424"/>
    <n v="5341"/>
    <n v="-1917"/>
  </r>
  <r>
    <x v="4"/>
    <x v="1"/>
    <x v="2"/>
    <n v="8324"/>
    <n v="1232"/>
    <n v="7092"/>
  </r>
  <r>
    <x v="4"/>
    <x v="1"/>
    <x v="2"/>
    <n v="5555"/>
    <n v="3424"/>
    <n v="2131"/>
  </r>
  <r>
    <x v="4"/>
    <x v="1"/>
    <x v="1"/>
    <n v="5341"/>
    <n v="8324"/>
    <n v="-2983"/>
  </r>
  <r>
    <x v="4"/>
    <x v="1"/>
    <x v="0"/>
    <n v="1232"/>
    <n v="5555"/>
    <n v="-4323"/>
  </r>
  <r>
    <x v="4"/>
    <x v="1"/>
    <x v="2"/>
    <n v="3424"/>
    <n v="5341"/>
    <n v="-1917"/>
  </r>
  <r>
    <x v="4"/>
    <x v="1"/>
    <x v="1"/>
    <n v="8324"/>
    <n v="1232"/>
    <n v="7092"/>
  </r>
  <r>
    <x v="4"/>
    <x v="1"/>
    <x v="0"/>
    <n v="5555"/>
    <n v="3424"/>
    <n v="2131"/>
  </r>
  <r>
    <x v="4"/>
    <x v="1"/>
    <x v="2"/>
    <n v="9295"/>
    <n v="8383"/>
    <n v="912"/>
  </r>
  <r>
    <x v="4"/>
    <x v="1"/>
    <x v="1"/>
    <n v="5454"/>
    <n v="4000"/>
    <n v="1454"/>
  </r>
  <r>
    <x v="5"/>
    <x v="2"/>
    <x v="0"/>
    <n v="8324"/>
    <n v="1232"/>
    <n v="7092"/>
  </r>
  <r>
    <x v="5"/>
    <x v="2"/>
    <x v="2"/>
    <n v="5555"/>
    <n v="3424"/>
    <n v="2131"/>
  </r>
  <r>
    <x v="5"/>
    <x v="2"/>
    <x v="1"/>
    <n v="5341"/>
    <n v="8324"/>
    <n v="-2983"/>
  </r>
  <r>
    <x v="5"/>
    <x v="2"/>
    <x v="0"/>
    <n v="1232"/>
    <n v="5555"/>
    <n v="-4323"/>
  </r>
  <r>
    <x v="5"/>
    <x v="2"/>
    <x v="2"/>
    <n v="3424"/>
    <n v="5341"/>
    <n v="-1917"/>
  </r>
  <r>
    <x v="5"/>
    <x v="2"/>
    <x v="0"/>
    <n v="4000"/>
    <n v="3523"/>
    <n v="477"/>
  </r>
  <r>
    <x v="5"/>
    <x v="2"/>
    <x v="2"/>
    <n v="8324"/>
    <n v="1232"/>
    <n v="7092"/>
  </r>
  <r>
    <x v="5"/>
    <x v="2"/>
    <x v="1"/>
    <n v="5555"/>
    <n v="3424"/>
    <n v="2131"/>
  </r>
  <r>
    <x v="5"/>
    <x v="2"/>
    <x v="2"/>
    <n v="5341"/>
    <n v="8324"/>
    <n v="-2983"/>
  </r>
  <r>
    <x v="5"/>
    <x v="2"/>
    <x v="2"/>
    <n v="1232"/>
    <n v="5555"/>
    <n v="-4323"/>
  </r>
  <r>
    <x v="5"/>
    <x v="2"/>
    <x v="1"/>
    <n v="3424"/>
    <n v="5341"/>
    <n v="-1917"/>
  </r>
  <r>
    <x v="5"/>
    <x v="2"/>
    <x v="0"/>
    <n v="8324"/>
    <n v="1232"/>
    <n v="7092"/>
  </r>
  <r>
    <x v="5"/>
    <x v="2"/>
    <x v="2"/>
    <n v="5555"/>
    <n v="3424"/>
    <n v="2131"/>
  </r>
  <r>
    <x v="5"/>
    <x v="2"/>
    <x v="1"/>
    <n v="5341"/>
    <n v="8324"/>
    <n v="-2983"/>
  </r>
  <r>
    <x v="5"/>
    <x v="2"/>
    <x v="0"/>
    <n v="1232"/>
    <n v="5555"/>
    <n v="-4323"/>
  </r>
  <r>
    <x v="5"/>
    <x v="2"/>
    <x v="2"/>
    <n v="3424"/>
    <n v="9295"/>
    <n v="-5871"/>
  </r>
  <r>
    <x v="5"/>
    <x v="2"/>
    <x v="1"/>
    <n v="8383"/>
    <n v="5454"/>
    <n v="2929"/>
  </r>
  <r>
    <x v="6"/>
    <x v="0"/>
    <x v="0"/>
    <n v="5341"/>
    <n v="8324"/>
    <n v="-2983"/>
  </r>
  <r>
    <x v="6"/>
    <x v="0"/>
    <x v="2"/>
    <n v="1232"/>
    <n v="5555"/>
    <n v="-4323"/>
  </r>
  <r>
    <x v="6"/>
    <x v="0"/>
    <x v="1"/>
    <n v="3424"/>
    <n v="5341"/>
    <n v="-1917"/>
  </r>
  <r>
    <x v="6"/>
    <x v="0"/>
    <x v="0"/>
    <n v="8324"/>
    <n v="1232"/>
    <n v="7092"/>
  </r>
  <r>
    <x v="6"/>
    <x v="0"/>
    <x v="2"/>
    <n v="5555"/>
    <n v="3424"/>
    <n v="2131"/>
  </r>
  <r>
    <x v="6"/>
    <x v="0"/>
    <x v="2"/>
    <n v="5341"/>
    <n v="8324"/>
    <n v="-2983"/>
  </r>
  <r>
    <x v="6"/>
    <x v="0"/>
    <x v="0"/>
    <n v="5454"/>
    <n v="4000"/>
    <n v="1454"/>
  </r>
  <r>
    <x v="6"/>
    <x v="0"/>
    <x v="1"/>
    <n v="1232"/>
    <n v="5555"/>
    <n v="-4323"/>
  </r>
  <r>
    <x v="6"/>
    <x v="0"/>
    <x v="0"/>
    <n v="3424"/>
    <n v="5341"/>
    <n v="-1917"/>
  </r>
  <r>
    <x v="6"/>
    <x v="0"/>
    <x v="2"/>
    <n v="8324"/>
    <n v="1232"/>
    <n v="7092"/>
  </r>
  <r>
    <x v="6"/>
    <x v="0"/>
    <x v="1"/>
    <n v="5555"/>
    <n v="3424"/>
    <n v="2131"/>
  </r>
  <r>
    <x v="6"/>
    <x v="0"/>
    <x v="0"/>
    <n v="5341"/>
    <n v="8324"/>
    <n v="-2983"/>
  </r>
  <r>
    <x v="6"/>
    <x v="0"/>
    <x v="2"/>
    <n v="1232"/>
    <n v="5555"/>
    <n v="-4323"/>
  </r>
  <r>
    <x v="6"/>
    <x v="0"/>
    <x v="1"/>
    <n v="3424"/>
    <n v="5341"/>
    <n v="-1917"/>
  </r>
  <r>
    <x v="6"/>
    <x v="0"/>
    <x v="0"/>
    <n v="8324"/>
    <n v="1232"/>
    <n v="7092"/>
  </r>
  <r>
    <x v="6"/>
    <x v="0"/>
    <x v="2"/>
    <n v="5555"/>
    <n v="3424"/>
    <n v="2131"/>
  </r>
  <r>
    <x v="6"/>
    <x v="0"/>
    <x v="1"/>
    <n v="9295"/>
    <n v="8383"/>
    <n v="912"/>
  </r>
  <r>
    <x v="7"/>
    <x v="1"/>
    <x v="0"/>
    <n v="3424"/>
    <n v="5341"/>
    <n v="-1917"/>
  </r>
  <r>
    <x v="7"/>
    <x v="1"/>
    <x v="2"/>
    <n v="8324"/>
    <n v="1232"/>
    <n v="7092"/>
  </r>
  <r>
    <x v="7"/>
    <x v="1"/>
    <x v="2"/>
    <n v="5555"/>
    <n v="3424"/>
    <n v="2131"/>
  </r>
  <r>
    <x v="7"/>
    <x v="1"/>
    <x v="1"/>
    <n v="5341"/>
    <n v="8324"/>
    <n v="-2983"/>
  </r>
  <r>
    <x v="7"/>
    <x v="1"/>
    <x v="2"/>
    <n v="1232"/>
    <n v="5555"/>
    <n v="-4323"/>
  </r>
  <r>
    <x v="7"/>
    <x v="1"/>
    <x v="2"/>
    <n v="3424"/>
    <n v="5341"/>
    <n v="-1917"/>
  </r>
  <r>
    <x v="7"/>
    <x v="1"/>
    <x v="1"/>
    <n v="8324"/>
    <n v="1232"/>
    <n v="7092"/>
  </r>
  <r>
    <x v="7"/>
    <x v="1"/>
    <x v="0"/>
    <n v="8383"/>
    <n v="5454"/>
    <n v="2929"/>
  </r>
  <r>
    <x v="7"/>
    <x v="1"/>
    <x v="0"/>
    <n v="5555"/>
    <n v="3424"/>
    <n v="2131"/>
  </r>
  <r>
    <x v="7"/>
    <x v="1"/>
    <x v="2"/>
    <n v="5341"/>
    <n v="8324"/>
    <n v="-2983"/>
  </r>
  <r>
    <x v="7"/>
    <x v="1"/>
    <x v="1"/>
    <n v="1232"/>
    <n v="5555"/>
    <n v="-4323"/>
  </r>
  <r>
    <x v="7"/>
    <x v="1"/>
    <x v="0"/>
    <n v="3424"/>
    <n v="5341"/>
    <n v="-1917"/>
  </r>
  <r>
    <x v="7"/>
    <x v="1"/>
    <x v="2"/>
    <n v="8324"/>
    <n v="1232"/>
    <n v="7092"/>
  </r>
  <r>
    <x v="7"/>
    <x v="1"/>
    <x v="1"/>
    <n v="5555"/>
    <n v="3424"/>
    <n v="2131"/>
  </r>
  <r>
    <x v="7"/>
    <x v="1"/>
    <x v="0"/>
    <n v="5341"/>
    <n v="8324"/>
    <n v="-2983"/>
  </r>
  <r>
    <x v="7"/>
    <x v="1"/>
    <x v="2"/>
    <n v="1232"/>
    <n v="5555"/>
    <n v="-4323"/>
  </r>
  <r>
    <x v="7"/>
    <x v="1"/>
    <x v="1"/>
    <n v="3523"/>
    <n v="9295"/>
    <n v="-5772"/>
  </r>
  <r>
    <x v="8"/>
    <x v="2"/>
    <x v="0"/>
    <n v="5555"/>
    <n v="3424"/>
    <n v="2131"/>
  </r>
  <r>
    <x v="8"/>
    <x v="2"/>
    <x v="2"/>
    <n v="5341"/>
    <n v="8324"/>
    <n v="-2983"/>
  </r>
  <r>
    <x v="8"/>
    <x v="2"/>
    <x v="2"/>
    <n v="1232"/>
    <n v="5555"/>
    <n v="-4323"/>
  </r>
  <r>
    <x v="8"/>
    <x v="2"/>
    <x v="1"/>
    <n v="3424"/>
    <n v="5341"/>
    <n v="-1917"/>
  </r>
  <r>
    <x v="8"/>
    <x v="2"/>
    <x v="0"/>
    <n v="8324"/>
    <n v="1232"/>
    <n v="7092"/>
  </r>
  <r>
    <x v="8"/>
    <x v="2"/>
    <x v="2"/>
    <n v="5555"/>
    <n v="3424"/>
    <n v="2131"/>
  </r>
  <r>
    <x v="8"/>
    <x v="2"/>
    <x v="1"/>
    <n v="5341"/>
    <n v="8324"/>
    <n v="-2983"/>
  </r>
  <r>
    <x v="8"/>
    <x v="2"/>
    <x v="0"/>
    <n v="1232"/>
    <n v="5555"/>
    <n v="-4323"/>
  </r>
  <r>
    <x v="8"/>
    <x v="2"/>
    <x v="0"/>
    <n v="9295"/>
    <n v="8383"/>
    <n v="912"/>
  </r>
  <r>
    <x v="8"/>
    <x v="2"/>
    <x v="2"/>
    <n v="3424"/>
    <n v="5341"/>
    <n v="-1917"/>
  </r>
  <r>
    <x v="8"/>
    <x v="2"/>
    <x v="1"/>
    <n v="8324"/>
    <n v="1232"/>
    <n v="7092"/>
  </r>
  <r>
    <x v="8"/>
    <x v="2"/>
    <x v="0"/>
    <n v="5555"/>
    <n v="3424"/>
    <n v="2131"/>
  </r>
  <r>
    <x v="8"/>
    <x v="2"/>
    <x v="2"/>
    <n v="5341"/>
    <n v="8324"/>
    <n v="-2983"/>
  </r>
  <r>
    <x v="8"/>
    <x v="2"/>
    <x v="1"/>
    <n v="1232"/>
    <n v="5555"/>
    <n v="-4323"/>
  </r>
  <r>
    <x v="8"/>
    <x v="2"/>
    <x v="0"/>
    <n v="3424"/>
    <n v="5341"/>
    <n v="-1917"/>
  </r>
  <r>
    <x v="8"/>
    <x v="2"/>
    <x v="2"/>
    <n v="8324"/>
    <n v="1232"/>
    <n v="7092"/>
  </r>
  <r>
    <x v="8"/>
    <x v="2"/>
    <x v="1"/>
    <n v="4000"/>
    <n v="3523"/>
    <n v="477"/>
  </r>
  <r>
    <x v="9"/>
    <x v="0"/>
    <x v="1"/>
    <n v="1232"/>
    <n v="5555"/>
    <n v="-4323"/>
  </r>
  <r>
    <x v="9"/>
    <x v="0"/>
    <x v="2"/>
    <n v="3424"/>
    <n v="5341"/>
    <n v="-1917"/>
  </r>
  <r>
    <x v="9"/>
    <x v="0"/>
    <x v="2"/>
    <n v="8324"/>
    <n v="1232"/>
    <n v="7092"/>
  </r>
  <r>
    <x v="9"/>
    <x v="0"/>
    <x v="1"/>
    <n v="5555"/>
    <n v="3424"/>
    <n v="2131"/>
  </r>
  <r>
    <x v="9"/>
    <x v="0"/>
    <x v="0"/>
    <n v="5341"/>
    <n v="8324"/>
    <n v="-2983"/>
  </r>
  <r>
    <x v="9"/>
    <x v="0"/>
    <x v="2"/>
    <n v="1232"/>
    <n v="5555"/>
    <n v="-4323"/>
  </r>
  <r>
    <x v="9"/>
    <x v="0"/>
    <x v="1"/>
    <n v="3424"/>
    <n v="5341"/>
    <n v="-1917"/>
  </r>
  <r>
    <x v="9"/>
    <x v="0"/>
    <x v="0"/>
    <n v="8324"/>
    <n v="1232"/>
    <n v="7092"/>
  </r>
  <r>
    <x v="9"/>
    <x v="0"/>
    <x v="2"/>
    <n v="5555"/>
    <n v="3424"/>
    <n v="2131"/>
  </r>
  <r>
    <x v="9"/>
    <x v="0"/>
    <x v="0"/>
    <n v="3523"/>
    <n v="9295"/>
    <n v="-5772"/>
  </r>
  <r>
    <x v="9"/>
    <x v="0"/>
    <x v="1"/>
    <n v="5341"/>
    <n v="8324"/>
    <n v="-2983"/>
  </r>
  <r>
    <x v="9"/>
    <x v="0"/>
    <x v="0"/>
    <n v="1232"/>
    <n v="5555"/>
    <n v="-4323"/>
  </r>
  <r>
    <x v="9"/>
    <x v="0"/>
    <x v="2"/>
    <n v="3424"/>
    <n v="5341"/>
    <n v="-1917"/>
  </r>
  <r>
    <x v="9"/>
    <x v="0"/>
    <x v="1"/>
    <n v="8324"/>
    <n v="1232"/>
    <n v="7092"/>
  </r>
  <r>
    <x v="9"/>
    <x v="0"/>
    <x v="0"/>
    <n v="5555"/>
    <n v="3424"/>
    <n v="2131"/>
  </r>
  <r>
    <x v="9"/>
    <x v="0"/>
    <x v="2"/>
    <n v="5341"/>
    <n v="8324"/>
    <n v="-2983"/>
  </r>
  <r>
    <x v="9"/>
    <x v="0"/>
    <x v="1"/>
    <n v="5454"/>
    <n v="4000"/>
    <n v="1454"/>
  </r>
  <r>
    <x v="10"/>
    <x v="1"/>
    <x v="1"/>
    <n v="8324"/>
    <n v="1232"/>
    <n v="7092"/>
  </r>
  <r>
    <x v="10"/>
    <x v="1"/>
    <x v="0"/>
    <n v="5555"/>
    <n v="3424"/>
    <n v="2131"/>
  </r>
  <r>
    <x v="10"/>
    <x v="1"/>
    <x v="2"/>
    <n v="5341"/>
    <n v="8324"/>
    <n v="-2983"/>
  </r>
  <r>
    <x v="10"/>
    <x v="1"/>
    <x v="1"/>
    <n v="1232"/>
    <n v="5555"/>
    <n v="-4323"/>
  </r>
  <r>
    <x v="10"/>
    <x v="1"/>
    <x v="0"/>
    <n v="3424"/>
    <n v="5341"/>
    <n v="-1917"/>
  </r>
  <r>
    <x v="10"/>
    <x v="1"/>
    <x v="2"/>
    <n v="8324"/>
    <n v="1232"/>
    <n v="7092"/>
  </r>
  <r>
    <x v="10"/>
    <x v="1"/>
    <x v="1"/>
    <n v="5555"/>
    <n v="3424"/>
    <n v="2131"/>
  </r>
  <r>
    <x v="10"/>
    <x v="1"/>
    <x v="0"/>
    <n v="5341"/>
    <n v="8324"/>
    <n v="-2983"/>
  </r>
  <r>
    <x v="10"/>
    <x v="1"/>
    <x v="2"/>
    <n v="1232"/>
    <n v="5555"/>
    <n v="-4323"/>
  </r>
  <r>
    <x v="10"/>
    <x v="1"/>
    <x v="1"/>
    <n v="3424"/>
    <n v="5341"/>
    <n v="-1917"/>
  </r>
  <r>
    <x v="10"/>
    <x v="1"/>
    <x v="0"/>
    <n v="4000"/>
    <n v="3523"/>
    <n v="477"/>
  </r>
  <r>
    <x v="10"/>
    <x v="1"/>
    <x v="0"/>
    <n v="8324"/>
    <n v="1232"/>
    <n v="7092"/>
  </r>
  <r>
    <x v="10"/>
    <x v="1"/>
    <x v="2"/>
    <n v="5555"/>
    <n v="3424"/>
    <n v="2131"/>
  </r>
  <r>
    <x v="10"/>
    <x v="1"/>
    <x v="1"/>
    <n v="5341"/>
    <n v="8324"/>
    <n v="-2983"/>
  </r>
  <r>
    <x v="10"/>
    <x v="1"/>
    <x v="0"/>
    <n v="1232"/>
    <n v="5555"/>
    <n v="-4323"/>
  </r>
  <r>
    <x v="10"/>
    <x v="1"/>
    <x v="2"/>
    <n v="3424"/>
    <n v="5341"/>
    <n v="-1917"/>
  </r>
  <r>
    <x v="10"/>
    <x v="1"/>
    <x v="1"/>
    <n v="8383"/>
    <n v="5454"/>
    <n v="2929"/>
  </r>
  <r>
    <x v="11"/>
    <x v="2"/>
    <x v="1"/>
    <n v="5341"/>
    <n v="8324"/>
    <n v="-2983"/>
  </r>
  <r>
    <x v="11"/>
    <x v="2"/>
    <x v="0"/>
    <n v="1232"/>
    <n v="5555"/>
    <n v="-4323"/>
  </r>
  <r>
    <x v="11"/>
    <x v="2"/>
    <x v="2"/>
    <n v="3424"/>
    <n v="5341"/>
    <n v="-1917"/>
  </r>
  <r>
    <x v="11"/>
    <x v="2"/>
    <x v="1"/>
    <n v="8324"/>
    <n v="1232"/>
    <n v="7092"/>
  </r>
  <r>
    <x v="11"/>
    <x v="2"/>
    <x v="0"/>
    <n v="5555"/>
    <n v="3424"/>
    <n v="2131"/>
  </r>
  <r>
    <x v="11"/>
    <x v="2"/>
    <x v="2"/>
    <n v="5341"/>
    <n v="8324"/>
    <n v="-2983"/>
  </r>
  <r>
    <x v="11"/>
    <x v="2"/>
    <x v="1"/>
    <n v="1232"/>
    <n v="5555"/>
    <n v="-4323"/>
  </r>
  <r>
    <x v="11"/>
    <x v="2"/>
    <x v="0"/>
    <n v="3424"/>
    <n v="5341"/>
    <n v="-1917"/>
  </r>
  <r>
    <x v="11"/>
    <x v="2"/>
    <x v="2"/>
    <n v="8324"/>
    <n v="1232"/>
    <n v="7092"/>
  </r>
  <r>
    <x v="11"/>
    <x v="2"/>
    <x v="1"/>
    <n v="5555"/>
    <n v="3424"/>
    <n v="2131"/>
  </r>
  <r>
    <x v="11"/>
    <x v="2"/>
    <x v="0"/>
    <n v="5341"/>
    <n v="8324"/>
    <n v="-2983"/>
  </r>
  <r>
    <x v="11"/>
    <x v="2"/>
    <x v="1"/>
    <n v="5454"/>
    <n v="4000"/>
    <n v="1454"/>
  </r>
  <r>
    <x v="11"/>
    <x v="2"/>
    <x v="2"/>
    <n v="1232"/>
    <n v="5555"/>
    <n v="-4323"/>
  </r>
  <r>
    <x v="11"/>
    <x v="2"/>
    <x v="1"/>
    <n v="3424"/>
    <n v="5341"/>
    <n v="-1917"/>
  </r>
  <r>
    <x v="11"/>
    <x v="2"/>
    <x v="0"/>
    <n v="8324"/>
    <n v="1232"/>
    <n v="7092"/>
  </r>
  <r>
    <x v="11"/>
    <x v="2"/>
    <x v="2"/>
    <n v="5555"/>
    <n v="3424"/>
    <n v="2131"/>
  </r>
  <r>
    <x v="11"/>
    <x v="2"/>
    <x v="2"/>
    <n v="9295"/>
    <n v="8383"/>
    <n v="912"/>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5">
  <r>
    <x v="0"/>
    <n v="8048"/>
    <x v="0"/>
  </r>
  <r>
    <x v="1"/>
    <n v="7398"/>
    <x v="0"/>
  </r>
  <r>
    <x v="2"/>
    <n v="5280"/>
    <x v="1"/>
  </r>
  <r>
    <x v="3"/>
    <n v="3412"/>
    <x v="2"/>
  </r>
  <r>
    <x v="4"/>
    <n v="3316"/>
    <x v="3"/>
  </r>
  <r>
    <x v="5"/>
    <n v="821"/>
    <x v="1"/>
  </r>
  <r>
    <x v="6"/>
    <n v="7024"/>
    <x v="2"/>
  </r>
  <r>
    <x v="0"/>
    <n v="1379"/>
    <x v="3"/>
  </r>
  <r>
    <x v="7"/>
    <n v="1924"/>
    <x v="1"/>
  </r>
  <r>
    <x v="8"/>
    <n v="631"/>
    <x v="2"/>
  </r>
  <r>
    <x v="3"/>
    <n v="9743"/>
    <x v="0"/>
  </r>
  <r>
    <x v="4"/>
    <n v="8192"/>
    <x v="1"/>
  </r>
  <r>
    <x v="9"/>
    <n v="875"/>
    <x v="3"/>
  </r>
  <r>
    <x v="10"/>
    <n v="9803"/>
    <x v="0"/>
  </r>
  <r>
    <x v="11"/>
    <n v="7344"/>
    <x v="2"/>
  </r>
  <r>
    <x v="12"/>
    <n v="6114"/>
    <x v="3"/>
  </r>
  <r>
    <x v="13"/>
    <n v="6728"/>
    <x v="0"/>
  </r>
  <r>
    <x v="14"/>
    <n v="4554"/>
    <x v="3"/>
  </r>
  <r>
    <x v="15"/>
    <n v="8230"/>
    <x v="0"/>
  </r>
  <r>
    <x v="16"/>
    <n v="1296"/>
    <x v="3"/>
  </r>
  <r>
    <x v="17"/>
    <n v="4179"/>
    <x v="3"/>
  </r>
  <r>
    <x v="4"/>
    <n v="7801"/>
    <x v="1"/>
  </r>
  <r>
    <x v="10"/>
    <n v="1803"/>
    <x v="3"/>
  </r>
  <r>
    <x v="18"/>
    <n v="1166"/>
    <x v="0"/>
  </r>
  <r>
    <x v="19"/>
    <n v="9196"/>
    <x v="2"/>
  </r>
  <r>
    <x v="14"/>
    <n v="7590"/>
    <x v="3"/>
  </r>
  <r>
    <x v="12"/>
    <n v="1964"/>
    <x v="1"/>
  </r>
  <r>
    <x v="20"/>
    <n v="4149"/>
    <x v="0"/>
  </r>
  <r>
    <x v="21"/>
    <n v="5633"/>
    <x v="3"/>
  </r>
  <r>
    <x v="22"/>
    <n v="3465"/>
    <x v="3"/>
  </r>
  <r>
    <x v="14"/>
    <n v="7140"/>
    <x v="2"/>
  </r>
  <r>
    <x v="7"/>
    <n v="4880"/>
    <x v="3"/>
  </r>
  <r>
    <x v="21"/>
    <n v="1575"/>
    <x v="2"/>
  </r>
  <r>
    <x v="20"/>
    <n v="5546"/>
    <x v="0"/>
  </r>
  <r>
    <x v="20"/>
    <n v="8325"/>
    <x v="0"/>
  </r>
  <r>
    <x v="23"/>
    <n v="9597"/>
    <x v="0"/>
  </r>
  <r>
    <x v="9"/>
    <n v="7428"/>
    <x v="3"/>
  </r>
  <r>
    <x v="13"/>
    <n v="1737"/>
    <x v="3"/>
  </r>
  <r>
    <x v="14"/>
    <n v="9256"/>
    <x v="1"/>
  </r>
  <r>
    <x v="23"/>
    <n v="8014"/>
    <x v="2"/>
  </r>
  <r>
    <x v="19"/>
    <n v="1768"/>
    <x v="1"/>
  </r>
  <r>
    <x v="14"/>
    <n v="6661"/>
    <x v="3"/>
  </r>
  <r>
    <x v="3"/>
    <n v="3581"/>
    <x v="3"/>
  </r>
  <r>
    <x v="24"/>
    <n v="8968"/>
    <x v="3"/>
  </r>
  <r>
    <x v="0"/>
    <n v="6118"/>
    <x v="1"/>
  </r>
  <r>
    <x v="25"/>
    <n v="8635"/>
    <x v="0"/>
  </r>
  <r>
    <x v="8"/>
    <n v="7937"/>
    <x v="1"/>
  </r>
  <r>
    <x v="4"/>
    <n v="9218"/>
    <x v="0"/>
  </r>
  <r>
    <x v="6"/>
    <n v="7559"/>
    <x v="0"/>
  </r>
  <r>
    <x v="26"/>
    <n v="4901"/>
    <x v="2"/>
  </r>
  <r>
    <x v="27"/>
    <n v="3491"/>
    <x v="2"/>
  </r>
  <r>
    <x v="12"/>
    <n v="3801"/>
    <x v="2"/>
  </r>
  <r>
    <x v="25"/>
    <n v="7096"/>
    <x v="1"/>
  </r>
  <r>
    <x v="27"/>
    <n v="5291"/>
    <x v="3"/>
  </r>
  <r>
    <x v="11"/>
    <n v="5006"/>
    <x v="0"/>
  </r>
  <r>
    <x v="17"/>
    <n v="6346"/>
    <x v="1"/>
  </r>
  <r>
    <x v="23"/>
    <n v="2473"/>
    <x v="2"/>
  </r>
  <r>
    <x v="15"/>
    <n v="8018"/>
    <x v="2"/>
  </r>
  <r>
    <x v="23"/>
    <n v="4009"/>
    <x v="2"/>
  </r>
  <r>
    <x v="9"/>
    <n v="9455"/>
    <x v="3"/>
  </r>
  <r>
    <x v="5"/>
    <n v="5142"/>
    <x v="2"/>
  </r>
  <r>
    <x v="1"/>
    <n v="5983"/>
    <x v="1"/>
  </r>
  <r>
    <x v="5"/>
    <n v="8829"/>
    <x v="0"/>
  </r>
  <r>
    <x v="22"/>
    <n v="5464"/>
    <x v="0"/>
  </r>
  <r>
    <x v="11"/>
    <n v="7836"/>
    <x v="1"/>
  </r>
  <r>
    <x v="2"/>
    <n v="9691"/>
    <x v="0"/>
  </r>
  <r>
    <x v="23"/>
    <n v="3470"/>
    <x v="3"/>
  </r>
  <r>
    <x v="14"/>
    <n v="5659"/>
    <x v="3"/>
  </r>
  <r>
    <x v="24"/>
    <n v="5363"/>
    <x v="1"/>
  </r>
  <r>
    <x v="5"/>
    <n v="7426"/>
    <x v="3"/>
  </r>
  <r>
    <x v="14"/>
    <n v="8262"/>
    <x v="1"/>
  </r>
  <r>
    <x v="20"/>
    <n v="8521"/>
    <x v="0"/>
  </r>
  <r>
    <x v="2"/>
    <n v="5484"/>
    <x v="2"/>
  </r>
  <r>
    <x v="21"/>
    <n v="6133"/>
    <x v="3"/>
  </r>
  <r>
    <x v="15"/>
    <n v="2046"/>
    <x v="3"/>
  </r>
  <r>
    <x v="11"/>
    <n v="499"/>
    <x v="0"/>
  </r>
  <r>
    <x v="27"/>
    <n v="7523"/>
    <x v="1"/>
  </r>
  <r>
    <x v="10"/>
    <n v="4232"/>
    <x v="1"/>
  </r>
  <r>
    <x v="28"/>
    <n v="8867"/>
    <x v="0"/>
  </r>
  <r>
    <x v="11"/>
    <n v="3593"/>
    <x v="0"/>
  </r>
  <r>
    <x v="14"/>
    <n v="4969"/>
    <x v="0"/>
  </r>
  <r>
    <x v="1"/>
    <n v="2450"/>
    <x v="1"/>
  </r>
  <r>
    <x v="13"/>
    <n v="2509"/>
    <x v="0"/>
  </r>
  <r>
    <x v="13"/>
    <n v="5456"/>
    <x v="1"/>
  </r>
  <r>
    <x v="8"/>
    <n v="4555"/>
    <x v="3"/>
  </r>
  <r>
    <x v="10"/>
    <n v="3842"/>
    <x v="1"/>
  </r>
  <r>
    <x v="5"/>
    <n v="1642"/>
    <x v="1"/>
  </r>
  <r>
    <x v="29"/>
    <n v="4554"/>
    <x v="3"/>
  </r>
  <r>
    <x v="28"/>
    <n v="1929"/>
    <x v="3"/>
  </r>
  <r>
    <x v="21"/>
    <n v="7692"/>
    <x v="0"/>
  </r>
  <r>
    <x v="8"/>
    <n v="2771"/>
    <x v="2"/>
  </r>
  <r>
    <x v="13"/>
    <n v="8765"/>
    <x v="2"/>
  </r>
  <r>
    <x v="22"/>
    <n v="1743"/>
    <x v="1"/>
  </r>
  <r>
    <x v="29"/>
    <n v="5187"/>
    <x v="0"/>
  </r>
  <r>
    <x v="16"/>
    <n v="4153"/>
    <x v="3"/>
  </r>
  <r>
    <x v="15"/>
    <n v="5424"/>
    <x v="0"/>
  </r>
  <r>
    <x v="14"/>
    <n v="2626"/>
    <x v="0"/>
  </r>
  <r>
    <x v="2"/>
    <n v="1933"/>
    <x v="1"/>
  </r>
  <r>
    <x v="7"/>
    <n v="8277"/>
    <x v="1"/>
  </r>
  <r>
    <x v="13"/>
    <n v="6739"/>
    <x v="2"/>
  </r>
  <r>
    <x v="8"/>
    <n v="974"/>
    <x v="0"/>
  </r>
  <r>
    <x v="1"/>
    <n v="8049"/>
    <x v="2"/>
  </r>
  <r>
    <x v="27"/>
    <n v="2996"/>
    <x v="3"/>
  </r>
  <r>
    <x v="14"/>
    <n v="6887"/>
    <x v="0"/>
  </r>
  <r>
    <x v="1"/>
    <n v="6885"/>
    <x v="2"/>
  </r>
  <r>
    <x v="7"/>
    <n v="3563"/>
    <x v="2"/>
  </r>
  <r>
    <x v="24"/>
    <n v="8127"/>
    <x v="0"/>
  </r>
  <r>
    <x v="22"/>
    <n v="8465"/>
    <x v="1"/>
  </r>
  <r>
    <x v="10"/>
    <n v="5546"/>
    <x v="2"/>
  </r>
  <r>
    <x v="13"/>
    <n v="7775"/>
    <x v="1"/>
  </r>
  <r>
    <x v="28"/>
    <n v="3206"/>
    <x v="3"/>
  </r>
  <r>
    <x v="5"/>
    <n v="9051"/>
    <x v="0"/>
  </r>
  <r>
    <x v="9"/>
    <n v="8075"/>
    <x v="3"/>
  </r>
  <r>
    <x v="2"/>
    <n v="4613"/>
    <x v="0"/>
  </r>
  <r>
    <x v="0"/>
    <n v="1677"/>
    <x v="1"/>
  </r>
  <r>
    <x v="16"/>
    <n v="9400"/>
    <x v="1"/>
  </r>
  <r>
    <x v="27"/>
    <n v="6985"/>
    <x v="0"/>
  </r>
  <r>
    <x v="28"/>
    <n v="5880"/>
    <x v="3"/>
  </r>
  <r>
    <x v="28"/>
    <n v="3324"/>
    <x v="2"/>
  </r>
  <r>
    <x v="12"/>
    <n v="9310"/>
    <x v="0"/>
  </r>
  <r>
    <x v="8"/>
    <n v="7964"/>
    <x v="3"/>
  </r>
  <r>
    <x v="6"/>
    <n v="1575"/>
    <x v="3"/>
  </r>
  <r>
    <x v="1"/>
    <n v="9073"/>
    <x v="1"/>
  </r>
  <r>
    <x v="12"/>
    <n v="6783"/>
    <x v="0"/>
  </r>
  <r>
    <x v="3"/>
    <n v="7537"/>
    <x v="1"/>
  </r>
  <r>
    <x v="24"/>
    <n v="5520"/>
    <x v="3"/>
  </r>
  <r>
    <x v="24"/>
    <n v="9017"/>
    <x v="0"/>
  </r>
  <r>
    <x v="25"/>
    <n v="7898"/>
    <x v="3"/>
  </r>
  <r>
    <x v="8"/>
    <n v="5331"/>
    <x v="0"/>
  </r>
  <r>
    <x v="19"/>
    <n v="4641"/>
    <x v="2"/>
  </r>
  <r>
    <x v="25"/>
    <n v="9753"/>
    <x v="0"/>
  </r>
  <r>
    <x v="15"/>
    <n v="489"/>
    <x v="1"/>
  </r>
  <r>
    <x v="16"/>
    <n v="835"/>
    <x v="1"/>
  </r>
  <r>
    <x v="11"/>
    <n v="9584"/>
    <x v="1"/>
  </r>
  <r>
    <x v="2"/>
    <n v="4446"/>
    <x v="1"/>
  </r>
  <r>
    <x v="14"/>
    <n v="1205"/>
    <x v="2"/>
  </r>
  <r>
    <x v="2"/>
    <n v="6466"/>
    <x v="0"/>
  </r>
  <r>
    <x v="14"/>
    <n v="7213"/>
    <x v="3"/>
  </r>
  <r>
    <x v="2"/>
    <n v="3637"/>
    <x v="0"/>
  </r>
  <r>
    <x v="8"/>
    <n v="6467"/>
    <x v="3"/>
  </r>
  <r>
    <x v="1"/>
    <n v="7530"/>
    <x v="1"/>
  </r>
  <r>
    <x v="21"/>
    <n v="6273"/>
    <x v="2"/>
  </r>
  <r>
    <x v="12"/>
    <n v="6665"/>
    <x v="3"/>
  </r>
  <r>
    <x v="9"/>
    <n v="7799"/>
    <x v="2"/>
  </r>
  <r>
    <x v="27"/>
    <n v="4107"/>
    <x v="1"/>
  </r>
  <r>
    <x v="26"/>
    <n v="6974"/>
    <x v="3"/>
  </r>
  <r>
    <x v="18"/>
    <n v="2501"/>
    <x v="2"/>
  </r>
  <r>
    <x v="3"/>
    <n v="2711"/>
    <x v="2"/>
  </r>
  <r>
    <x v="26"/>
    <n v="975"/>
    <x v="2"/>
  </r>
  <r>
    <x v="7"/>
    <n v="3379"/>
    <x v="0"/>
  </r>
  <r>
    <x v="25"/>
    <n v="9903"/>
    <x v="0"/>
  </r>
  <r>
    <x v="4"/>
    <n v="6282"/>
    <x v="1"/>
  </r>
  <r>
    <x v="25"/>
    <n v="6209"/>
    <x v="2"/>
  </r>
  <r>
    <x v="20"/>
    <n v="6826"/>
    <x v="2"/>
  </r>
  <r>
    <x v="19"/>
    <n v="6044"/>
    <x v="0"/>
  </r>
  <r>
    <x v="13"/>
    <n v="4181"/>
    <x v="2"/>
  </r>
  <r>
    <x v="21"/>
    <n v="7137"/>
    <x v="0"/>
  </r>
  <r>
    <x v="21"/>
    <n v="1054"/>
    <x v="3"/>
  </r>
  <r>
    <x v="3"/>
    <n v="3008"/>
    <x v="3"/>
  </r>
  <r>
    <x v="4"/>
    <n v="2620"/>
    <x v="0"/>
  </r>
  <r>
    <x v="25"/>
    <n v="3773"/>
    <x v="2"/>
  </r>
  <r>
    <x v="6"/>
    <n v="7795"/>
    <x v="2"/>
  </r>
  <r>
    <x v="12"/>
    <n v="6395"/>
    <x v="3"/>
  </r>
  <r>
    <x v="26"/>
    <n v="5912"/>
    <x v="1"/>
  </r>
  <r>
    <x v="20"/>
    <n v="9238"/>
    <x v="3"/>
  </r>
  <r>
    <x v="8"/>
    <n v="8070"/>
    <x v="3"/>
  </r>
  <r>
    <x v="13"/>
    <n v="9213"/>
    <x v="1"/>
  </r>
  <r>
    <x v="6"/>
    <n v="4687"/>
    <x v="2"/>
  </r>
  <r>
    <x v="22"/>
    <n v="7424"/>
    <x v="0"/>
  </r>
  <r>
    <x v="17"/>
    <n v="8045"/>
    <x v="0"/>
  </r>
  <r>
    <x v="9"/>
    <n v="3831"/>
    <x v="2"/>
  </r>
  <r>
    <x v="4"/>
    <n v="2517"/>
    <x v="1"/>
  </r>
  <r>
    <x v="7"/>
    <n v="4701"/>
    <x v="3"/>
  </r>
  <r>
    <x v="27"/>
    <n v="4172"/>
    <x v="2"/>
  </r>
  <r>
    <x v="12"/>
    <n v="8438"/>
    <x v="0"/>
  </r>
  <r>
    <x v="3"/>
    <n v="3999"/>
    <x v="3"/>
  </r>
  <r>
    <x v="20"/>
    <n v="9438"/>
    <x v="2"/>
  </r>
  <r>
    <x v="6"/>
    <n v="8738"/>
    <x v="0"/>
  </r>
  <r>
    <x v="26"/>
    <n v="7567"/>
    <x v="0"/>
  </r>
  <r>
    <x v="20"/>
    <n v="7127"/>
    <x v="1"/>
  </r>
  <r>
    <x v="17"/>
    <n v="6496"/>
    <x v="2"/>
  </r>
  <r>
    <x v="22"/>
    <n v="8123"/>
    <x v="3"/>
  </r>
  <r>
    <x v="3"/>
    <n v="750"/>
    <x v="3"/>
  </r>
  <r>
    <x v="18"/>
    <n v="4375"/>
    <x v="2"/>
  </r>
  <r>
    <x v="14"/>
    <n v="7857"/>
    <x v="3"/>
  </r>
  <r>
    <x v="15"/>
    <n v="5647"/>
    <x v="2"/>
  </r>
  <r>
    <x v="12"/>
    <n v="6878"/>
    <x v="3"/>
  </r>
  <r>
    <x v="15"/>
    <n v="10000"/>
    <x v="3"/>
  </r>
  <r>
    <x v="22"/>
    <n v="2327"/>
    <x v="1"/>
  </r>
  <r>
    <x v="8"/>
    <n v="572"/>
    <x v="3"/>
  </r>
  <r>
    <x v="0"/>
    <n v="9759"/>
    <x v="0"/>
  </r>
  <r>
    <x v="19"/>
    <n v="5509"/>
    <x v="3"/>
  </r>
  <r>
    <x v="9"/>
    <n v="6631"/>
    <x v="3"/>
  </r>
  <r>
    <x v="12"/>
    <n v="1380"/>
    <x v="3"/>
  </r>
  <r>
    <x v="19"/>
    <n v="2993"/>
    <x v="2"/>
  </r>
  <r>
    <x v="23"/>
    <n v="3962"/>
    <x v="1"/>
  </r>
  <r>
    <x v="20"/>
    <n v="7275"/>
    <x v="0"/>
  </r>
  <r>
    <x v="14"/>
    <n v="1524"/>
    <x v="0"/>
  </r>
  <r>
    <x v="8"/>
    <n v="415"/>
    <x v="0"/>
  </r>
  <r>
    <x v="25"/>
    <n v="7350"/>
    <x v="2"/>
  </r>
  <r>
    <x v="4"/>
    <n v="7010"/>
    <x v="1"/>
  </r>
  <r>
    <x v="10"/>
    <n v="6248"/>
    <x v="2"/>
  </r>
  <r>
    <x v="29"/>
    <n v="4050"/>
    <x v="0"/>
  </r>
  <r>
    <x v="2"/>
    <n v="435"/>
    <x v="2"/>
  </r>
  <r>
    <x v="19"/>
    <n v="6572"/>
    <x v="2"/>
  </r>
  <r>
    <x v="15"/>
    <n v="8434"/>
    <x v="0"/>
  </r>
  <r>
    <x v="9"/>
    <n v="2064"/>
    <x v="0"/>
  </r>
  <r>
    <x v="23"/>
    <n v="4637"/>
    <x v="0"/>
  </r>
  <r>
    <x v="2"/>
    <n v="5722"/>
    <x v="3"/>
  </r>
  <r>
    <x v="5"/>
    <n v="1660"/>
    <x v="2"/>
  </r>
  <r>
    <x v="7"/>
    <n v="5540"/>
    <x v="3"/>
  </r>
  <r>
    <x v="14"/>
    <n v="2900"/>
    <x v="0"/>
  </r>
  <r>
    <x v="17"/>
    <n v="9031"/>
    <x v="3"/>
  </r>
  <r>
    <x v="9"/>
    <n v="8174"/>
    <x v="0"/>
  </r>
  <r>
    <x v="23"/>
    <n v="6474"/>
    <x v="3"/>
  </r>
  <r>
    <x v="4"/>
    <n v="8817"/>
    <x v="3"/>
  </r>
  <r>
    <x v="1"/>
    <n v="9809"/>
    <x v="2"/>
  </r>
  <r>
    <x v="2"/>
    <n v="6531"/>
    <x v="1"/>
  </r>
  <r>
    <x v="3"/>
    <n v="9653"/>
    <x v="0"/>
  </r>
  <r>
    <x v="20"/>
    <n v="6980"/>
    <x v="2"/>
  </r>
  <r>
    <x v="8"/>
    <n v="2771"/>
    <x v="3"/>
  </r>
  <r>
    <x v="25"/>
    <n v="7960"/>
    <x v="0"/>
  </r>
  <r>
    <x v="5"/>
    <n v="7959"/>
    <x v="2"/>
  </r>
  <r>
    <x v="7"/>
    <n v="9910"/>
    <x v="0"/>
  </r>
  <r>
    <x v="21"/>
    <n v="8793"/>
    <x v="3"/>
  </r>
  <r>
    <x v="6"/>
    <n v="5915"/>
    <x v="1"/>
  </r>
  <r>
    <x v="29"/>
    <n v="8651"/>
    <x v="3"/>
  </r>
  <r>
    <x v="7"/>
    <n v="3810"/>
    <x v="0"/>
  </r>
  <r>
    <x v="5"/>
    <n v="6335"/>
    <x v="1"/>
  </r>
  <r>
    <x v="26"/>
    <n v="3876"/>
    <x v="2"/>
  </r>
  <r>
    <x v="29"/>
    <n v="4225"/>
    <x v="3"/>
  </r>
  <r>
    <x v="3"/>
    <n v="4718"/>
    <x v="0"/>
  </r>
  <r>
    <x v="29"/>
    <n v="733"/>
    <x v="1"/>
  </r>
  <r>
    <x v="10"/>
    <n v="9874"/>
    <x v="2"/>
  </r>
  <r>
    <x v="13"/>
    <n v="443"/>
    <x v="3"/>
  </r>
  <r>
    <x v="29"/>
    <n v="9421"/>
    <x v="2"/>
  </r>
  <r>
    <x v="19"/>
    <n v="6734"/>
    <x v="1"/>
  </r>
  <r>
    <x v="26"/>
    <n v="5823"/>
    <x v="3"/>
  </r>
  <r>
    <x v="0"/>
    <n v="1059"/>
    <x v="3"/>
  </r>
  <r>
    <x v="28"/>
    <n v="8731"/>
    <x v="0"/>
  </r>
  <r>
    <x v="0"/>
    <n v="2410"/>
    <x v="0"/>
  </r>
  <r>
    <x v="11"/>
    <n v="7878"/>
    <x v="3"/>
  </r>
  <r>
    <x v="16"/>
    <n v="8264"/>
    <x v="2"/>
  </r>
  <r>
    <x v="6"/>
    <n v="6853"/>
    <x v="2"/>
  </r>
  <r>
    <x v="18"/>
    <n v="5298"/>
    <x v="2"/>
  </r>
  <r>
    <x v="27"/>
    <n v="2175"/>
    <x v="3"/>
  </r>
  <r>
    <x v="15"/>
    <n v="7298"/>
    <x v="2"/>
  </r>
  <r>
    <x v="28"/>
    <n v="4441"/>
    <x v="1"/>
  </r>
  <r>
    <x v="2"/>
    <n v="4194"/>
    <x v="2"/>
  </r>
  <r>
    <x v="6"/>
    <n v="3010"/>
    <x v="0"/>
  </r>
  <r>
    <x v="24"/>
    <n v="4245"/>
    <x v="1"/>
  </r>
  <r>
    <x v="8"/>
    <n v="8046"/>
    <x v="0"/>
  </r>
  <r>
    <x v="3"/>
    <n v="6708"/>
    <x v="2"/>
  </r>
  <r>
    <x v="26"/>
    <n v="9578"/>
    <x v="3"/>
  </r>
  <r>
    <x v="10"/>
    <n v="3310"/>
    <x v="0"/>
  </r>
  <r>
    <x v="12"/>
    <n v="4068"/>
    <x v="1"/>
  </r>
  <r>
    <x v="14"/>
    <n v="5116"/>
    <x v="0"/>
  </r>
  <r>
    <x v="13"/>
    <n v="8360"/>
    <x v="3"/>
  </r>
  <r>
    <x v="23"/>
    <n v="3805"/>
    <x v="2"/>
  </r>
  <r>
    <x v="20"/>
    <n v="8159"/>
    <x v="3"/>
  </r>
  <r>
    <x v="2"/>
    <n v="2695"/>
    <x v="3"/>
  </r>
  <r>
    <x v="16"/>
    <n v="7946"/>
    <x v="3"/>
  </r>
  <r>
    <x v="3"/>
    <n v="3500"/>
    <x v="2"/>
  </r>
  <r>
    <x v="17"/>
    <n v="8126"/>
    <x v="2"/>
  </r>
  <r>
    <x v="13"/>
    <n v="6502"/>
    <x v="3"/>
  </r>
  <r>
    <x v="13"/>
    <n v="6047"/>
    <x v="1"/>
  </r>
  <r>
    <x v="10"/>
    <n v="1107"/>
    <x v="0"/>
  </r>
  <r>
    <x v="6"/>
    <n v="3430"/>
    <x v="0"/>
  </r>
  <r>
    <x v="20"/>
    <n v="8428"/>
    <x v="2"/>
  </r>
  <r>
    <x v="22"/>
    <n v="3148"/>
    <x v="2"/>
  </r>
  <r>
    <x v="23"/>
    <n v="6020"/>
    <x v="3"/>
  </r>
  <r>
    <x v="1"/>
    <n v="1621"/>
    <x v="2"/>
  </r>
  <r>
    <x v="17"/>
    <n v="8783"/>
    <x v="3"/>
  </r>
  <r>
    <x v="6"/>
    <n v="6429"/>
    <x v="1"/>
  </r>
  <r>
    <x v="27"/>
    <n v="6807"/>
    <x v="2"/>
  </r>
  <r>
    <x v="3"/>
    <n v="8967"/>
    <x v="2"/>
  </r>
  <r>
    <x v="13"/>
    <n v="5583"/>
    <x v="1"/>
  </r>
  <r>
    <x v="20"/>
    <n v="4828"/>
    <x v="0"/>
  </r>
  <r>
    <x v="3"/>
    <n v="8187"/>
    <x v="1"/>
  </r>
  <r>
    <x v="8"/>
    <n v="9653"/>
    <x v="3"/>
  </r>
  <r>
    <x v="16"/>
    <n v="5222"/>
    <x v="1"/>
  </r>
  <r>
    <x v="19"/>
    <n v="4064"/>
    <x v="0"/>
  </r>
  <r>
    <x v="11"/>
    <n v="7982"/>
    <x v="2"/>
  </r>
  <r>
    <x v="10"/>
    <n v="412"/>
    <x v="0"/>
  </r>
  <r>
    <x v="23"/>
    <n v="2821"/>
    <x v="3"/>
  </r>
  <r>
    <x v="8"/>
    <n v="2079"/>
    <x v="2"/>
  </r>
  <r>
    <x v="5"/>
    <n v="1871"/>
    <x v="2"/>
  </r>
  <r>
    <x v="24"/>
    <n v="2743"/>
    <x v="1"/>
  </r>
  <r>
    <x v="24"/>
    <n v="8034"/>
    <x v="3"/>
  </r>
  <r>
    <x v="19"/>
    <n v="4414"/>
    <x v="2"/>
  </r>
  <r>
    <x v="1"/>
    <n v="3839"/>
    <x v="2"/>
  </r>
  <r>
    <x v="10"/>
    <n v="638"/>
    <x v="3"/>
  </r>
  <r>
    <x v="5"/>
    <n v="7287"/>
    <x v="3"/>
  </r>
  <r>
    <x v="10"/>
    <n v="9924"/>
    <x v="3"/>
  </r>
  <r>
    <x v="21"/>
    <n v="1654"/>
    <x v="0"/>
  </r>
  <r>
    <x v="27"/>
    <n v="787"/>
    <x v="1"/>
  </r>
  <r>
    <x v="20"/>
    <n v="6259"/>
    <x v="0"/>
  </r>
  <r>
    <x v="1"/>
    <n v="4765"/>
    <x v="1"/>
  </r>
  <r>
    <x v="9"/>
    <n v="6120"/>
    <x v="1"/>
  </r>
  <r>
    <x v="7"/>
    <n v="862"/>
    <x v="2"/>
  </r>
  <r>
    <x v="3"/>
    <n v="1028"/>
    <x v="0"/>
  </r>
  <r>
    <x v="13"/>
    <n v="2090"/>
    <x v="0"/>
  </r>
  <r>
    <x v="4"/>
    <n v="3135"/>
    <x v="3"/>
  </r>
  <r>
    <x v="14"/>
    <n v="5520"/>
    <x v="1"/>
  </r>
  <r>
    <x v="28"/>
    <n v="3791"/>
    <x v="1"/>
  </r>
  <r>
    <x v="21"/>
    <n v="959"/>
    <x v="2"/>
  </r>
  <r>
    <x v="18"/>
    <n v="5079"/>
    <x v="0"/>
  </r>
  <r>
    <x v="26"/>
    <n v="5268"/>
    <x v="3"/>
  </r>
  <r>
    <x v="2"/>
    <n v="3970"/>
    <x v="0"/>
  </r>
  <r>
    <x v="15"/>
    <n v="8624"/>
    <x v="2"/>
  </r>
  <r>
    <x v="27"/>
    <n v="1666"/>
    <x v="2"/>
  </r>
  <r>
    <x v="21"/>
    <n v="2846"/>
    <x v="1"/>
  </r>
  <r>
    <x v="4"/>
    <n v="2866"/>
    <x v="0"/>
  </r>
  <r>
    <x v="12"/>
    <n v="7336"/>
    <x v="3"/>
  </r>
  <r>
    <x v="8"/>
    <n v="2570"/>
    <x v="2"/>
  </r>
  <r>
    <x v="21"/>
    <n v="6881"/>
    <x v="1"/>
  </r>
  <r>
    <x v="29"/>
    <n v="7664"/>
    <x v="3"/>
  </r>
  <r>
    <x v="24"/>
    <n v="8673"/>
    <x v="3"/>
  </r>
  <r>
    <x v="24"/>
    <n v="9549"/>
    <x v="2"/>
  </r>
  <r>
    <x v="21"/>
    <n v="5643"/>
    <x v="3"/>
  </r>
  <r>
    <x v="7"/>
    <n v="7030"/>
    <x v="2"/>
  </r>
  <r>
    <x v="1"/>
    <n v="1542"/>
    <x v="0"/>
  </r>
  <r>
    <x v="20"/>
    <n v="8287"/>
    <x v="3"/>
  </r>
  <r>
    <x v="18"/>
    <n v="9047"/>
    <x v="1"/>
  </r>
  <r>
    <x v="0"/>
    <n v="3769"/>
    <x v="3"/>
  </r>
  <r>
    <x v="27"/>
    <n v="976"/>
    <x v="1"/>
  </r>
  <r>
    <x v="2"/>
    <n v="6769"/>
    <x v="2"/>
  </r>
  <r>
    <x v="12"/>
    <n v="2519"/>
    <x v="3"/>
  </r>
  <r>
    <x v="3"/>
    <n v="2235"/>
    <x v="1"/>
  </r>
  <r>
    <x v="7"/>
    <n v="8468"/>
    <x v="2"/>
  </r>
  <r>
    <x v="28"/>
    <n v="2848"/>
    <x v="1"/>
  </r>
  <r>
    <x v="10"/>
    <n v="7770"/>
    <x v="3"/>
  </r>
  <r>
    <x v="20"/>
    <n v="2735"/>
    <x v="3"/>
  </r>
  <r>
    <x v="0"/>
    <n v="5472"/>
    <x v="0"/>
  </r>
  <r>
    <x v="21"/>
    <n v="9913"/>
    <x v="3"/>
  </r>
  <r>
    <x v="27"/>
    <n v="9587"/>
    <x v="2"/>
  </r>
  <r>
    <x v="29"/>
    <n v="5827"/>
    <x v="0"/>
  </r>
  <r>
    <x v="21"/>
    <n v="4290"/>
    <x v="3"/>
  </r>
  <r>
    <x v="11"/>
    <n v="3248"/>
    <x v="3"/>
  </r>
  <r>
    <x v="10"/>
    <n v="1899"/>
    <x v="0"/>
  </r>
  <r>
    <x v="15"/>
    <n v="3434"/>
    <x v="3"/>
  </r>
  <r>
    <x v="11"/>
    <n v="5662"/>
    <x v="2"/>
  </r>
  <r>
    <x v="23"/>
    <n v="2893"/>
    <x v="2"/>
  </r>
  <r>
    <x v="18"/>
    <n v="8215"/>
    <x v="1"/>
  </r>
  <r>
    <x v="1"/>
    <n v="8875"/>
    <x v="0"/>
  </r>
  <r>
    <x v="18"/>
    <n v="8593"/>
    <x v="0"/>
  </r>
  <r>
    <x v="13"/>
    <n v="2351"/>
    <x v="1"/>
  </r>
  <r>
    <x v="4"/>
    <n v="2627"/>
    <x v="0"/>
  </r>
  <r>
    <x v="25"/>
    <n v="3161"/>
    <x v="0"/>
  </r>
  <r>
    <x v="3"/>
    <n v="1909"/>
    <x v="3"/>
  </r>
  <r>
    <x v="4"/>
    <n v="1785"/>
    <x v="3"/>
  </r>
  <r>
    <x v="27"/>
    <n v="5249"/>
    <x v="1"/>
  </r>
  <r>
    <x v="16"/>
    <n v="2536"/>
    <x v="2"/>
  </r>
  <r>
    <x v="13"/>
    <n v="2192"/>
    <x v="2"/>
  </r>
  <r>
    <x v="6"/>
    <n v="9470"/>
    <x v="3"/>
  </r>
  <r>
    <x v="12"/>
    <n v="2384"/>
    <x v="0"/>
  </r>
  <r>
    <x v="13"/>
    <n v="5979"/>
    <x v="3"/>
  </r>
  <r>
    <x v="15"/>
    <n v="2057"/>
    <x v="2"/>
  </r>
  <r>
    <x v="2"/>
    <n v="9168"/>
    <x v="0"/>
  </r>
  <r>
    <x v="10"/>
    <n v="4226"/>
    <x v="3"/>
  </r>
  <r>
    <x v="9"/>
    <n v="2131"/>
    <x v="1"/>
  </r>
  <r>
    <x v="4"/>
    <n v="1475"/>
    <x v="2"/>
  </r>
  <r>
    <x v="3"/>
    <n v="5235"/>
    <x v="0"/>
  </r>
  <r>
    <x v="11"/>
    <n v="1206"/>
    <x v="2"/>
  </r>
  <r>
    <x v="19"/>
    <n v="2126"/>
    <x v="3"/>
  </r>
  <r>
    <x v="11"/>
    <n v="5418"/>
    <x v="2"/>
  </r>
  <r>
    <x v="14"/>
    <n v="907"/>
    <x v="3"/>
  </r>
  <r>
    <x v="17"/>
    <n v="4818"/>
    <x v="3"/>
  </r>
  <r>
    <x v="22"/>
    <n v="6331"/>
    <x v="1"/>
  </r>
  <r>
    <x v="11"/>
    <n v="2693"/>
    <x v="3"/>
  </r>
  <r>
    <x v="23"/>
    <n v="4634"/>
    <x v="0"/>
  </r>
  <r>
    <x v="10"/>
    <n v="3013"/>
    <x v="0"/>
  </r>
  <r>
    <x v="0"/>
    <n v="6267"/>
    <x v="1"/>
  </r>
  <r>
    <x v="14"/>
    <n v="9808"/>
    <x v="3"/>
  </r>
  <r>
    <x v="4"/>
    <n v="4087"/>
    <x v="1"/>
  </r>
  <r>
    <x v="23"/>
    <n v="1193"/>
    <x v="1"/>
  </r>
  <r>
    <x v="26"/>
    <n v="3692"/>
    <x v="2"/>
  </r>
  <r>
    <x v="2"/>
    <n v="6374"/>
    <x v="2"/>
  </r>
  <r>
    <x v="7"/>
    <n v="1448"/>
    <x v="3"/>
  </r>
  <r>
    <x v="29"/>
    <n v="5946"/>
    <x v="1"/>
  </r>
  <r>
    <x v="21"/>
    <n v="9724"/>
    <x v="0"/>
  </r>
  <r>
    <x v="27"/>
    <n v="7451"/>
    <x v="1"/>
  </r>
  <r>
    <x v="10"/>
    <n v="6327"/>
    <x v="0"/>
  </r>
  <r>
    <x v="1"/>
    <n v="7840"/>
    <x v="1"/>
  </r>
  <r>
    <x v="7"/>
    <n v="6015"/>
    <x v="0"/>
  </r>
  <r>
    <x v="28"/>
    <n v="6649"/>
    <x v="0"/>
  </r>
  <r>
    <x v="25"/>
    <n v="1255"/>
    <x v="0"/>
  </r>
  <r>
    <x v="0"/>
    <n v="4015"/>
    <x v="2"/>
  </r>
  <r>
    <x v="29"/>
    <n v="4861"/>
    <x v="3"/>
  </r>
  <r>
    <x v="5"/>
    <n v="4187"/>
    <x v="2"/>
  </r>
  <r>
    <x v="16"/>
    <n v="3763"/>
    <x v="0"/>
  </r>
  <r>
    <x v="29"/>
    <n v="8585"/>
    <x v="2"/>
  </r>
  <r>
    <x v="6"/>
    <n v="6206"/>
    <x v="1"/>
  </r>
  <r>
    <x v="1"/>
    <n v="1948"/>
    <x v="3"/>
  </r>
  <r>
    <x v="7"/>
    <n v="3039"/>
    <x v="0"/>
  </r>
  <r>
    <x v="18"/>
    <n v="6017"/>
    <x v="0"/>
  </r>
  <r>
    <x v="2"/>
    <n v="7281"/>
    <x v="1"/>
  </r>
  <r>
    <x v="26"/>
    <n v="1205"/>
    <x v="0"/>
  </r>
  <r>
    <x v="29"/>
    <n v="1151"/>
    <x v="3"/>
  </r>
  <r>
    <x v="5"/>
    <n v="4140"/>
    <x v="2"/>
  </r>
  <r>
    <x v="27"/>
    <n v="5226"/>
    <x v="1"/>
  </r>
  <r>
    <x v="3"/>
    <n v="3522"/>
    <x v="3"/>
  </r>
  <r>
    <x v="16"/>
    <n v="2570"/>
    <x v="2"/>
  </r>
  <r>
    <x v="21"/>
    <n v="3929"/>
    <x v="0"/>
  </r>
  <r>
    <x v="21"/>
    <n v="4100"/>
    <x v="0"/>
  </r>
  <r>
    <x v="4"/>
    <n v="4168"/>
    <x v="3"/>
  </r>
  <r>
    <x v="0"/>
    <n v="3913"/>
    <x v="1"/>
  </r>
  <r>
    <x v="24"/>
    <n v="8437"/>
    <x v="0"/>
  </r>
  <r>
    <x v="28"/>
    <n v="3651"/>
    <x v="3"/>
  </r>
  <r>
    <x v="26"/>
    <n v="8953"/>
    <x v="0"/>
  </r>
  <r>
    <x v="2"/>
    <n v="631"/>
    <x v="1"/>
  </r>
  <r>
    <x v="15"/>
    <n v="4655"/>
    <x v="1"/>
  </r>
  <r>
    <x v="17"/>
    <n v="3830"/>
    <x v="1"/>
  </r>
  <r>
    <x v="12"/>
    <n v="2691"/>
    <x v="1"/>
  </r>
  <r>
    <x v="28"/>
    <n v="8613"/>
    <x v="3"/>
  </r>
  <r>
    <x v="12"/>
    <n v="8188"/>
    <x v="2"/>
  </r>
  <r>
    <x v="19"/>
    <n v="3789"/>
    <x v="0"/>
  </r>
  <r>
    <x v="17"/>
    <n v="3368"/>
    <x v="3"/>
  </r>
  <r>
    <x v="18"/>
    <n v="6018"/>
    <x v="2"/>
  </r>
  <r>
    <x v="6"/>
    <n v="3072"/>
    <x v="1"/>
  </r>
  <r>
    <x v="24"/>
    <n v="9903"/>
    <x v="3"/>
  </r>
  <r>
    <x v="28"/>
    <n v="5441"/>
    <x v="3"/>
  </r>
  <r>
    <x v="15"/>
    <n v="9821"/>
    <x v="2"/>
  </r>
  <r>
    <x v="14"/>
    <n v="8065"/>
    <x v="1"/>
  </r>
  <r>
    <x v="7"/>
    <n v="2551"/>
    <x v="2"/>
  </r>
  <r>
    <x v="18"/>
    <n v="7093"/>
    <x v="0"/>
  </r>
  <r>
    <x v="9"/>
    <n v="9758"/>
    <x v="2"/>
  </r>
  <r>
    <x v="19"/>
    <n v="9418"/>
    <x v="1"/>
  </r>
  <r>
    <x v="15"/>
    <n v="7125"/>
    <x v="2"/>
  </r>
  <r>
    <x v="12"/>
    <n v="8001"/>
    <x v="3"/>
  </r>
  <r>
    <x v="29"/>
    <n v="1191"/>
    <x v="1"/>
  </r>
  <r>
    <x v="10"/>
    <n v="6900"/>
    <x v="1"/>
  </r>
  <r>
    <x v="2"/>
    <n v="2856"/>
    <x v="3"/>
  </r>
  <r>
    <x v="11"/>
    <n v="1807"/>
    <x v="2"/>
  </r>
  <r>
    <x v="2"/>
    <n v="9404"/>
    <x v="2"/>
  </r>
  <r>
    <x v="24"/>
    <n v="5824"/>
    <x v="1"/>
  </r>
  <r>
    <x v="11"/>
    <n v="5067"/>
    <x v="1"/>
  </r>
  <r>
    <x v="8"/>
    <n v="7753"/>
    <x v="0"/>
  </r>
  <r>
    <x v="10"/>
    <n v="9424"/>
    <x v="0"/>
  </r>
  <r>
    <x v="28"/>
    <n v="3563"/>
    <x v="0"/>
  </r>
  <r>
    <x v="15"/>
    <n v="7548"/>
    <x v="0"/>
  </r>
  <r>
    <x v="28"/>
    <n v="3711"/>
    <x v="2"/>
  </r>
  <r>
    <x v="5"/>
    <n v="6630"/>
    <x v="0"/>
  </r>
  <r>
    <x v="16"/>
    <n v="1554"/>
    <x v="3"/>
  </r>
  <r>
    <x v="18"/>
    <n v="1392"/>
    <x v="1"/>
  </r>
  <r>
    <x v="0"/>
    <n v="1844"/>
    <x v="2"/>
  </r>
  <r>
    <x v="0"/>
    <n v="9821"/>
    <x v="3"/>
  </r>
  <r>
    <x v="3"/>
    <n v="3404"/>
    <x v="1"/>
  </r>
  <r>
    <x v="24"/>
    <n v="3813"/>
    <x v="0"/>
  </r>
  <r>
    <x v="9"/>
    <n v="9262"/>
    <x v="2"/>
  </r>
  <r>
    <x v="14"/>
    <n v="7615"/>
    <x v="1"/>
  </r>
  <r>
    <x v="17"/>
    <n v="5353"/>
    <x v="0"/>
  </r>
  <r>
    <x v="13"/>
    <n v="3223"/>
    <x v="1"/>
  </r>
  <r>
    <x v="16"/>
    <n v="959"/>
    <x v="0"/>
  </r>
  <r>
    <x v="21"/>
    <n v="9336"/>
    <x v="1"/>
  </r>
  <r>
    <x v="15"/>
    <n v="2665"/>
    <x v="3"/>
  </r>
  <r>
    <x v="9"/>
    <n v="9518"/>
    <x v="1"/>
  </r>
  <r>
    <x v="20"/>
    <n v="895"/>
    <x v="2"/>
  </r>
  <r>
    <x v="18"/>
    <n v="9924"/>
    <x v="2"/>
  </r>
  <r>
    <x v="6"/>
    <n v="5264"/>
    <x v="1"/>
  </r>
  <r>
    <x v="20"/>
    <n v="448"/>
    <x v="0"/>
  </r>
  <r>
    <x v="12"/>
    <n v="1032"/>
    <x v="0"/>
  </r>
  <r>
    <x v="20"/>
    <n v="9874"/>
    <x v="0"/>
  </r>
  <r>
    <x v="26"/>
    <n v="907"/>
    <x v="2"/>
  </r>
  <r>
    <x v="9"/>
    <n v="3548"/>
    <x v="3"/>
  </r>
  <r>
    <x v="12"/>
    <n v="6981"/>
    <x v="0"/>
  </r>
  <r>
    <x v="20"/>
    <n v="7023"/>
    <x v="1"/>
  </r>
  <r>
    <x v="16"/>
    <n v="410"/>
    <x v="1"/>
  </r>
  <r>
    <x v="16"/>
    <n v="7064"/>
    <x v="2"/>
  </r>
  <r>
    <x v="3"/>
    <n v="2010"/>
    <x v="1"/>
  </r>
  <r>
    <x v="12"/>
    <n v="3536"/>
    <x v="2"/>
  </r>
  <r>
    <x v="12"/>
    <n v="2579"/>
    <x v="0"/>
  </r>
  <r>
    <x v="21"/>
    <n v="6403"/>
    <x v="2"/>
  </r>
  <r>
    <x v="5"/>
    <n v="4303"/>
    <x v="3"/>
  </r>
  <r>
    <x v="25"/>
    <n v="8745"/>
    <x v="1"/>
  </r>
  <r>
    <x v="14"/>
    <n v="9191"/>
    <x v="3"/>
  </r>
  <r>
    <x v="2"/>
    <n v="1792"/>
    <x v="0"/>
  </r>
  <r>
    <x v="8"/>
    <n v="3724"/>
    <x v="1"/>
  </r>
  <r>
    <x v="1"/>
    <n v="7024"/>
    <x v="2"/>
  </r>
  <r>
    <x v="4"/>
    <n v="7152"/>
    <x v="1"/>
  </r>
  <r>
    <x v="15"/>
    <n v="4864"/>
    <x v="3"/>
  </r>
  <r>
    <x v="18"/>
    <n v="5281"/>
    <x v="0"/>
  </r>
  <r>
    <x v="23"/>
    <n v="6075"/>
    <x v="1"/>
  </r>
  <r>
    <x v="13"/>
    <n v="4846"/>
    <x v="1"/>
  </r>
  <r>
    <x v="3"/>
    <n v="9016"/>
    <x v="2"/>
  </r>
  <r>
    <x v="11"/>
    <n v="3965"/>
    <x v="2"/>
  </r>
  <r>
    <x v="8"/>
    <n v="5156"/>
    <x v="1"/>
  </r>
  <r>
    <x v="25"/>
    <n v="2407"/>
    <x v="0"/>
  </r>
  <r>
    <x v="13"/>
    <n v="4905"/>
    <x v="3"/>
  </r>
  <r>
    <x v="3"/>
    <n v="1461"/>
    <x v="0"/>
  </r>
  <r>
    <x v="26"/>
    <n v="6159"/>
    <x v="3"/>
  </r>
  <r>
    <x v="5"/>
    <n v="1118"/>
    <x v="3"/>
  </r>
  <r>
    <x v="15"/>
    <n v="1165"/>
    <x v="1"/>
  </r>
  <r>
    <x v="22"/>
    <n v="4889"/>
    <x v="2"/>
  </r>
  <r>
    <x v="18"/>
    <n v="5709"/>
    <x v="3"/>
  </r>
  <r>
    <x v="18"/>
    <n v="6505"/>
    <x v="0"/>
  </r>
  <r>
    <x v="1"/>
    <n v="1241"/>
    <x v="0"/>
  </r>
  <r>
    <x v="25"/>
    <n v="8050"/>
    <x v="0"/>
  </r>
  <r>
    <x v="1"/>
    <n v="3220"/>
    <x v="3"/>
  </r>
  <r>
    <x v="24"/>
    <n v="2998"/>
    <x v="1"/>
  </r>
  <r>
    <x v="16"/>
    <n v="1551"/>
    <x v="2"/>
  </r>
  <r>
    <x v="17"/>
    <n v="6786"/>
    <x v="0"/>
  </r>
  <r>
    <x v="22"/>
    <n v="4680"/>
    <x v="2"/>
  </r>
  <r>
    <x v="25"/>
    <n v="5162"/>
    <x v="2"/>
  </r>
  <r>
    <x v="19"/>
    <n v="5385"/>
    <x v="3"/>
  </r>
  <r>
    <x v="4"/>
    <n v="2475"/>
    <x v="1"/>
  </r>
  <r>
    <x v="21"/>
    <n v="4143"/>
    <x v="0"/>
  </r>
  <r>
    <x v="16"/>
    <n v="6220"/>
    <x v="1"/>
  </r>
  <r>
    <x v="7"/>
    <n v="1133"/>
    <x v="0"/>
  </r>
  <r>
    <x v="27"/>
    <n v="6342"/>
    <x v="1"/>
  </r>
  <r>
    <x v="12"/>
    <n v="1247"/>
    <x v="0"/>
  </r>
  <r>
    <x v="3"/>
    <n v="6250"/>
    <x v="1"/>
  </r>
  <r>
    <x v="12"/>
    <n v="8334"/>
    <x v="0"/>
  </r>
  <r>
    <x v="23"/>
    <n v="3379"/>
    <x v="0"/>
  </r>
  <r>
    <x v="18"/>
    <n v="2168"/>
    <x v="0"/>
  </r>
  <r>
    <x v="9"/>
    <n v="1549"/>
    <x v="1"/>
  </r>
  <r>
    <x v="3"/>
    <n v="8653"/>
    <x v="3"/>
  </r>
  <r>
    <x v="9"/>
    <n v="8322"/>
    <x v="3"/>
  </r>
  <r>
    <x v="23"/>
    <n v="7094"/>
    <x v="1"/>
  </r>
  <r>
    <x v="22"/>
    <n v="1422"/>
    <x v="0"/>
  </r>
  <r>
    <x v="8"/>
    <n v="8041"/>
    <x v="0"/>
  </r>
  <r>
    <x v="16"/>
    <n v="2643"/>
    <x v="0"/>
  </r>
  <r>
    <x v="4"/>
    <n v="9575"/>
    <x v="3"/>
  </r>
  <r>
    <x v="10"/>
    <n v="9635"/>
    <x v="3"/>
  </r>
  <r>
    <x v="9"/>
    <n v="809"/>
    <x v="2"/>
  </r>
  <r>
    <x v="29"/>
    <n v="1692"/>
    <x v="2"/>
  </r>
  <r>
    <x v="10"/>
    <n v="1936"/>
    <x v="0"/>
  </r>
  <r>
    <x v="20"/>
    <n v="8240"/>
    <x v="0"/>
  </r>
  <r>
    <x v="23"/>
    <n v="3109"/>
    <x v="1"/>
  </r>
  <r>
    <x v="25"/>
    <n v="7373"/>
    <x v="2"/>
  </r>
  <r>
    <x v="4"/>
    <n v="3435"/>
    <x v="1"/>
  </r>
  <r>
    <x v="21"/>
    <n v="4451"/>
    <x v="0"/>
  </r>
  <r>
    <x v="15"/>
    <n v="4117"/>
    <x v="3"/>
  </r>
  <r>
    <x v="0"/>
    <n v="5098"/>
    <x v="0"/>
  </r>
  <r>
    <x v="26"/>
    <n v="6686"/>
    <x v="2"/>
  </r>
  <r>
    <x v="8"/>
    <n v="2012"/>
    <x v="0"/>
  </r>
  <r>
    <x v="0"/>
    <n v="1545"/>
    <x v="1"/>
  </r>
  <r>
    <x v="2"/>
    <n v="2962"/>
    <x v="1"/>
  </r>
  <r>
    <x v="1"/>
    <n v="9600"/>
    <x v="3"/>
  </r>
  <r>
    <x v="23"/>
    <n v="1915"/>
    <x v="3"/>
  </r>
  <r>
    <x v="22"/>
    <n v="9000"/>
    <x v="1"/>
  </r>
  <r>
    <x v="10"/>
    <n v="3490"/>
    <x v="0"/>
  </r>
  <r>
    <x v="16"/>
    <n v="6343"/>
    <x v="1"/>
  </r>
  <r>
    <x v="19"/>
    <n v="4252"/>
    <x v="1"/>
  </r>
  <r>
    <x v="1"/>
    <n v="2581"/>
    <x v="1"/>
  </r>
  <r>
    <x v="7"/>
    <n v="8590"/>
    <x v="0"/>
  </r>
  <r>
    <x v="25"/>
    <n v="4833"/>
    <x v="2"/>
  </r>
  <r>
    <x v="7"/>
    <n v="5225"/>
    <x v="0"/>
  </r>
  <r>
    <x v="28"/>
    <n v="5832"/>
    <x v="1"/>
  </r>
  <r>
    <x v="21"/>
    <n v="4464"/>
    <x v="1"/>
  </r>
  <r>
    <x v="17"/>
    <n v="417"/>
    <x v="3"/>
  </r>
  <r>
    <x v="25"/>
    <n v="6956"/>
    <x v="1"/>
  </r>
  <r>
    <x v="28"/>
    <n v="4696"/>
    <x v="0"/>
  </r>
  <r>
    <x v="1"/>
    <n v="2470"/>
    <x v="2"/>
  </r>
  <r>
    <x v="26"/>
    <n v="3777"/>
    <x v="1"/>
  </r>
  <r>
    <x v="13"/>
    <n v="5438"/>
    <x v="0"/>
  </r>
  <r>
    <x v="6"/>
    <n v="701"/>
    <x v="1"/>
  </r>
  <r>
    <x v="15"/>
    <n v="8274"/>
    <x v="1"/>
  </r>
  <r>
    <x v="14"/>
    <n v="7273"/>
    <x v="3"/>
  </r>
  <r>
    <x v="15"/>
    <n v="5724"/>
    <x v="3"/>
  </r>
  <r>
    <x v="27"/>
    <n v="2922"/>
    <x v="1"/>
  </r>
  <r>
    <x v="20"/>
    <n v="6762"/>
    <x v="3"/>
  </r>
  <r>
    <x v="18"/>
    <n v="1923"/>
    <x v="3"/>
  </r>
  <r>
    <x v="27"/>
    <n v="2271"/>
    <x v="1"/>
  </r>
  <r>
    <x v="17"/>
    <n v="649"/>
    <x v="3"/>
  </r>
  <r>
    <x v="16"/>
    <n v="1229"/>
    <x v="1"/>
  </r>
  <r>
    <x v="18"/>
    <n v="401"/>
    <x v="0"/>
  </r>
  <r>
    <x v="13"/>
    <n v="8237"/>
    <x v="2"/>
  </r>
  <r>
    <x v="12"/>
    <n v="9173"/>
    <x v="1"/>
  </r>
  <r>
    <x v="9"/>
    <n v="4865"/>
    <x v="0"/>
  </r>
  <r>
    <x v="20"/>
    <n v="3391"/>
    <x v="2"/>
  </r>
  <r>
    <x v="28"/>
    <n v="7763"/>
    <x v="3"/>
  </r>
  <r>
    <x v="1"/>
    <n v="5878"/>
    <x v="0"/>
  </r>
  <r>
    <x v="2"/>
    <n v="2955"/>
    <x v="1"/>
  </r>
  <r>
    <x v="18"/>
    <n v="2156"/>
    <x v="1"/>
  </r>
  <r>
    <x v="14"/>
    <n v="7669"/>
    <x v="1"/>
  </r>
  <r>
    <x v="10"/>
    <n v="8351"/>
    <x v="2"/>
  </r>
  <r>
    <x v="1"/>
    <n v="9020"/>
    <x v="2"/>
  </r>
  <r>
    <x v="17"/>
    <n v="7431"/>
    <x v="3"/>
  </r>
  <r>
    <x v="2"/>
    <n v="2534"/>
    <x v="1"/>
  </r>
  <r>
    <x v="24"/>
    <n v="7450"/>
    <x v="0"/>
  </r>
  <r>
    <x v="7"/>
    <n v="536"/>
    <x v="2"/>
  </r>
  <r>
    <x v="13"/>
    <n v="1528"/>
    <x v="0"/>
  </r>
  <r>
    <x v="2"/>
    <n v="2738"/>
    <x v="1"/>
  </r>
  <r>
    <x v="8"/>
    <n v="4827"/>
    <x v="3"/>
  </r>
  <r>
    <x v="19"/>
    <n v="9885"/>
    <x v="3"/>
  </r>
  <r>
    <x v="0"/>
    <n v="2235"/>
    <x v="1"/>
  </r>
  <r>
    <x v="11"/>
    <n v="4063"/>
    <x v="2"/>
  </r>
  <r>
    <x v="23"/>
    <n v="7690"/>
    <x v="2"/>
  </r>
  <r>
    <x v="0"/>
    <n v="7926"/>
    <x v="3"/>
  </r>
  <r>
    <x v="6"/>
    <n v="3761"/>
    <x v="1"/>
  </r>
  <r>
    <x v="6"/>
    <n v="6965"/>
    <x v="3"/>
  </r>
  <r>
    <x v="22"/>
    <n v="403"/>
    <x v="3"/>
  </r>
  <r>
    <x v="29"/>
    <n v="1304"/>
    <x v="2"/>
  </r>
  <r>
    <x v="24"/>
    <n v="2012"/>
    <x v="0"/>
  </r>
  <r>
    <x v="12"/>
    <n v="3977"/>
    <x v="0"/>
  </r>
  <r>
    <x v="1"/>
    <n v="7530"/>
    <x v="3"/>
  </r>
  <r>
    <x v="29"/>
    <n v="6975"/>
    <x v="3"/>
  </r>
  <r>
    <x v="17"/>
    <n v="5957"/>
    <x v="0"/>
  </r>
  <r>
    <x v="27"/>
    <n v="4975"/>
    <x v="1"/>
  </r>
  <r>
    <x v="27"/>
    <n v="9567"/>
    <x v="2"/>
  </r>
  <r>
    <x v="8"/>
    <n v="2937"/>
    <x v="2"/>
  </r>
  <r>
    <x v="11"/>
    <n v="3913"/>
    <x v="2"/>
  </r>
  <r>
    <x v="0"/>
    <n v="3936"/>
    <x v="2"/>
  </r>
  <r>
    <x v="14"/>
    <n v="9485"/>
    <x v="1"/>
  </r>
  <r>
    <x v="21"/>
    <n v="4374"/>
    <x v="0"/>
  </r>
  <r>
    <x v="14"/>
    <n v="3869"/>
    <x v="1"/>
  </r>
  <r>
    <x v="6"/>
    <n v="6246"/>
    <x v="2"/>
  </r>
  <r>
    <x v="4"/>
    <n v="4341"/>
    <x v="1"/>
  </r>
  <r>
    <x v="2"/>
    <n v="767"/>
    <x v="0"/>
  </r>
  <r>
    <x v="23"/>
    <n v="4579"/>
    <x v="2"/>
  </r>
  <r>
    <x v="12"/>
    <n v="2040"/>
    <x v="0"/>
  </r>
  <r>
    <x v="3"/>
    <n v="2261"/>
    <x v="0"/>
  </r>
  <r>
    <x v="2"/>
    <n v="9311"/>
    <x v="0"/>
  </r>
  <r>
    <x v="15"/>
    <n v="8799"/>
    <x v="1"/>
  </r>
  <r>
    <x v="0"/>
    <n v="7602"/>
    <x v="0"/>
  </r>
  <r>
    <x v="17"/>
    <n v="3754"/>
    <x v="3"/>
  </r>
  <r>
    <x v="10"/>
    <n v="9074"/>
    <x v="0"/>
  </r>
  <r>
    <x v="19"/>
    <n v="7457"/>
    <x v="1"/>
  </r>
  <r>
    <x v="0"/>
    <n v="4379"/>
    <x v="1"/>
  </r>
  <r>
    <x v="22"/>
    <n v="1760"/>
    <x v="3"/>
  </r>
  <r>
    <x v="7"/>
    <n v="9705"/>
    <x v="1"/>
  </r>
  <r>
    <x v="9"/>
    <n v="3489"/>
    <x v="0"/>
  </r>
  <r>
    <x v="11"/>
    <n v="8751"/>
    <x v="3"/>
  </r>
  <r>
    <x v="4"/>
    <n v="8943"/>
    <x v="0"/>
  </r>
  <r>
    <x v="13"/>
    <n v="3217"/>
    <x v="0"/>
  </r>
  <r>
    <x v="18"/>
    <n v="3271"/>
    <x v="0"/>
  </r>
  <r>
    <x v="27"/>
    <n v="1862"/>
    <x v="0"/>
  </r>
  <r>
    <x v="28"/>
    <n v="3065"/>
    <x v="0"/>
  </r>
  <r>
    <x v="18"/>
    <n v="6198"/>
    <x v="3"/>
  </r>
  <r>
    <x v="20"/>
    <n v="9962"/>
    <x v="1"/>
  </r>
  <r>
    <x v="15"/>
    <n v="8316"/>
    <x v="0"/>
  </r>
  <r>
    <x v="14"/>
    <n v="9880"/>
    <x v="2"/>
  </r>
  <r>
    <x v="12"/>
    <n v="5748"/>
    <x v="2"/>
  </r>
  <r>
    <x v="7"/>
    <n v="6532"/>
    <x v="0"/>
  </r>
  <r>
    <x v="5"/>
    <n v="7452"/>
    <x v="3"/>
  </r>
  <r>
    <x v="27"/>
    <n v="9835"/>
    <x v="3"/>
  </r>
  <r>
    <x v="11"/>
    <n v="8621"/>
    <x v="2"/>
  </r>
  <r>
    <x v="29"/>
    <n v="1323"/>
    <x v="3"/>
  </r>
  <r>
    <x v="8"/>
    <n v="5235"/>
    <x v="0"/>
  </r>
  <r>
    <x v="13"/>
    <n v="7934"/>
    <x v="0"/>
  </r>
  <r>
    <x v="23"/>
    <n v="8084"/>
    <x v="1"/>
  </r>
  <r>
    <x v="8"/>
    <n v="5913"/>
    <x v="2"/>
  </r>
  <r>
    <x v="22"/>
    <n v="9733"/>
    <x v="2"/>
  </r>
  <r>
    <x v="22"/>
    <n v="4096"/>
    <x v="0"/>
  </r>
  <r>
    <x v="1"/>
    <n v="5958"/>
    <x v="3"/>
  </r>
  <r>
    <x v="15"/>
    <n v="2366"/>
    <x v="2"/>
  </r>
  <r>
    <x v="27"/>
    <n v="8768"/>
    <x v="2"/>
  </r>
  <r>
    <x v="3"/>
    <n v="594"/>
    <x v="2"/>
  </r>
  <r>
    <x v="20"/>
    <n v="554"/>
    <x v="2"/>
  </r>
  <r>
    <x v="5"/>
    <n v="9640"/>
    <x v="1"/>
  </r>
  <r>
    <x v="5"/>
    <n v="2602"/>
    <x v="3"/>
  </r>
  <r>
    <x v="17"/>
    <n v="4870"/>
    <x v="1"/>
  </r>
  <r>
    <x v="8"/>
    <n v="9422"/>
    <x v="2"/>
  </r>
  <r>
    <x v="21"/>
    <n v="3912"/>
    <x v="2"/>
  </r>
  <r>
    <x v="11"/>
    <n v="2352"/>
    <x v="2"/>
  </r>
  <r>
    <x v="29"/>
    <n v="2979"/>
    <x v="1"/>
  </r>
  <r>
    <x v="8"/>
    <n v="3506"/>
    <x v="3"/>
  </r>
  <r>
    <x v="22"/>
    <n v="8376"/>
    <x v="3"/>
  </r>
  <r>
    <x v="0"/>
    <n v="3104"/>
    <x v="3"/>
  </r>
  <r>
    <x v="29"/>
    <n v="7916"/>
    <x v="3"/>
  </r>
  <r>
    <x v="26"/>
    <n v="1455"/>
    <x v="0"/>
  </r>
  <r>
    <x v="25"/>
    <n v="5687"/>
    <x v="3"/>
  </r>
  <r>
    <x v="20"/>
    <n v="783"/>
    <x v="1"/>
  </r>
  <r>
    <x v="21"/>
    <n v="8960"/>
    <x v="0"/>
  </r>
  <r>
    <x v="15"/>
    <n v="5286"/>
    <x v="0"/>
  </r>
  <r>
    <x v="27"/>
    <n v="3621"/>
    <x v="3"/>
  </r>
  <r>
    <x v="23"/>
    <n v="6923"/>
    <x v="1"/>
  </r>
  <r>
    <x v="23"/>
    <n v="7406"/>
    <x v="3"/>
  </r>
  <r>
    <x v="6"/>
    <n v="7835"/>
    <x v="1"/>
  </r>
  <r>
    <x v="12"/>
    <n v="9908"/>
    <x v="1"/>
  </r>
  <r>
    <x v="6"/>
    <n v="6032"/>
    <x v="2"/>
  </r>
  <r>
    <x v="16"/>
    <n v="1449"/>
    <x v="0"/>
  </r>
  <r>
    <x v="29"/>
    <n v="5822"/>
    <x v="2"/>
  </r>
  <r>
    <x v="24"/>
    <n v="9270"/>
    <x v="0"/>
  </r>
  <r>
    <x v="1"/>
    <n v="7696"/>
    <x v="1"/>
  </r>
  <r>
    <x v="8"/>
    <n v="9148"/>
    <x v="3"/>
  </r>
  <r>
    <x v="17"/>
    <n v="737"/>
    <x v="1"/>
  </r>
  <r>
    <x v="25"/>
    <n v="4357"/>
    <x v="3"/>
  </r>
  <r>
    <x v="3"/>
    <n v="6518"/>
    <x v="1"/>
  </r>
  <r>
    <x v="2"/>
    <n v="416"/>
    <x v="0"/>
  </r>
  <r>
    <x v="14"/>
    <n v="3478"/>
    <x v="3"/>
  </r>
  <r>
    <x v="7"/>
    <n v="1269"/>
    <x v="1"/>
  </r>
  <r>
    <x v="5"/>
    <n v="4098"/>
    <x v="0"/>
  </r>
  <r>
    <x v="12"/>
    <n v="1667"/>
    <x v="2"/>
  </r>
  <r>
    <x v="2"/>
    <n v="2082"/>
    <x v="0"/>
  </r>
  <r>
    <x v="2"/>
    <n v="4384"/>
    <x v="2"/>
  </r>
  <r>
    <x v="0"/>
    <n v="9163"/>
    <x v="1"/>
  </r>
  <r>
    <x v="25"/>
    <n v="2924"/>
    <x v="2"/>
  </r>
  <r>
    <x v="2"/>
    <n v="7747"/>
    <x v="1"/>
  </r>
  <r>
    <x v="26"/>
    <n v="6589"/>
    <x v="3"/>
  </r>
  <r>
    <x v="16"/>
    <n v="4692"/>
    <x v="2"/>
  </r>
  <r>
    <x v="0"/>
    <n v="2936"/>
    <x v="1"/>
  </r>
  <r>
    <x v="7"/>
    <n v="1869"/>
    <x v="3"/>
  </r>
  <r>
    <x v="26"/>
    <n v="6090"/>
    <x v="1"/>
  </r>
  <r>
    <x v="20"/>
    <n v="6283"/>
    <x v="0"/>
  </r>
  <r>
    <x v="27"/>
    <n v="7882"/>
    <x v="1"/>
  </r>
  <r>
    <x v="5"/>
    <n v="8021"/>
    <x v="3"/>
  </r>
  <r>
    <x v="28"/>
    <n v="411"/>
    <x v="3"/>
  </r>
  <r>
    <x v="4"/>
    <n v="4689"/>
    <x v="0"/>
  </r>
  <r>
    <x v="8"/>
    <n v="5615"/>
    <x v="0"/>
  </r>
  <r>
    <x v="29"/>
    <n v="8048"/>
    <x v="0"/>
  </r>
  <r>
    <x v="28"/>
    <n v="9706"/>
    <x v="0"/>
  </r>
  <r>
    <x v="6"/>
    <n v="3482"/>
    <x v="0"/>
  </r>
  <r>
    <x v="5"/>
    <n v="4305"/>
    <x v="0"/>
  </r>
  <r>
    <x v="7"/>
    <n v="9612"/>
    <x v="1"/>
  </r>
  <r>
    <x v="25"/>
    <n v="8995"/>
    <x v="2"/>
  </r>
  <r>
    <x v="25"/>
    <n v="4082"/>
    <x v="1"/>
  </r>
  <r>
    <x v="13"/>
    <n v="3196"/>
    <x v="2"/>
  </r>
  <r>
    <x v="6"/>
    <n v="2282"/>
    <x v="0"/>
  </r>
  <r>
    <x v="21"/>
    <n v="2495"/>
    <x v="1"/>
  </r>
  <r>
    <x v="5"/>
    <n v="2532"/>
    <x v="3"/>
  </r>
  <r>
    <x v="27"/>
    <n v="5929"/>
    <x v="1"/>
  </r>
  <r>
    <x v="1"/>
    <n v="867"/>
    <x v="0"/>
  </r>
  <r>
    <x v="0"/>
    <n v="4746"/>
    <x v="0"/>
  </r>
  <r>
    <x v="13"/>
    <n v="7881"/>
    <x v="0"/>
  </r>
  <r>
    <x v="24"/>
    <n v="2336"/>
    <x v="1"/>
  </r>
  <r>
    <x v="26"/>
    <n v="2784"/>
    <x v="3"/>
  </r>
  <r>
    <x v="22"/>
    <n v="1481"/>
    <x v="2"/>
  </r>
  <r>
    <x v="21"/>
    <n v="8565"/>
    <x v="0"/>
  </r>
  <r>
    <x v="7"/>
    <n v="4365"/>
    <x v="2"/>
  </r>
  <r>
    <x v="18"/>
    <n v="2351"/>
    <x v="2"/>
  </r>
  <r>
    <x v="14"/>
    <n v="7244"/>
    <x v="2"/>
  </r>
  <r>
    <x v="12"/>
    <n v="6169"/>
    <x v="3"/>
  </r>
  <r>
    <x v="5"/>
    <n v="6910"/>
    <x v="1"/>
  </r>
  <r>
    <x v="13"/>
    <n v="8879"/>
    <x v="3"/>
  </r>
  <r>
    <x v="27"/>
    <n v="1243"/>
    <x v="1"/>
  </r>
  <r>
    <x v="24"/>
    <n v="5861"/>
    <x v="3"/>
  </r>
  <r>
    <x v="14"/>
    <n v="6056"/>
    <x v="1"/>
  </r>
  <r>
    <x v="16"/>
    <n v="6243"/>
    <x v="1"/>
  </r>
  <r>
    <x v="15"/>
    <n v="1538"/>
    <x v="2"/>
  </r>
  <r>
    <x v="26"/>
    <n v="4732"/>
    <x v="1"/>
  </r>
  <r>
    <x v="15"/>
    <n v="1354"/>
    <x v="1"/>
  </r>
  <r>
    <x v="24"/>
    <n v="6096"/>
    <x v="2"/>
  </r>
  <r>
    <x v="5"/>
    <n v="920"/>
    <x v="1"/>
  </r>
  <r>
    <x v="18"/>
    <n v="7447"/>
    <x v="0"/>
  </r>
  <r>
    <x v="4"/>
    <n v="3267"/>
    <x v="0"/>
  </r>
  <r>
    <x v="7"/>
    <n v="1389"/>
    <x v="0"/>
  </r>
  <r>
    <x v="25"/>
    <n v="8239"/>
    <x v="1"/>
  </r>
  <r>
    <x v="8"/>
    <n v="4830"/>
    <x v="0"/>
  </r>
  <r>
    <x v="13"/>
    <n v="6389"/>
    <x v="1"/>
  </r>
  <r>
    <x v="13"/>
    <n v="3683"/>
    <x v="3"/>
  </r>
  <r>
    <x v="15"/>
    <n v="8189"/>
    <x v="1"/>
  </r>
  <r>
    <x v="1"/>
    <n v="6342"/>
    <x v="0"/>
  </r>
  <r>
    <x v="13"/>
    <n v="3236"/>
    <x v="3"/>
  </r>
  <r>
    <x v="16"/>
    <n v="5781"/>
    <x v="2"/>
  </r>
  <r>
    <x v="10"/>
    <n v="7701"/>
    <x v="3"/>
  </r>
  <r>
    <x v="28"/>
    <n v="8066"/>
    <x v="2"/>
  </r>
  <r>
    <x v="6"/>
    <n v="9849"/>
    <x v="0"/>
  </r>
  <r>
    <x v="5"/>
    <n v="407"/>
    <x v="1"/>
  </r>
  <r>
    <x v="2"/>
    <n v="8379"/>
    <x v="0"/>
  </r>
  <r>
    <x v="12"/>
    <n v="4466"/>
    <x v="2"/>
  </r>
  <r>
    <x v="22"/>
    <n v="7319"/>
    <x v="1"/>
  </r>
  <r>
    <x v="1"/>
    <n v="9998"/>
    <x v="3"/>
  </r>
  <r>
    <x v="26"/>
    <n v="5849"/>
    <x v="0"/>
  </r>
  <r>
    <x v="12"/>
    <n v="5849"/>
    <x v="3"/>
  </r>
  <r>
    <x v="1"/>
    <n v="2305"/>
    <x v="2"/>
  </r>
  <r>
    <x v="25"/>
    <n v="6722"/>
    <x v="2"/>
  </r>
  <r>
    <x v="3"/>
    <n v="9090"/>
    <x v="3"/>
  </r>
  <r>
    <x v="8"/>
    <n v="8943"/>
    <x v="1"/>
  </r>
  <r>
    <x v="10"/>
    <n v="7679"/>
    <x v="2"/>
  </r>
  <r>
    <x v="13"/>
    <n v="5973"/>
    <x v="3"/>
  </r>
  <r>
    <x v="29"/>
    <n v="1408"/>
    <x v="1"/>
  </r>
  <r>
    <x v="5"/>
    <n v="1065"/>
    <x v="3"/>
  </r>
  <r>
    <x v="14"/>
    <n v="9193"/>
    <x v="1"/>
  </r>
  <r>
    <x v="12"/>
    <n v="8419"/>
    <x v="3"/>
  </r>
  <r>
    <x v="8"/>
    <n v="5219"/>
    <x v="3"/>
  </r>
  <r>
    <x v="14"/>
    <n v="5686"/>
    <x v="2"/>
  </r>
  <r>
    <x v="3"/>
    <n v="4606"/>
    <x v="0"/>
  </r>
  <r>
    <x v="4"/>
    <n v="5026"/>
    <x v="1"/>
  </r>
  <r>
    <x v="12"/>
    <n v="5341"/>
    <x v="1"/>
  </r>
  <r>
    <x v="14"/>
    <n v="9509"/>
    <x v="1"/>
  </r>
  <r>
    <x v="5"/>
    <n v="8750"/>
    <x v="2"/>
  </r>
  <r>
    <x v="8"/>
    <n v="1755"/>
    <x v="2"/>
  </r>
  <r>
    <x v="15"/>
    <n v="3622"/>
    <x v="3"/>
  </r>
  <r>
    <x v="14"/>
    <n v="4596"/>
    <x v="2"/>
  </r>
  <r>
    <x v="15"/>
    <n v="7368"/>
    <x v="1"/>
  </r>
  <r>
    <x v="26"/>
    <n v="4916"/>
    <x v="2"/>
  </r>
  <r>
    <x v="6"/>
    <n v="7741"/>
    <x v="1"/>
  </r>
  <r>
    <x v="22"/>
    <n v="1209"/>
    <x v="0"/>
  </r>
  <r>
    <x v="22"/>
    <n v="3351"/>
    <x v="2"/>
  </r>
  <r>
    <x v="26"/>
    <n v="2870"/>
    <x v="2"/>
  </r>
  <r>
    <x v="3"/>
    <n v="2605"/>
    <x v="1"/>
  </r>
  <r>
    <x v="5"/>
    <n v="7889"/>
    <x v="0"/>
  </r>
  <r>
    <x v="0"/>
    <n v="8826"/>
    <x v="0"/>
  </r>
  <r>
    <x v="24"/>
    <n v="8104"/>
    <x v="2"/>
  </r>
  <r>
    <x v="4"/>
    <n v="9704"/>
    <x v="2"/>
  </r>
  <r>
    <x v="15"/>
    <n v="1372"/>
    <x v="0"/>
  </r>
  <r>
    <x v="2"/>
    <n v="813"/>
    <x v="1"/>
  </r>
  <r>
    <x v="23"/>
    <n v="8745"/>
    <x v="0"/>
  </r>
  <r>
    <x v="27"/>
    <n v="3980"/>
    <x v="0"/>
  </r>
  <r>
    <x v="2"/>
    <n v="8108"/>
    <x v="1"/>
  </r>
  <r>
    <x v="7"/>
    <n v="3983"/>
    <x v="1"/>
  </r>
  <r>
    <x v="16"/>
    <n v="3197"/>
    <x v="2"/>
  </r>
  <r>
    <x v="9"/>
    <n v="7815"/>
    <x v="0"/>
  </r>
  <r>
    <x v="21"/>
    <n v="1058"/>
    <x v="2"/>
  </r>
  <r>
    <x v="16"/>
    <n v="5141"/>
    <x v="1"/>
  </r>
  <r>
    <x v="0"/>
    <n v="9265"/>
    <x v="3"/>
  </r>
  <r>
    <x v="24"/>
    <n v="1518"/>
    <x v="3"/>
  </r>
  <r>
    <x v="5"/>
    <n v="898"/>
    <x v="2"/>
  </r>
  <r>
    <x v="18"/>
    <n v="6170"/>
    <x v="0"/>
  </r>
  <r>
    <x v="23"/>
    <n v="718"/>
    <x v="2"/>
  </r>
  <r>
    <x v="27"/>
    <n v="9078"/>
    <x v="2"/>
  </r>
  <r>
    <x v="3"/>
    <n v="3741"/>
    <x v="3"/>
  </r>
  <r>
    <x v="26"/>
    <n v="6178"/>
    <x v="2"/>
  </r>
  <r>
    <x v="6"/>
    <n v="4694"/>
    <x v="0"/>
  </r>
  <r>
    <x v="1"/>
    <n v="9603"/>
    <x v="0"/>
  </r>
  <r>
    <x v="17"/>
    <n v="3124"/>
    <x v="1"/>
  </r>
  <r>
    <x v="13"/>
    <n v="8303"/>
    <x v="2"/>
  </r>
  <r>
    <x v="14"/>
    <n v="3110"/>
    <x v="2"/>
  </r>
  <r>
    <x v="17"/>
    <n v="5140"/>
    <x v="3"/>
  </r>
  <r>
    <x v="29"/>
    <n v="8052"/>
    <x v="0"/>
  </r>
  <r>
    <x v="17"/>
    <n v="5740"/>
    <x v="1"/>
  </r>
  <r>
    <x v="0"/>
    <n v="9142"/>
    <x v="2"/>
  </r>
  <r>
    <x v="20"/>
    <n v="7301"/>
    <x v="2"/>
  </r>
  <r>
    <x v="12"/>
    <n v="6134"/>
    <x v="3"/>
  </r>
  <r>
    <x v="13"/>
    <n v="3600"/>
    <x v="1"/>
  </r>
  <r>
    <x v="16"/>
    <n v="9999"/>
    <x v="2"/>
  </r>
  <r>
    <x v="27"/>
    <n v="9903"/>
    <x v="3"/>
  </r>
  <r>
    <x v="25"/>
    <n v="9157"/>
    <x v="2"/>
  </r>
  <r>
    <x v="12"/>
    <n v="2762"/>
    <x v="1"/>
  </r>
  <r>
    <x v="13"/>
    <n v="9387"/>
    <x v="1"/>
  </r>
  <r>
    <x v="6"/>
    <n v="5966"/>
    <x v="1"/>
  </r>
  <r>
    <x v="7"/>
    <n v="8197"/>
    <x v="1"/>
  </r>
  <r>
    <x v="21"/>
    <n v="5503"/>
    <x v="1"/>
  </r>
  <r>
    <x v="7"/>
    <n v="9302"/>
    <x v="0"/>
  </r>
  <r>
    <x v="21"/>
    <n v="2014"/>
    <x v="3"/>
  </r>
  <r>
    <x v="14"/>
    <n v="6005"/>
    <x v="1"/>
  </r>
  <r>
    <x v="23"/>
    <n v="2956"/>
    <x v="2"/>
  </r>
  <r>
    <x v="2"/>
    <n v="7314"/>
    <x v="2"/>
  </r>
  <r>
    <x v="22"/>
    <n v="2754"/>
    <x v="0"/>
  </r>
  <r>
    <x v="10"/>
    <n v="9151"/>
    <x v="0"/>
  </r>
  <r>
    <x v="24"/>
    <n v="2895"/>
    <x v="1"/>
  </r>
  <r>
    <x v="2"/>
    <n v="3313"/>
    <x v="3"/>
  </r>
  <r>
    <x v="19"/>
    <n v="7122"/>
    <x v="1"/>
  </r>
  <r>
    <x v="4"/>
    <n v="4277"/>
    <x v="2"/>
  </r>
  <r>
    <x v="22"/>
    <n v="8104"/>
    <x v="2"/>
  </r>
  <r>
    <x v="6"/>
    <n v="4867"/>
    <x v="2"/>
  </r>
  <r>
    <x v="16"/>
    <n v="1147"/>
    <x v="3"/>
  </r>
  <r>
    <x v="26"/>
    <n v="1292"/>
    <x v="3"/>
  </r>
  <r>
    <x v="17"/>
    <n v="5562"/>
    <x v="2"/>
  </r>
  <r>
    <x v="9"/>
    <n v="692"/>
    <x v="0"/>
  </r>
  <r>
    <x v="17"/>
    <n v="1849"/>
    <x v="3"/>
  </r>
  <r>
    <x v="3"/>
    <n v="3909"/>
    <x v="1"/>
  </r>
  <r>
    <x v="16"/>
    <n v="7740"/>
    <x v="2"/>
  </r>
  <r>
    <x v="10"/>
    <n v="2817"/>
    <x v="3"/>
  </r>
  <r>
    <x v="1"/>
    <n v="1588"/>
    <x v="3"/>
  </r>
  <r>
    <x v="14"/>
    <n v="4747"/>
    <x v="2"/>
  </r>
  <r>
    <x v="4"/>
    <n v="1096"/>
    <x v="1"/>
  </r>
  <r>
    <x v="28"/>
    <n v="9371"/>
    <x v="2"/>
  </r>
  <r>
    <x v="12"/>
    <n v="6391"/>
    <x v="2"/>
  </r>
  <r>
    <x v="22"/>
    <n v="8039"/>
    <x v="3"/>
  </r>
  <r>
    <x v="24"/>
    <n v="994"/>
    <x v="0"/>
  </r>
  <r>
    <x v="6"/>
    <n v="7856"/>
    <x v="1"/>
  </r>
  <r>
    <x v="3"/>
    <n v="4990"/>
    <x v="2"/>
  </r>
  <r>
    <x v="26"/>
    <n v="580"/>
    <x v="0"/>
  </r>
  <r>
    <x v="24"/>
    <n v="3497"/>
    <x v="1"/>
  </r>
  <r>
    <x v="18"/>
    <n v="5197"/>
    <x v="0"/>
  </r>
  <r>
    <x v="5"/>
    <n v="3238"/>
    <x v="2"/>
  </r>
  <r>
    <x v="8"/>
    <n v="5497"/>
    <x v="1"/>
  </r>
  <r>
    <x v="1"/>
    <n v="1782"/>
    <x v="3"/>
  </r>
  <r>
    <x v="29"/>
    <n v="6550"/>
    <x v="0"/>
  </r>
  <r>
    <x v="24"/>
    <n v="1360"/>
    <x v="3"/>
  </r>
  <r>
    <x v="4"/>
    <n v="9501"/>
    <x v="2"/>
  </r>
  <r>
    <x v="22"/>
    <n v="1351"/>
    <x v="0"/>
  </r>
  <r>
    <x v="11"/>
    <n v="7371"/>
    <x v="1"/>
  </r>
  <r>
    <x v="2"/>
    <n v="1229"/>
    <x v="1"/>
  </r>
  <r>
    <x v="11"/>
    <n v="2733"/>
    <x v="3"/>
  </r>
  <r>
    <x v="9"/>
    <n v="8473"/>
    <x v="1"/>
  </r>
  <r>
    <x v="23"/>
    <n v="6884"/>
    <x v="1"/>
  </r>
  <r>
    <x v="24"/>
    <n v="3428"/>
    <x v="2"/>
  </r>
  <r>
    <x v="7"/>
    <n v="5972"/>
    <x v="1"/>
  </r>
  <r>
    <x v="1"/>
    <n v="8040"/>
    <x v="0"/>
  </r>
  <r>
    <x v="6"/>
    <n v="8618"/>
    <x v="1"/>
  </r>
  <r>
    <x v="7"/>
    <n v="4115"/>
    <x v="2"/>
  </r>
  <r>
    <x v="8"/>
    <n v="1471"/>
    <x v="3"/>
  </r>
  <r>
    <x v="16"/>
    <n v="5956"/>
    <x v="3"/>
  </r>
  <r>
    <x v="24"/>
    <n v="6887"/>
    <x v="1"/>
  </r>
  <r>
    <x v="22"/>
    <n v="7077"/>
    <x v="2"/>
  </r>
  <r>
    <x v="4"/>
    <n v="5669"/>
    <x v="2"/>
  </r>
  <r>
    <x v="22"/>
    <n v="8572"/>
    <x v="2"/>
  </r>
  <r>
    <x v="26"/>
    <n v="9958"/>
    <x v="1"/>
  </r>
  <r>
    <x v="20"/>
    <n v="7828"/>
    <x v="3"/>
  </r>
  <r>
    <x v="20"/>
    <n v="3288"/>
    <x v="0"/>
  </r>
  <r>
    <x v="8"/>
    <n v="7032"/>
    <x v="3"/>
  </r>
  <r>
    <x v="0"/>
    <n v="5481"/>
    <x v="3"/>
  </r>
  <r>
    <x v="28"/>
    <n v="6618"/>
    <x v="3"/>
  </r>
  <r>
    <x v="17"/>
    <n v="9715"/>
    <x v="1"/>
  </r>
  <r>
    <x v="19"/>
    <n v="9016"/>
    <x v="2"/>
  </r>
  <r>
    <x v="14"/>
    <n v="4812"/>
    <x v="2"/>
  </r>
  <r>
    <x v="29"/>
    <n v="6072"/>
    <x v="0"/>
  </r>
  <r>
    <x v="26"/>
    <n v="5190"/>
    <x v="3"/>
  </r>
  <r>
    <x v="1"/>
    <n v="2031"/>
    <x v="3"/>
  </r>
  <r>
    <x v="25"/>
    <n v="5066"/>
    <x v="1"/>
  </r>
  <r>
    <x v="6"/>
    <n v="6215"/>
    <x v="0"/>
  </r>
  <r>
    <x v="15"/>
    <n v="7725"/>
    <x v="0"/>
  </r>
  <r>
    <x v="16"/>
    <n v="613"/>
    <x v="1"/>
  </r>
  <r>
    <x v="0"/>
    <n v="2618"/>
    <x v="2"/>
  </r>
  <r>
    <x v="24"/>
    <n v="3293"/>
    <x v="3"/>
  </r>
  <r>
    <x v="9"/>
    <n v="7377"/>
    <x v="3"/>
  </r>
  <r>
    <x v="9"/>
    <n v="7981"/>
    <x v="0"/>
  </r>
  <r>
    <x v="10"/>
    <n v="1728"/>
    <x v="1"/>
  </r>
  <r>
    <x v="21"/>
    <n v="8218"/>
    <x v="3"/>
  </r>
  <r>
    <x v="16"/>
    <n v="6952"/>
    <x v="3"/>
  </r>
  <r>
    <x v="19"/>
    <n v="1019"/>
    <x v="3"/>
  </r>
  <r>
    <x v="19"/>
    <n v="8861"/>
    <x v="2"/>
  </r>
  <r>
    <x v="24"/>
    <n v="3590"/>
    <x v="1"/>
  </r>
  <r>
    <x v="11"/>
    <n v="8734"/>
    <x v="3"/>
  </r>
  <r>
    <x v="7"/>
    <n v="3021"/>
    <x v="3"/>
  </r>
  <r>
    <x v="11"/>
    <n v="642"/>
    <x v="2"/>
  </r>
  <r>
    <x v="10"/>
    <n v="9031"/>
    <x v="0"/>
  </r>
  <r>
    <x v="0"/>
    <n v="8527"/>
    <x v="1"/>
  </r>
  <r>
    <x v="6"/>
    <n v="4140"/>
    <x v="0"/>
  </r>
  <r>
    <x v="18"/>
    <n v="8172"/>
    <x v="2"/>
  </r>
  <r>
    <x v="1"/>
    <n v="757"/>
    <x v="1"/>
  </r>
  <r>
    <x v="20"/>
    <n v="6481"/>
    <x v="3"/>
  </r>
  <r>
    <x v="21"/>
    <n v="454"/>
    <x v="2"/>
  </r>
  <r>
    <x v="24"/>
    <n v="6177"/>
    <x v="0"/>
  </r>
  <r>
    <x v="13"/>
    <n v="3166"/>
    <x v="2"/>
  </r>
  <r>
    <x v="29"/>
    <n v="5385"/>
    <x v="2"/>
  </r>
  <r>
    <x v="14"/>
    <n v="5788"/>
    <x v="1"/>
  </r>
  <r>
    <x v="16"/>
    <n v="5695"/>
    <x v="1"/>
  </r>
  <r>
    <x v="5"/>
    <n v="4323"/>
    <x v="3"/>
  </r>
  <r>
    <x v="10"/>
    <n v="8072"/>
    <x v="0"/>
  </r>
  <r>
    <x v="10"/>
    <n v="2850"/>
    <x v="2"/>
  </r>
  <r>
    <x v="14"/>
    <n v="8013"/>
    <x v="1"/>
  </r>
  <r>
    <x v="7"/>
    <n v="7913"/>
    <x v="3"/>
  </r>
  <r>
    <x v="2"/>
    <n v="1564"/>
    <x v="3"/>
  </r>
  <r>
    <x v="6"/>
    <n v="6037"/>
    <x v="2"/>
  </r>
  <r>
    <x v="26"/>
    <n v="9753"/>
    <x v="1"/>
  </r>
  <r>
    <x v="29"/>
    <n v="1412"/>
    <x v="1"/>
  </r>
  <r>
    <x v="13"/>
    <n v="3344"/>
    <x v="0"/>
  </r>
  <r>
    <x v="15"/>
    <n v="4877"/>
    <x v="1"/>
  </r>
  <r>
    <x v="14"/>
    <n v="4480"/>
    <x v="2"/>
  </r>
  <r>
    <x v="13"/>
    <n v="3011"/>
    <x v="3"/>
  </r>
  <r>
    <x v="23"/>
    <n v="6338"/>
    <x v="1"/>
  </r>
  <r>
    <x v="25"/>
    <n v="7552"/>
    <x v="2"/>
  </r>
  <r>
    <x v="25"/>
    <n v="2020"/>
    <x v="1"/>
  </r>
  <r>
    <x v="18"/>
    <n v="2403"/>
    <x v="1"/>
  </r>
  <r>
    <x v="11"/>
    <n v="6301"/>
    <x v="0"/>
  </r>
  <r>
    <x v="2"/>
    <n v="9811"/>
    <x v="1"/>
  </r>
  <r>
    <x v="18"/>
    <n v="5538"/>
    <x v="0"/>
  </r>
  <r>
    <x v="28"/>
    <n v="5883"/>
    <x v="1"/>
  </r>
  <r>
    <x v="25"/>
    <n v="6049"/>
    <x v="1"/>
  </r>
  <r>
    <x v="8"/>
    <n v="9798"/>
    <x v="2"/>
  </r>
  <r>
    <x v="10"/>
    <n v="9954"/>
    <x v="0"/>
  </r>
  <r>
    <x v="24"/>
    <n v="5699"/>
    <x v="0"/>
  </r>
  <r>
    <x v="8"/>
    <n v="658"/>
    <x v="2"/>
  </r>
  <r>
    <x v="4"/>
    <n v="9282"/>
    <x v="0"/>
  </r>
  <r>
    <x v="4"/>
    <n v="800"/>
    <x v="2"/>
  </r>
  <r>
    <x v="1"/>
    <n v="1199"/>
    <x v="1"/>
  </r>
  <r>
    <x v="18"/>
    <n v="5901"/>
    <x v="2"/>
  </r>
  <r>
    <x v="17"/>
    <n v="6588"/>
    <x v="0"/>
  </r>
  <r>
    <x v="7"/>
    <n v="5969"/>
    <x v="3"/>
  </r>
  <r>
    <x v="17"/>
    <n v="9989"/>
    <x v="1"/>
  </r>
  <r>
    <x v="26"/>
    <n v="2494"/>
    <x v="0"/>
  </r>
  <r>
    <x v="3"/>
    <n v="4032"/>
    <x v="0"/>
  </r>
  <r>
    <x v="7"/>
    <n v="8780"/>
    <x v="2"/>
  </r>
  <r>
    <x v="6"/>
    <n v="9879"/>
    <x v="3"/>
  </r>
  <r>
    <x v="28"/>
    <n v="5533"/>
    <x v="0"/>
  </r>
  <r>
    <x v="1"/>
    <n v="1274"/>
    <x v="1"/>
  </r>
  <r>
    <x v="22"/>
    <n v="1369"/>
    <x v="2"/>
  </r>
  <r>
    <x v="9"/>
    <n v="3112"/>
    <x v="3"/>
  </r>
  <r>
    <x v="12"/>
    <n v="8753"/>
    <x v="1"/>
  </r>
  <r>
    <x v="27"/>
    <n v="6143"/>
    <x v="0"/>
  </r>
  <r>
    <x v="7"/>
    <n v="8612"/>
    <x v="1"/>
  </r>
  <r>
    <x v="0"/>
    <n v="9139"/>
    <x v="0"/>
  </r>
  <r>
    <x v="1"/>
    <n v="1606"/>
    <x v="3"/>
  </r>
  <r>
    <x v="6"/>
    <n v="5255"/>
    <x v="2"/>
  </r>
  <r>
    <x v="14"/>
    <n v="7679"/>
    <x v="3"/>
  </r>
  <r>
    <x v="28"/>
    <n v="3455"/>
    <x v="3"/>
  </r>
  <r>
    <x v="20"/>
    <n v="5929"/>
    <x v="2"/>
  </r>
  <r>
    <x v="1"/>
    <n v="6550"/>
    <x v="3"/>
  </r>
  <r>
    <x v="10"/>
    <n v="4683"/>
    <x v="3"/>
  </r>
  <r>
    <x v="15"/>
    <n v="7873"/>
    <x v="2"/>
  </r>
  <r>
    <x v="7"/>
    <n v="5560"/>
    <x v="2"/>
  </r>
  <r>
    <x v="15"/>
    <n v="3829"/>
    <x v="1"/>
  </r>
  <r>
    <x v="10"/>
    <n v="8084"/>
    <x v="0"/>
  </r>
  <r>
    <x v="9"/>
    <n v="2090"/>
    <x v="1"/>
  </r>
  <r>
    <x v="20"/>
    <n v="2736"/>
    <x v="0"/>
  </r>
  <r>
    <x v="23"/>
    <n v="4509"/>
    <x v="1"/>
  </r>
  <r>
    <x v="8"/>
    <n v="9482"/>
    <x v="0"/>
  </r>
  <r>
    <x v="21"/>
    <n v="7889"/>
    <x v="2"/>
  </r>
  <r>
    <x v="7"/>
    <n v="529"/>
    <x v="0"/>
  </r>
  <r>
    <x v="29"/>
    <n v="5584"/>
    <x v="3"/>
  </r>
  <r>
    <x v="10"/>
    <n v="7592"/>
    <x v="1"/>
  </r>
  <r>
    <x v="9"/>
    <n v="4907"/>
    <x v="2"/>
  </r>
  <r>
    <x v="17"/>
    <n v="9951"/>
    <x v="1"/>
  </r>
  <r>
    <x v="13"/>
    <n v="6736"/>
    <x v="3"/>
  </r>
  <r>
    <x v="22"/>
    <n v="9301"/>
    <x v="0"/>
  </r>
  <r>
    <x v="19"/>
    <n v="2809"/>
    <x v="0"/>
  </r>
  <r>
    <x v="22"/>
    <n v="9669"/>
    <x v="2"/>
  </r>
  <r>
    <x v="18"/>
    <n v="8474"/>
    <x v="1"/>
  </r>
  <r>
    <x v="26"/>
    <n v="4535"/>
    <x v="1"/>
  </r>
  <r>
    <x v="8"/>
    <n v="5201"/>
    <x v="0"/>
  </r>
  <r>
    <x v="21"/>
    <n v="3917"/>
    <x v="3"/>
  </r>
  <r>
    <x v="28"/>
    <n v="2071"/>
    <x v="1"/>
  </r>
  <r>
    <x v="2"/>
    <n v="1436"/>
    <x v="2"/>
  </r>
  <r>
    <x v="4"/>
    <n v="1282"/>
    <x v="3"/>
  </r>
  <r>
    <x v="21"/>
    <n v="6346"/>
    <x v="2"/>
  </r>
  <r>
    <x v="24"/>
    <n v="7461"/>
    <x v="0"/>
  </r>
  <r>
    <x v="28"/>
    <n v="4976"/>
    <x v="2"/>
  </r>
  <r>
    <x v="19"/>
    <n v="6459"/>
    <x v="0"/>
  </r>
  <r>
    <x v="18"/>
    <n v="2211"/>
    <x v="2"/>
  </r>
  <r>
    <x v="14"/>
    <n v="9253"/>
    <x v="1"/>
  </r>
  <r>
    <x v="3"/>
    <n v="5096"/>
    <x v="0"/>
  </r>
  <r>
    <x v="24"/>
    <n v="3718"/>
    <x v="1"/>
  </r>
  <r>
    <x v="6"/>
    <n v="8256"/>
    <x v="2"/>
  </r>
  <r>
    <x v="16"/>
    <n v="3521"/>
    <x v="1"/>
  </r>
  <r>
    <x v="22"/>
    <n v="7435"/>
    <x v="0"/>
  </r>
  <r>
    <x v="9"/>
    <n v="3098"/>
    <x v="3"/>
  </r>
  <r>
    <x v="19"/>
    <n v="1980"/>
    <x v="3"/>
  </r>
  <r>
    <x v="20"/>
    <n v="8952"/>
    <x v="0"/>
  </r>
  <r>
    <x v="24"/>
    <n v="1052"/>
    <x v="1"/>
  </r>
  <r>
    <x v="26"/>
    <n v="1724"/>
    <x v="0"/>
  </r>
  <r>
    <x v="15"/>
    <n v="4300"/>
    <x v="1"/>
  </r>
  <r>
    <x v="0"/>
    <n v="3243"/>
    <x v="3"/>
  </r>
  <r>
    <x v="16"/>
    <n v="3986"/>
    <x v="0"/>
  </r>
  <r>
    <x v="7"/>
    <n v="5461"/>
    <x v="1"/>
  </r>
  <r>
    <x v="13"/>
    <n v="7000"/>
    <x v="2"/>
  </r>
  <r>
    <x v="19"/>
    <n v="2740"/>
    <x v="2"/>
  </r>
  <r>
    <x v="23"/>
    <n v="3313"/>
    <x v="2"/>
  </r>
  <r>
    <x v="17"/>
    <n v="1107"/>
    <x v="2"/>
  </r>
  <r>
    <x v="22"/>
    <n v="4541"/>
    <x v="0"/>
  </r>
  <r>
    <x v="14"/>
    <n v="9394"/>
    <x v="0"/>
  </r>
  <r>
    <x v="22"/>
    <n v="8394"/>
    <x v="0"/>
  </r>
  <r>
    <x v="14"/>
    <n v="2049"/>
    <x v="2"/>
  </r>
  <r>
    <x v="13"/>
    <n v="4065"/>
    <x v="1"/>
  </r>
  <r>
    <x v="28"/>
    <n v="4551"/>
    <x v="3"/>
  </r>
  <r>
    <x v="20"/>
    <n v="7226"/>
    <x v="0"/>
  </r>
  <r>
    <x v="11"/>
    <n v="2358"/>
    <x v="2"/>
  </r>
  <r>
    <x v="8"/>
    <n v="2310"/>
    <x v="2"/>
  </r>
  <r>
    <x v="0"/>
    <n v="9820"/>
    <x v="1"/>
  </r>
  <r>
    <x v="5"/>
    <n v="7874"/>
    <x v="2"/>
  </r>
  <r>
    <x v="29"/>
    <n v="8097"/>
    <x v="3"/>
  </r>
  <r>
    <x v="12"/>
    <n v="5703"/>
    <x v="2"/>
  </r>
  <r>
    <x v="0"/>
    <n v="5751"/>
    <x v="3"/>
  </r>
  <r>
    <x v="29"/>
    <n v="1909"/>
    <x v="1"/>
  </r>
  <r>
    <x v="7"/>
    <n v="1671"/>
    <x v="0"/>
  </r>
  <r>
    <x v="11"/>
    <n v="8820"/>
    <x v="0"/>
  </r>
  <r>
    <x v="2"/>
    <n v="5402"/>
    <x v="3"/>
  </r>
  <r>
    <x v="13"/>
    <n v="2763"/>
    <x v="0"/>
  </r>
  <r>
    <x v="23"/>
    <n v="5498"/>
    <x v="0"/>
  </r>
  <r>
    <x v="24"/>
    <n v="3763"/>
    <x v="1"/>
  </r>
  <r>
    <x v="3"/>
    <n v="9150"/>
    <x v="2"/>
  </r>
  <r>
    <x v="2"/>
    <n v="3543"/>
    <x v="0"/>
  </r>
  <r>
    <x v="7"/>
    <n v="9238"/>
    <x v="1"/>
  </r>
  <r>
    <x v="11"/>
    <n v="6076"/>
    <x v="0"/>
  </r>
  <r>
    <x v="7"/>
    <n v="9947"/>
    <x v="1"/>
  </r>
  <r>
    <x v="9"/>
    <n v="8048"/>
    <x v="1"/>
  </r>
  <r>
    <x v="6"/>
    <n v="8696"/>
    <x v="3"/>
  </r>
  <r>
    <x v="27"/>
    <n v="7861"/>
    <x v="2"/>
  </r>
  <r>
    <x v="25"/>
    <n v="7666"/>
    <x v="1"/>
  </r>
  <r>
    <x v="0"/>
    <n v="737"/>
    <x v="3"/>
  </r>
  <r>
    <x v="23"/>
    <n v="8106"/>
    <x v="1"/>
  </r>
  <r>
    <x v="5"/>
    <n v="8261"/>
    <x v="1"/>
  </r>
  <r>
    <x v="12"/>
    <n v="1301"/>
    <x v="1"/>
  </r>
  <r>
    <x v="8"/>
    <n v="3918"/>
    <x v="1"/>
  </r>
  <r>
    <x v="11"/>
    <n v="9367"/>
    <x v="0"/>
  </r>
  <r>
    <x v="14"/>
    <n v="3300"/>
    <x v="3"/>
  </r>
  <r>
    <x v="29"/>
    <n v="5232"/>
    <x v="2"/>
  </r>
  <r>
    <x v="25"/>
    <n v="6043"/>
    <x v="3"/>
  </r>
  <r>
    <x v="19"/>
    <n v="1319"/>
    <x v="0"/>
  </r>
  <r>
    <x v="0"/>
    <n v="866"/>
    <x v="0"/>
  </r>
  <r>
    <x v="1"/>
    <n v="6196"/>
    <x v="3"/>
  </r>
  <r>
    <x v="24"/>
    <n v="8392"/>
    <x v="0"/>
  </r>
  <r>
    <x v="0"/>
    <n v="7260"/>
    <x v="3"/>
  </r>
  <r>
    <x v="19"/>
    <n v="5288"/>
    <x v="1"/>
  </r>
  <r>
    <x v="10"/>
    <n v="9107"/>
    <x v="2"/>
  </r>
  <r>
    <x v="2"/>
    <n v="9308"/>
    <x v="2"/>
  </r>
  <r>
    <x v="11"/>
    <n v="9561"/>
    <x v="1"/>
  </r>
  <r>
    <x v="6"/>
    <n v="3298"/>
    <x v="0"/>
  </r>
  <r>
    <x v="25"/>
    <n v="9113"/>
    <x v="0"/>
  </r>
  <r>
    <x v="17"/>
    <n v="1967"/>
    <x v="2"/>
  </r>
  <r>
    <x v="0"/>
    <n v="6328"/>
    <x v="1"/>
  </r>
  <r>
    <x v="5"/>
    <n v="6796"/>
    <x v="1"/>
  </r>
  <r>
    <x v="1"/>
    <n v="3187"/>
    <x v="3"/>
  </r>
  <r>
    <x v="8"/>
    <n v="2286"/>
    <x v="0"/>
  </r>
  <r>
    <x v="27"/>
    <n v="6711"/>
    <x v="3"/>
  </r>
  <r>
    <x v="25"/>
    <n v="6001"/>
    <x v="1"/>
  </r>
  <r>
    <x v="21"/>
    <n v="4461"/>
    <x v="3"/>
  </r>
  <r>
    <x v="28"/>
    <n v="8630"/>
    <x v="1"/>
  </r>
  <r>
    <x v="3"/>
    <n v="6164"/>
    <x v="1"/>
  </r>
  <r>
    <x v="12"/>
    <n v="9357"/>
    <x v="0"/>
  </r>
  <r>
    <x v="9"/>
    <n v="6555"/>
    <x v="3"/>
  </r>
  <r>
    <x v="28"/>
    <n v="5491"/>
    <x v="3"/>
  </r>
  <r>
    <x v="5"/>
    <n v="5514"/>
    <x v="3"/>
  </r>
  <r>
    <x v="26"/>
    <n v="5281"/>
    <x v="0"/>
  </r>
  <r>
    <x v="21"/>
    <n v="6802"/>
    <x v="3"/>
  </r>
  <r>
    <x v="9"/>
    <n v="3167"/>
    <x v="0"/>
  </r>
  <r>
    <x v="24"/>
    <n v="9892"/>
    <x v="1"/>
  </r>
  <r>
    <x v="17"/>
    <n v="3463"/>
    <x v="0"/>
  </r>
  <r>
    <x v="28"/>
    <n v="871"/>
    <x v="3"/>
  </r>
  <r>
    <x v="3"/>
    <n v="7458"/>
    <x v="3"/>
  </r>
  <r>
    <x v="0"/>
    <n v="9590"/>
    <x v="2"/>
  </r>
  <r>
    <x v="1"/>
    <n v="5494"/>
    <x v="0"/>
  </r>
  <r>
    <x v="11"/>
    <n v="5278"/>
    <x v="2"/>
  </r>
  <r>
    <x v="25"/>
    <n v="878"/>
    <x v="2"/>
  </r>
  <r>
    <x v="3"/>
    <n v="5443"/>
    <x v="1"/>
  </r>
  <r>
    <x v="1"/>
    <n v="5728"/>
    <x v="1"/>
  </r>
  <r>
    <x v="11"/>
    <n v="4505"/>
    <x v="1"/>
  </r>
  <r>
    <x v="15"/>
    <n v="3035"/>
    <x v="3"/>
  </r>
  <r>
    <x v="3"/>
    <n v="7236"/>
    <x v="2"/>
  </r>
  <r>
    <x v="0"/>
    <n v="2188"/>
    <x v="3"/>
  </r>
  <r>
    <x v="26"/>
    <n v="5225"/>
    <x v="3"/>
  </r>
  <r>
    <x v="12"/>
    <n v="1753"/>
    <x v="1"/>
  </r>
  <r>
    <x v="7"/>
    <n v="2317"/>
    <x v="3"/>
  </r>
  <r>
    <x v="9"/>
    <n v="9100"/>
    <x v="3"/>
  </r>
  <r>
    <x v="27"/>
    <n v="8520"/>
    <x v="2"/>
  </r>
  <r>
    <x v="29"/>
    <n v="864"/>
    <x v="1"/>
  </r>
  <r>
    <x v="14"/>
    <n v="8080"/>
    <x v="0"/>
  </r>
  <r>
    <x v="18"/>
    <n v="7287"/>
    <x v="1"/>
  </r>
  <r>
    <x v="26"/>
    <n v="6018"/>
    <x v="2"/>
  </r>
  <r>
    <x v="7"/>
    <n v="1166"/>
    <x v="0"/>
  </r>
  <r>
    <x v="13"/>
    <n v="519"/>
    <x v="3"/>
  </r>
  <r>
    <x v="16"/>
    <n v="7332"/>
    <x v="3"/>
  </r>
  <r>
    <x v="1"/>
    <n v="6559"/>
    <x v="3"/>
  </r>
  <r>
    <x v="11"/>
    <n v="8526"/>
    <x v="1"/>
  </r>
  <r>
    <x v="1"/>
    <n v="3351"/>
    <x v="1"/>
  </r>
  <r>
    <x v="23"/>
    <n v="9173"/>
    <x v="0"/>
  </r>
  <r>
    <x v="3"/>
    <n v="8402"/>
    <x v="1"/>
  </r>
  <r>
    <x v="0"/>
    <n v="2992"/>
    <x v="1"/>
  </r>
  <r>
    <x v="10"/>
    <n v="487"/>
    <x v="1"/>
  </r>
  <r>
    <x v="10"/>
    <n v="6331"/>
    <x v="2"/>
  </r>
  <r>
    <x v="10"/>
    <n v="7336"/>
    <x v="3"/>
  </r>
  <r>
    <x v="25"/>
    <n v="6616"/>
    <x v="2"/>
  </r>
  <r>
    <x v="2"/>
    <n v="3990"/>
    <x v="2"/>
  </r>
  <r>
    <x v="3"/>
    <n v="7649"/>
    <x v="2"/>
  </r>
  <r>
    <x v="11"/>
    <n v="2445"/>
    <x v="0"/>
  </r>
  <r>
    <x v="18"/>
    <n v="7354"/>
    <x v="0"/>
  </r>
  <r>
    <x v="7"/>
    <n v="5555"/>
    <x v="1"/>
  </r>
  <r>
    <x v="18"/>
    <n v="2808"/>
    <x v="3"/>
  </r>
  <r>
    <x v="28"/>
    <n v="4347"/>
    <x v="2"/>
  </r>
  <r>
    <x v="1"/>
    <n v="1526"/>
    <x v="1"/>
  </r>
  <r>
    <x v="9"/>
    <n v="8909"/>
    <x v="3"/>
  </r>
  <r>
    <x v="21"/>
    <n v="405"/>
    <x v="2"/>
  </r>
  <r>
    <x v="21"/>
    <n v="943"/>
    <x v="2"/>
  </r>
  <r>
    <x v="9"/>
    <n v="8602"/>
    <x v="1"/>
  </r>
  <r>
    <x v="7"/>
    <n v="8022"/>
    <x v="2"/>
  </r>
  <r>
    <x v="18"/>
    <n v="6598"/>
    <x v="2"/>
  </r>
  <r>
    <x v="25"/>
    <n v="2123"/>
    <x v="2"/>
  </r>
  <r>
    <x v="29"/>
    <n v="6902"/>
    <x v="2"/>
  </r>
  <r>
    <x v="17"/>
    <n v="3559"/>
    <x v="2"/>
  </r>
  <r>
    <x v="13"/>
    <n v="9332"/>
    <x v="1"/>
  </r>
  <r>
    <x v="7"/>
    <n v="2824"/>
    <x v="0"/>
  </r>
  <r>
    <x v="25"/>
    <n v="5498"/>
    <x v="2"/>
  </r>
  <r>
    <x v="15"/>
    <n v="2363"/>
    <x v="3"/>
  </r>
  <r>
    <x v="9"/>
    <n v="7106"/>
    <x v="3"/>
  </r>
  <r>
    <x v="20"/>
    <n v="5613"/>
    <x v="0"/>
  </r>
  <r>
    <x v="15"/>
    <n v="4542"/>
    <x v="2"/>
  </r>
  <r>
    <x v="20"/>
    <n v="6812"/>
    <x v="1"/>
  </r>
  <r>
    <x v="24"/>
    <n v="7241"/>
    <x v="0"/>
  </r>
  <r>
    <x v="27"/>
    <n v="7991"/>
    <x v="1"/>
  </r>
  <r>
    <x v="5"/>
    <n v="4923"/>
    <x v="1"/>
  </r>
  <r>
    <x v="17"/>
    <n v="9890"/>
    <x v="1"/>
  </r>
  <r>
    <x v="16"/>
    <n v="1773"/>
    <x v="1"/>
  </r>
  <r>
    <x v="14"/>
    <n v="6548"/>
    <x v="1"/>
  </r>
  <r>
    <x v="16"/>
    <n v="7875"/>
    <x v="1"/>
  </r>
  <r>
    <x v="21"/>
    <n v="4318"/>
    <x v="1"/>
  </r>
  <r>
    <x v="18"/>
    <n v="1196"/>
    <x v="0"/>
  </r>
  <r>
    <x v="15"/>
    <n v="3777"/>
    <x v="1"/>
  </r>
  <r>
    <x v="7"/>
    <n v="6771"/>
    <x v="0"/>
  </r>
  <r>
    <x v="9"/>
    <n v="6626"/>
    <x v="1"/>
  </r>
  <r>
    <x v="15"/>
    <n v="2081"/>
    <x v="1"/>
  </r>
  <r>
    <x v="26"/>
    <n v="5112"/>
    <x v="3"/>
  </r>
  <r>
    <x v="29"/>
    <n v="3517"/>
    <x v="1"/>
  </r>
  <r>
    <x v="8"/>
    <n v="7930"/>
    <x v="2"/>
  </r>
  <r>
    <x v="12"/>
    <n v="9962"/>
    <x v="3"/>
  </r>
  <r>
    <x v="8"/>
    <n v="6568"/>
    <x v="1"/>
  </r>
  <r>
    <x v="0"/>
    <n v="7347"/>
    <x v="1"/>
  </r>
  <r>
    <x v="21"/>
    <n v="7952"/>
    <x v="1"/>
  </r>
  <r>
    <x v="11"/>
    <n v="3427"/>
    <x v="0"/>
  </r>
  <r>
    <x v="21"/>
    <n v="9366"/>
    <x v="1"/>
  </r>
  <r>
    <x v="12"/>
    <n v="3024"/>
    <x v="0"/>
  </r>
  <r>
    <x v="21"/>
    <n v="820"/>
    <x v="0"/>
  </r>
  <r>
    <x v="29"/>
    <n v="3602"/>
    <x v="3"/>
  </r>
  <r>
    <x v="8"/>
    <n v="3896"/>
    <x v="1"/>
  </r>
  <r>
    <x v="26"/>
    <n v="3107"/>
    <x v="1"/>
  </r>
  <r>
    <x v="16"/>
    <n v="8281"/>
    <x v="0"/>
  </r>
  <r>
    <x v="29"/>
    <n v="6062"/>
    <x v="0"/>
  </r>
  <r>
    <x v="21"/>
    <n v="7553"/>
    <x v="1"/>
  </r>
  <r>
    <x v="22"/>
    <n v="7873"/>
    <x v="0"/>
  </r>
  <r>
    <x v="11"/>
    <n v="2823"/>
    <x v="0"/>
  </r>
  <r>
    <x v="12"/>
    <n v="9623"/>
    <x v="0"/>
  </r>
  <r>
    <x v="3"/>
    <n v="8187"/>
    <x v="0"/>
  </r>
  <r>
    <x v="22"/>
    <n v="2758"/>
    <x v="1"/>
  </r>
  <r>
    <x v="2"/>
    <n v="1734"/>
    <x v="1"/>
  </r>
  <r>
    <x v="0"/>
    <n v="4505"/>
    <x v="1"/>
  </r>
  <r>
    <x v="3"/>
    <n v="9538"/>
    <x v="2"/>
  </r>
  <r>
    <x v="27"/>
    <n v="5156"/>
    <x v="0"/>
  </r>
  <r>
    <x v="22"/>
    <n v="2442"/>
    <x v="3"/>
  </r>
  <r>
    <x v="29"/>
    <n v="4384"/>
    <x v="2"/>
  </r>
  <r>
    <x v="17"/>
    <n v="6752"/>
    <x v="0"/>
  </r>
  <r>
    <x v="4"/>
    <n v="1211"/>
    <x v="3"/>
  </r>
  <r>
    <x v="19"/>
    <n v="1533"/>
    <x v="0"/>
  </r>
  <r>
    <x v="16"/>
    <n v="6604"/>
    <x v="0"/>
  </r>
  <r>
    <x v="14"/>
    <n v="2086"/>
    <x v="2"/>
  </r>
  <r>
    <x v="24"/>
    <n v="6965"/>
    <x v="1"/>
  </r>
  <r>
    <x v="29"/>
    <n v="1711"/>
    <x v="1"/>
  </r>
  <r>
    <x v="28"/>
    <n v="2894"/>
    <x v="2"/>
  </r>
  <r>
    <x v="15"/>
    <n v="8269"/>
    <x v="1"/>
  </r>
  <r>
    <x v="20"/>
    <n v="3860"/>
    <x v="1"/>
  </r>
  <r>
    <x v="29"/>
    <n v="4473"/>
    <x v="2"/>
  </r>
  <r>
    <x v="5"/>
    <n v="1259"/>
    <x v="2"/>
  </r>
  <r>
    <x v="5"/>
    <n v="4709"/>
    <x v="1"/>
  </r>
  <r>
    <x v="29"/>
    <n v="4415"/>
    <x v="2"/>
  </r>
  <r>
    <x v="0"/>
    <n v="7458"/>
    <x v="0"/>
  </r>
  <r>
    <x v="16"/>
    <n v="5571"/>
    <x v="0"/>
  </r>
  <r>
    <x v="15"/>
    <n v="4064"/>
    <x v="1"/>
  </r>
  <r>
    <x v="26"/>
    <n v="5609"/>
    <x v="1"/>
  </r>
  <r>
    <x v="23"/>
    <n v="2506"/>
    <x v="3"/>
  </r>
  <r>
    <x v="3"/>
    <n v="7274"/>
    <x v="1"/>
  </r>
  <r>
    <x v="26"/>
    <n v="8096"/>
    <x v="1"/>
  </r>
  <r>
    <x v="14"/>
    <n v="531"/>
    <x v="2"/>
  </r>
  <r>
    <x v="0"/>
    <n v="9444"/>
    <x v="1"/>
  </r>
  <r>
    <x v="27"/>
    <n v="1142"/>
    <x v="0"/>
  </r>
  <r>
    <x v="21"/>
    <n v="7369"/>
    <x v="3"/>
  </r>
  <r>
    <x v="28"/>
    <n v="2783"/>
    <x v="0"/>
  </r>
  <r>
    <x v="13"/>
    <n v="752"/>
    <x v="1"/>
  </r>
  <r>
    <x v="24"/>
    <n v="1850"/>
    <x v="0"/>
  </r>
  <r>
    <x v="27"/>
    <n v="5554"/>
    <x v="1"/>
  </r>
  <r>
    <x v="6"/>
    <n v="2823"/>
    <x v="0"/>
  </r>
  <r>
    <x v="11"/>
    <n v="9771"/>
    <x v="2"/>
  </r>
  <r>
    <x v="25"/>
    <n v="9603"/>
    <x v="2"/>
  </r>
  <r>
    <x v="7"/>
    <n v="1204"/>
    <x v="1"/>
  </r>
  <r>
    <x v="8"/>
    <n v="7449"/>
    <x v="3"/>
  </r>
  <r>
    <x v="27"/>
    <n v="7129"/>
    <x v="3"/>
  </r>
  <r>
    <x v="1"/>
    <n v="4135"/>
    <x v="1"/>
  </r>
  <r>
    <x v="19"/>
    <n v="5061"/>
    <x v="3"/>
  </r>
  <r>
    <x v="14"/>
    <n v="7297"/>
    <x v="3"/>
  </r>
  <r>
    <x v="19"/>
    <n v="7518"/>
    <x v="0"/>
  </r>
  <r>
    <x v="4"/>
    <n v="8738"/>
    <x v="1"/>
  </r>
  <r>
    <x v="22"/>
    <n v="7592"/>
    <x v="3"/>
  </r>
  <r>
    <x v="9"/>
    <n v="1192"/>
    <x v="2"/>
  </r>
  <r>
    <x v="18"/>
    <n v="494"/>
    <x v="2"/>
  </r>
  <r>
    <x v="3"/>
    <n v="5644"/>
    <x v="0"/>
  </r>
  <r>
    <x v="21"/>
    <n v="3002"/>
    <x v="0"/>
  </r>
  <r>
    <x v="21"/>
    <n v="3779"/>
    <x v="0"/>
  </r>
  <r>
    <x v="12"/>
    <n v="2149"/>
    <x v="3"/>
  </r>
  <r>
    <x v="27"/>
    <n v="4210"/>
    <x v="1"/>
  </r>
  <r>
    <x v="10"/>
    <n v="5974"/>
    <x v="2"/>
  </r>
  <r>
    <x v="2"/>
    <n v="4480"/>
    <x v="1"/>
  </r>
  <r>
    <x v="3"/>
    <n v="6768"/>
    <x v="3"/>
  </r>
  <r>
    <x v="26"/>
    <n v="3448"/>
    <x v="2"/>
  </r>
  <r>
    <x v="5"/>
    <n v="2163"/>
    <x v="3"/>
  </r>
  <r>
    <x v="29"/>
    <n v="8094"/>
    <x v="2"/>
  </r>
  <r>
    <x v="26"/>
    <n v="5979"/>
    <x v="2"/>
  </r>
  <r>
    <x v="5"/>
    <n v="7522"/>
    <x v="1"/>
  </r>
  <r>
    <x v="29"/>
    <n v="6395"/>
    <x v="0"/>
  </r>
  <r>
    <x v="0"/>
    <n v="3491"/>
    <x v="3"/>
  </r>
  <r>
    <x v="18"/>
    <n v="5942"/>
    <x v="1"/>
  </r>
  <r>
    <x v="17"/>
    <n v="1354"/>
    <x v="3"/>
  </r>
  <r>
    <x v="20"/>
    <n v="3121"/>
    <x v="0"/>
  </r>
  <r>
    <x v="10"/>
    <n v="886"/>
    <x v="3"/>
  </r>
  <r>
    <x v="14"/>
    <n v="3859"/>
    <x v="0"/>
  </r>
  <r>
    <x v="14"/>
    <n v="1523"/>
    <x v="2"/>
  </r>
  <r>
    <x v="8"/>
    <n v="8489"/>
    <x v="1"/>
  </r>
  <r>
    <x v="24"/>
    <n v="3078"/>
    <x v="0"/>
  </r>
  <r>
    <x v="13"/>
    <n v="9296"/>
    <x v="2"/>
  </r>
  <r>
    <x v="1"/>
    <n v="7872"/>
    <x v="0"/>
  </r>
  <r>
    <x v="5"/>
    <n v="860"/>
    <x v="1"/>
  </r>
  <r>
    <x v="29"/>
    <n v="1109"/>
    <x v="3"/>
  </r>
  <r>
    <x v="11"/>
    <n v="7725"/>
    <x v="0"/>
  </r>
  <r>
    <x v="20"/>
    <n v="2377"/>
    <x v="3"/>
  </r>
  <r>
    <x v="28"/>
    <n v="891"/>
    <x v="3"/>
  </r>
  <r>
    <x v="1"/>
    <n v="7886"/>
    <x v="3"/>
  </r>
  <r>
    <x v="5"/>
    <n v="9033"/>
    <x v="1"/>
  </r>
  <r>
    <x v="8"/>
    <n v="8078"/>
    <x v="2"/>
  </r>
  <r>
    <x v="20"/>
    <n v="7559"/>
    <x v="2"/>
  </r>
  <r>
    <x v="13"/>
    <n v="4600"/>
    <x v="0"/>
  </r>
  <r>
    <x v="28"/>
    <n v="3980"/>
    <x v="1"/>
  </r>
  <r>
    <x v="26"/>
    <n v="8942"/>
    <x v="0"/>
  </r>
  <r>
    <x v="25"/>
    <n v="5089"/>
    <x v="2"/>
  </r>
  <r>
    <x v="12"/>
    <n v="5151"/>
    <x v="3"/>
  </r>
  <r>
    <x v="28"/>
    <n v="7466"/>
    <x v="3"/>
  </r>
  <r>
    <x v="2"/>
    <n v="3084"/>
    <x v="3"/>
  </r>
  <r>
    <x v="16"/>
    <n v="4244"/>
    <x v="1"/>
  </r>
  <r>
    <x v="28"/>
    <n v="955"/>
    <x v="3"/>
  </r>
  <r>
    <x v="28"/>
    <n v="7926"/>
    <x v="2"/>
  </r>
  <r>
    <x v="23"/>
    <n v="5111"/>
    <x v="2"/>
  </r>
  <r>
    <x v="17"/>
    <n v="4929"/>
    <x v="2"/>
  </r>
  <r>
    <x v="7"/>
    <n v="2450"/>
    <x v="2"/>
  </r>
  <r>
    <x v="11"/>
    <n v="6435"/>
    <x v="2"/>
  </r>
  <r>
    <x v="20"/>
    <n v="1102"/>
    <x v="3"/>
  </r>
  <r>
    <x v="1"/>
    <n v="7994"/>
    <x v="0"/>
  </r>
  <r>
    <x v="0"/>
    <n v="7427"/>
    <x v="1"/>
  </r>
  <r>
    <x v="21"/>
    <n v="2309"/>
    <x v="1"/>
  </r>
  <r>
    <x v="6"/>
    <n v="9770"/>
    <x v="3"/>
  </r>
  <r>
    <x v="20"/>
    <n v="6158"/>
    <x v="3"/>
  </r>
  <r>
    <x v="6"/>
    <n v="2592"/>
    <x v="3"/>
  </r>
  <r>
    <x v="27"/>
    <n v="5917"/>
    <x v="1"/>
  </r>
  <r>
    <x v="13"/>
    <n v="2913"/>
    <x v="0"/>
  </r>
  <r>
    <x v="7"/>
    <n v="870"/>
    <x v="1"/>
  </r>
  <r>
    <x v="20"/>
    <n v="7148"/>
    <x v="0"/>
  </r>
  <r>
    <x v="18"/>
    <n v="1676"/>
    <x v="2"/>
  </r>
  <r>
    <x v="13"/>
    <n v="4403"/>
    <x v="1"/>
  </r>
  <r>
    <x v="25"/>
    <n v="4507"/>
    <x v="2"/>
  </r>
  <r>
    <x v="0"/>
    <n v="4841"/>
    <x v="1"/>
  </r>
  <r>
    <x v="8"/>
    <n v="8420"/>
    <x v="3"/>
  </r>
  <r>
    <x v="6"/>
    <n v="9988"/>
    <x v="1"/>
  </r>
  <r>
    <x v="28"/>
    <n v="5552"/>
    <x v="3"/>
  </r>
  <r>
    <x v="4"/>
    <n v="7517"/>
    <x v="2"/>
  </r>
  <r>
    <x v="15"/>
    <n v="4785"/>
    <x v="0"/>
  </r>
  <r>
    <x v="12"/>
    <n v="7185"/>
    <x v="3"/>
  </r>
  <r>
    <x v="21"/>
    <n v="4888"/>
    <x v="0"/>
  </r>
  <r>
    <x v="12"/>
    <n v="7554"/>
    <x v="1"/>
  </r>
  <r>
    <x v="18"/>
    <n v="6323"/>
    <x v="3"/>
  </r>
  <r>
    <x v="19"/>
    <n v="2988"/>
    <x v="2"/>
  </r>
  <r>
    <x v="27"/>
    <n v="9609"/>
    <x v="3"/>
  </r>
  <r>
    <x v="17"/>
    <n v="5838"/>
    <x v="2"/>
  </r>
  <r>
    <x v="29"/>
    <n v="6150"/>
    <x v="3"/>
  </r>
  <r>
    <x v="13"/>
    <n v="9142"/>
    <x v="1"/>
  </r>
  <r>
    <x v="0"/>
    <n v="3938"/>
    <x v="2"/>
  </r>
  <r>
    <x v="4"/>
    <n v="1989"/>
    <x v="1"/>
  </r>
  <r>
    <x v="25"/>
    <n v="5594"/>
    <x v="1"/>
  </r>
  <r>
    <x v="29"/>
    <n v="7315"/>
    <x v="0"/>
  </r>
  <r>
    <x v="16"/>
    <n v="7088"/>
    <x v="3"/>
  </r>
  <r>
    <x v="20"/>
    <n v="4829"/>
    <x v="2"/>
  </r>
  <r>
    <x v="3"/>
    <n v="1258"/>
    <x v="3"/>
  </r>
  <r>
    <x v="28"/>
    <n v="3472"/>
    <x v="0"/>
  </r>
  <r>
    <x v="12"/>
    <n v="790"/>
    <x v="1"/>
  </r>
  <r>
    <x v="11"/>
    <n v="2287"/>
    <x v="2"/>
  </r>
  <r>
    <x v="24"/>
    <n v="6536"/>
    <x v="2"/>
  </r>
  <r>
    <x v="4"/>
    <n v="6276"/>
    <x v="2"/>
  </r>
  <r>
    <x v="24"/>
    <n v="7182"/>
    <x v="2"/>
  </r>
  <r>
    <x v="25"/>
    <n v="7164"/>
    <x v="3"/>
  </r>
  <r>
    <x v="14"/>
    <n v="1012"/>
    <x v="1"/>
  </r>
  <r>
    <x v="1"/>
    <n v="4190"/>
    <x v="2"/>
  </r>
  <r>
    <x v="23"/>
    <n v="4257"/>
    <x v="0"/>
  </r>
  <r>
    <x v="0"/>
    <n v="4676"/>
    <x v="1"/>
  </r>
  <r>
    <x v="7"/>
    <n v="7556"/>
    <x v="3"/>
  </r>
  <r>
    <x v="19"/>
    <n v="9882"/>
    <x v="0"/>
  </r>
  <r>
    <x v="14"/>
    <n v="3919"/>
    <x v="3"/>
  </r>
  <r>
    <x v="2"/>
    <n v="554"/>
    <x v="2"/>
  </r>
  <r>
    <x v="8"/>
    <n v="6732"/>
    <x v="0"/>
  </r>
  <r>
    <x v="22"/>
    <n v="7760"/>
    <x v="0"/>
  </r>
  <r>
    <x v="5"/>
    <n v="5103"/>
    <x v="1"/>
  </r>
  <r>
    <x v="10"/>
    <n v="3461"/>
    <x v="0"/>
  </r>
  <r>
    <x v="17"/>
    <n v="8826"/>
    <x v="3"/>
  </r>
  <r>
    <x v="8"/>
    <n v="2259"/>
    <x v="1"/>
  </r>
  <r>
    <x v="11"/>
    <n v="6526"/>
    <x v="0"/>
  </r>
  <r>
    <x v="12"/>
    <n v="4320"/>
    <x v="3"/>
  </r>
  <r>
    <x v="28"/>
    <n v="3569"/>
    <x v="3"/>
  </r>
  <r>
    <x v="4"/>
    <n v="3860"/>
    <x v="1"/>
  </r>
  <r>
    <x v="29"/>
    <n v="1603"/>
    <x v="2"/>
  </r>
  <r>
    <x v="8"/>
    <n v="6438"/>
    <x v="2"/>
  </r>
  <r>
    <x v="1"/>
    <n v="6088"/>
    <x v="1"/>
  </r>
  <r>
    <x v="0"/>
    <n v="3875"/>
    <x v="3"/>
  </r>
  <r>
    <x v="22"/>
    <n v="9212"/>
    <x v="0"/>
  </r>
  <r>
    <x v="18"/>
    <n v="2945"/>
    <x v="0"/>
  </r>
  <r>
    <x v="2"/>
    <n v="771"/>
    <x v="2"/>
  </r>
  <r>
    <x v="28"/>
    <n v="7200"/>
    <x v="2"/>
  </r>
  <r>
    <x v="28"/>
    <n v="1023"/>
    <x v="3"/>
  </r>
  <r>
    <x v="5"/>
    <n v="8005"/>
    <x v="3"/>
  </r>
  <r>
    <x v="2"/>
    <n v="7149"/>
    <x v="3"/>
  </r>
  <r>
    <x v="25"/>
    <n v="5427"/>
    <x v="0"/>
  </r>
  <r>
    <x v="11"/>
    <n v="2069"/>
    <x v="1"/>
  </r>
  <r>
    <x v="5"/>
    <n v="5277"/>
    <x v="1"/>
  </r>
  <r>
    <x v="24"/>
    <n v="2850"/>
    <x v="2"/>
  </r>
  <r>
    <x v="19"/>
    <n v="6369"/>
    <x v="2"/>
  </r>
  <r>
    <x v="10"/>
    <n v="8808"/>
    <x v="1"/>
  </r>
  <r>
    <x v="13"/>
    <n v="1648"/>
    <x v="3"/>
  </r>
  <r>
    <x v="25"/>
    <n v="9819"/>
    <x v="1"/>
  </r>
  <r>
    <x v="17"/>
    <n v="6751"/>
    <x v="2"/>
  </r>
  <r>
    <x v="27"/>
    <n v="8203"/>
    <x v="0"/>
  </r>
  <r>
    <x v="16"/>
    <n v="3536"/>
    <x v="3"/>
  </r>
  <r>
    <x v="1"/>
    <n v="7498"/>
    <x v="0"/>
  </r>
  <r>
    <x v="26"/>
    <n v="9025"/>
    <x v="1"/>
  </r>
  <r>
    <x v="14"/>
    <n v="3652"/>
    <x v="3"/>
  </r>
  <r>
    <x v="3"/>
    <n v="7471"/>
    <x v="0"/>
  </r>
  <r>
    <x v="5"/>
    <n v="6547"/>
    <x v="1"/>
  </r>
  <r>
    <x v="13"/>
    <n v="7445"/>
    <x v="1"/>
  </r>
  <r>
    <x v="18"/>
    <n v="1495"/>
    <x v="3"/>
  </r>
  <r>
    <x v="24"/>
    <n v="5319"/>
    <x v="2"/>
  </r>
  <r>
    <x v="23"/>
    <n v="2647"/>
    <x v="0"/>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
  <r>
    <x v="0"/>
    <x v="0"/>
    <x v="0"/>
  </r>
  <r>
    <x v="1"/>
    <x v="1"/>
    <x v="0"/>
  </r>
  <r>
    <x v="1"/>
    <x v="1"/>
    <x v="0"/>
  </r>
  <r>
    <x v="1"/>
    <x v="1"/>
    <x v="0"/>
  </r>
  <r>
    <x v="1"/>
    <x v="1"/>
    <x v="0"/>
  </r>
  <r>
    <x v="0"/>
    <x v="0"/>
    <x v="0"/>
  </r>
  <r>
    <x v="1"/>
    <x v="1"/>
    <x v="0"/>
  </r>
  <r>
    <x v="1"/>
    <x v="1"/>
    <x v="0"/>
  </r>
  <r>
    <x v="1"/>
    <x v="1"/>
    <x v="1"/>
  </r>
  <r>
    <x v="1"/>
    <x v="1"/>
    <x v="0"/>
  </r>
  <r>
    <x v="1"/>
    <x v="1"/>
    <x v="1"/>
  </r>
  <r>
    <x v="0"/>
    <x v="0"/>
    <x v="1"/>
  </r>
  <r>
    <x v="0"/>
    <x v="0"/>
    <x v="1"/>
  </r>
  <r>
    <x v="0"/>
    <x v="0"/>
    <x v="0"/>
  </r>
  <r>
    <x v="1"/>
    <x v="1"/>
    <x v="0"/>
  </r>
  <r>
    <x v="1"/>
    <x v="1"/>
    <x v="0"/>
  </r>
  <r>
    <x v="0"/>
    <x v="0"/>
    <x v="0"/>
  </r>
  <r>
    <x v="1"/>
    <x v="1"/>
    <x v="0"/>
  </r>
  <r>
    <x v="0"/>
    <x v="0"/>
    <x v="0"/>
  </r>
  <r>
    <x v="0"/>
    <x v="1"/>
    <x v="1"/>
  </r>
  <r>
    <x v="1"/>
    <x v="1"/>
    <x v="0"/>
  </r>
  <r>
    <x v="0"/>
    <x v="0"/>
    <x v="0"/>
  </r>
  <r>
    <x v="0"/>
    <x v="0"/>
    <x v="1"/>
  </r>
  <r>
    <x v="0"/>
    <x v="0"/>
    <x v="1"/>
  </r>
  <r>
    <x v="1"/>
    <x v="1"/>
    <x v="0"/>
  </r>
  <r>
    <x v="0"/>
    <x v="1"/>
    <x v="0"/>
  </r>
  <r>
    <x v="0"/>
    <x v="0"/>
    <x v="0"/>
  </r>
  <r>
    <x v="0"/>
    <x v="1"/>
    <x v="1"/>
  </r>
  <r>
    <x v="1"/>
    <x v="1"/>
    <x v="0"/>
  </r>
  <r>
    <x v="1"/>
    <x v="1"/>
    <x v="0"/>
  </r>
  <r>
    <x v="1"/>
    <x v="1"/>
    <x v="0"/>
  </r>
  <r>
    <x v="1"/>
    <x v="1"/>
    <x v="1"/>
  </r>
  <r>
    <x v="0"/>
    <x v="0"/>
    <x v="0"/>
  </r>
  <r>
    <x v="0"/>
    <x v="0"/>
    <x v="1"/>
  </r>
  <r>
    <x v="0"/>
    <x v="0"/>
    <x v="0"/>
  </r>
  <r>
    <x v="0"/>
    <x v="0"/>
    <x v="1"/>
  </r>
  <r>
    <x v="0"/>
    <x v="1"/>
    <x v="0"/>
  </r>
  <r>
    <x v="0"/>
    <x v="1"/>
    <x v="0"/>
  </r>
  <r>
    <x v="0"/>
    <x v="0"/>
    <x v="0"/>
  </r>
  <r>
    <x v="0"/>
    <x v="0"/>
    <x v="1"/>
  </r>
  <r>
    <x v="0"/>
    <x v="0"/>
    <x v="0"/>
  </r>
  <r>
    <x v="0"/>
    <x v="0"/>
    <x v="0"/>
  </r>
  <r>
    <x v="0"/>
    <x v="0"/>
    <x v="0"/>
  </r>
  <r>
    <x v="0"/>
    <x v="1"/>
    <x v="0"/>
  </r>
  <r>
    <x v="0"/>
    <x v="0"/>
    <x v="0"/>
  </r>
  <r>
    <x v="1"/>
    <x v="0"/>
    <x v="0"/>
  </r>
  <r>
    <x v="0"/>
    <x v="0"/>
    <x v="0"/>
  </r>
  <r>
    <x v="1"/>
    <x v="1"/>
    <x v="0"/>
  </r>
  <r>
    <x v="1"/>
    <x v="1"/>
    <x v="1"/>
  </r>
  <r>
    <x v="0"/>
    <x v="0"/>
    <x v="1"/>
  </r>
  <r>
    <x v="1"/>
    <x v="1"/>
    <x v="0"/>
  </r>
  <r>
    <x v="0"/>
    <x v="0"/>
    <x v="0"/>
  </r>
  <r>
    <x v="1"/>
    <x v="1"/>
    <x v="0"/>
  </r>
  <r>
    <x v="1"/>
    <x v="1"/>
    <x v="0"/>
  </r>
  <r>
    <x v="0"/>
    <x v="1"/>
    <x v="0"/>
  </r>
  <r>
    <x v="1"/>
    <x v="1"/>
    <x v="0"/>
  </r>
  <r>
    <x v="1"/>
    <x v="1"/>
    <x v="0"/>
  </r>
  <r>
    <x v="0"/>
    <x v="1"/>
    <x v="0"/>
  </r>
  <r>
    <x v="0"/>
    <x v="1"/>
    <x v="0"/>
  </r>
  <r>
    <x v="0"/>
    <x v="0"/>
    <x v="0"/>
  </r>
  <r>
    <x v="0"/>
    <x v="0"/>
    <x v="0"/>
  </r>
  <r>
    <x v="0"/>
    <x v="1"/>
    <x v="0"/>
  </r>
  <r>
    <x v="0"/>
    <x v="0"/>
    <x v="1"/>
  </r>
  <r>
    <x v="0"/>
    <x v="0"/>
    <x v="1"/>
  </r>
  <r>
    <x v="0"/>
    <x v="0"/>
    <x v="0"/>
  </r>
  <r>
    <x v="0"/>
    <x v="0"/>
    <x v="0"/>
  </r>
  <r>
    <x v="0"/>
    <x v="0"/>
    <x v="0"/>
  </r>
  <r>
    <x v="1"/>
    <x v="1"/>
    <x v="0"/>
  </r>
  <r>
    <x v="1"/>
    <x v="1"/>
    <x v="1"/>
  </r>
  <r>
    <x v="0"/>
    <x v="0"/>
    <x v="0"/>
  </r>
  <r>
    <x v="1"/>
    <x v="1"/>
    <x v="1"/>
  </r>
  <r>
    <x v="0"/>
    <x v="0"/>
    <x v="0"/>
  </r>
  <r>
    <x v="1"/>
    <x v="1"/>
    <x v="1"/>
  </r>
  <r>
    <x v="1"/>
    <x v="1"/>
    <x v="0"/>
  </r>
  <r>
    <x v="0"/>
    <x v="0"/>
    <x v="0"/>
  </r>
  <r>
    <x v="0"/>
    <x v="0"/>
    <x v="1"/>
  </r>
  <r>
    <x v="1"/>
    <x v="1"/>
    <x v="0"/>
  </r>
  <r>
    <x v="0"/>
    <x v="1"/>
    <x v="1"/>
  </r>
  <r>
    <x v="0"/>
    <x v="0"/>
    <x v="0"/>
  </r>
  <r>
    <x v="0"/>
    <x v="1"/>
    <x v="1"/>
  </r>
  <r>
    <x v="0"/>
    <x v="0"/>
    <x v="0"/>
  </r>
  <r>
    <x v="1"/>
    <x v="1"/>
    <x v="0"/>
  </r>
  <r>
    <x v="1"/>
    <x v="1"/>
    <x v="0"/>
  </r>
  <r>
    <x v="1"/>
    <x v="1"/>
    <x v="0"/>
  </r>
  <r>
    <x v="1"/>
    <x v="0"/>
    <x v="0"/>
  </r>
  <r>
    <x v="0"/>
    <x v="1"/>
    <x v="0"/>
  </r>
  <r>
    <x v="0"/>
    <x v="0"/>
    <x v="0"/>
  </r>
  <r>
    <x v="0"/>
    <x v="1"/>
    <x v="0"/>
  </r>
  <r>
    <x v="0"/>
    <x v="0"/>
    <x v="0"/>
  </r>
  <r>
    <x v="0"/>
    <x v="0"/>
    <x v="0"/>
  </r>
  <r>
    <x v="0"/>
    <x v="0"/>
    <x v="0"/>
  </r>
  <r>
    <x v="1"/>
    <x v="1"/>
    <x v="0"/>
  </r>
  <r>
    <x v="1"/>
    <x v="1"/>
    <x v="0"/>
  </r>
  <r>
    <x v="0"/>
    <x v="0"/>
    <x v="0"/>
  </r>
  <r>
    <x v="0"/>
    <x v="1"/>
    <x v="1"/>
  </r>
  <r>
    <x v="1"/>
    <x v="1"/>
    <x v="0"/>
  </r>
  <r>
    <x v="1"/>
    <x v="1"/>
    <x v="1"/>
  </r>
  <r>
    <x v="0"/>
    <x v="0"/>
    <x v="0"/>
  </r>
  <r>
    <x v="1"/>
    <x v="1"/>
    <x v="0"/>
  </r>
  <r>
    <x v="1"/>
    <x v="1"/>
    <x v="0"/>
  </r>
  <r>
    <x v="0"/>
    <x v="0"/>
    <x v="1"/>
  </r>
  <r>
    <x v="0"/>
    <x v="0"/>
    <x v="1"/>
  </r>
  <r>
    <x v="0"/>
    <x v="0"/>
    <x v="0"/>
  </r>
  <r>
    <x v="1"/>
    <x v="1"/>
    <x v="0"/>
  </r>
  <r>
    <x v="0"/>
    <x v="0"/>
    <x v="1"/>
  </r>
  <r>
    <x v="1"/>
    <x v="1"/>
    <x v="1"/>
  </r>
  <r>
    <x v="1"/>
    <x v="1"/>
    <x v="0"/>
  </r>
  <r>
    <x v="0"/>
    <x v="0"/>
    <x v="1"/>
  </r>
  <r>
    <x v="0"/>
    <x v="0"/>
    <x v="0"/>
  </r>
  <r>
    <x v="1"/>
    <x v="1"/>
    <x v="0"/>
  </r>
  <r>
    <x v="1"/>
    <x v="1"/>
    <x v="1"/>
  </r>
  <r>
    <x v="0"/>
    <x v="0"/>
    <x v="0"/>
  </r>
  <r>
    <x v="1"/>
    <x v="1"/>
    <x v="0"/>
  </r>
  <r>
    <x v="1"/>
    <x v="1"/>
    <x v="0"/>
  </r>
  <r>
    <x v="1"/>
    <x v="1"/>
    <x v="1"/>
  </r>
  <r>
    <x v="0"/>
    <x v="0"/>
    <x v="1"/>
  </r>
  <r>
    <x v="0"/>
    <x v="1"/>
    <x v="0"/>
  </r>
  <r>
    <x v="0"/>
    <x v="1"/>
    <x v="0"/>
  </r>
  <r>
    <x v="0"/>
    <x v="0"/>
    <x v="0"/>
  </r>
  <r>
    <x v="1"/>
    <x v="1"/>
    <x v="1"/>
  </r>
  <r>
    <x v="0"/>
    <x v="0"/>
    <x v="0"/>
  </r>
  <r>
    <x v="1"/>
    <x v="1"/>
    <x v="0"/>
  </r>
  <r>
    <x v="0"/>
    <x v="0"/>
    <x v="0"/>
  </r>
  <r>
    <x v="0"/>
    <x v="0"/>
    <x v="1"/>
  </r>
  <r>
    <x v="1"/>
    <x v="1"/>
    <x v="1"/>
  </r>
  <r>
    <x v="0"/>
    <x v="0"/>
    <x v="1"/>
  </r>
  <r>
    <x v="1"/>
    <x v="1"/>
    <x v="0"/>
  </r>
  <r>
    <x v="0"/>
    <x v="0"/>
    <x v="1"/>
  </r>
  <r>
    <x v="0"/>
    <x v="0"/>
    <x v="1"/>
  </r>
  <r>
    <x v="0"/>
    <x v="0"/>
    <x v="1"/>
  </r>
  <r>
    <x v="0"/>
    <x v="0"/>
    <x v="1"/>
  </r>
  <r>
    <x v="0"/>
    <x v="0"/>
    <x v="1"/>
  </r>
  <r>
    <x v="1"/>
    <x v="0"/>
    <x v="0"/>
  </r>
  <r>
    <x v="0"/>
    <x v="0"/>
    <x v="0"/>
  </r>
  <r>
    <x v="1"/>
    <x v="1"/>
    <x v="0"/>
  </r>
  <r>
    <x v="1"/>
    <x v="1"/>
    <x v="0"/>
  </r>
  <r>
    <x v="1"/>
    <x v="1"/>
    <x v="0"/>
  </r>
  <r>
    <x v="1"/>
    <x v="1"/>
    <x v="1"/>
  </r>
  <r>
    <x v="0"/>
    <x v="0"/>
    <x v="0"/>
  </r>
  <r>
    <x v="0"/>
    <x v="0"/>
    <x v="0"/>
  </r>
  <r>
    <x v="1"/>
    <x v="1"/>
    <x v="0"/>
  </r>
  <r>
    <x v="1"/>
    <x v="1"/>
    <x v="0"/>
  </r>
  <r>
    <x v="0"/>
    <x v="0"/>
    <x v="1"/>
  </r>
  <r>
    <x v="0"/>
    <x v="1"/>
    <x v="0"/>
  </r>
  <r>
    <x v="0"/>
    <x v="0"/>
    <x v="1"/>
  </r>
  <r>
    <x v="0"/>
    <x v="0"/>
    <x v="1"/>
  </r>
  <r>
    <x v="0"/>
    <x v="0"/>
    <x v="1"/>
  </r>
  <r>
    <x v="0"/>
    <x v="0"/>
    <x v="1"/>
  </r>
  <r>
    <x v="1"/>
    <x v="1"/>
    <x v="0"/>
  </r>
  <r>
    <x v="1"/>
    <x v="1"/>
    <x v="0"/>
  </r>
  <r>
    <x v="1"/>
    <x v="1"/>
    <x v="0"/>
  </r>
  <r>
    <x v="0"/>
    <x v="1"/>
    <x v="0"/>
  </r>
  <r>
    <x v="1"/>
    <x v="1"/>
    <x v="0"/>
  </r>
  <r>
    <x v="0"/>
    <x v="0"/>
    <x v="0"/>
  </r>
  <r>
    <x v="0"/>
    <x v="0"/>
    <x v="0"/>
  </r>
  <r>
    <x v="1"/>
    <x v="1"/>
    <x v="0"/>
  </r>
  <r>
    <x v="1"/>
    <x v="1"/>
    <x v="0"/>
  </r>
  <r>
    <x v="1"/>
    <x v="1"/>
    <x v="0"/>
  </r>
  <r>
    <x v="0"/>
    <x v="1"/>
    <x v="0"/>
  </r>
  <r>
    <x v="0"/>
    <x v="1"/>
    <x v="1"/>
  </r>
  <r>
    <x v="0"/>
    <x v="0"/>
    <x v="0"/>
  </r>
  <r>
    <x v="1"/>
    <x v="0"/>
    <x v="1"/>
  </r>
  <r>
    <x v="1"/>
    <x v="1"/>
    <x v="0"/>
  </r>
  <r>
    <x v="1"/>
    <x v="1"/>
    <x v="1"/>
  </r>
  <r>
    <x v="0"/>
    <x v="0"/>
    <x v="0"/>
  </r>
  <r>
    <x v="0"/>
    <x v="1"/>
    <x v="1"/>
  </r>
  <r>
    <x v="1"/>
    <x v="1"/>
    <x v="0"/>
  </r>
  <r>
    <x v="1"/>
    <x v="1"/>
    <x v="0"/>
  </r>
  <r>
    <x v="1"/>
    <x v="1"/>
    <x v="1"/>
  </r>
  <r>
    <x v="0"/>
    <x v="0"/>
    <x v="0"/>
  </r>
  <r>
    <x v="0"/>
    <x v="1"/>
    <x v="0"/>
  </r>
  <r>
    <x v="0"/>
    <x v="0"/>
    <x v="0"/>
  </r>
  <r>
    <x v="1"/>
    <x v="1"/>
    <x v="0"/>
  </r>
  <r>
    <x v="1"/>
    <x v="1"/>
    <x v="0"/>
  </r>
  <r>
    <x v="1"/>
    <x v="0"/>
    <x v="0"/>
  </r>
  <r>
    <x v="0"/>
    <x v="0"/>
    <x v="0"/>
  </r>
  <r>
    <x v="0"/>
    <x v="1"/>
    <x v="0"/>
  </r>
  <r>
    <x v="0"/>
    <x v="0"/>
    <x v="1"/>
  </r>
  <r>
    <x v="0"/>
    <x v="0"/>
    <x v="0"/>
  </r>
  <r>
    <x v="0"/>
    <x v="0"/>
    <x v="0"/>
  </r>
  <r>
    <x v="1"/>
    <x v="1"/>
    <x v="0"/>
  </r>
  <r>
    <x v="1"/>
    <x v="1"/>
    <x v="0"/>
  </r>
  <r>
    <x v="1"/>
    <x v="1"/>
    <x v="1"/>
  </r>
  <r>
    <x v="0"/>
    <x v="0"/>
    <x v="1"/>
  </r>
  <r>
    <x v="0"/>
    <x v="0"/>
    <x v="0"/>
  </r>
  <r>
    <x v="1"/>
    <x v="1"/>
    <x v="0"/>
  </r>
  <r>
    <x v="1"/>
    <x v="1"/>
    <x v="0"/>
  </r>
  <r>
    <x v="0"/>
    <x v="0"/>
    <x v="1"/>
  </r>
  <r>
    <x v="0"/>
    <x v="0"/>
    <x v="0"/>
  </r>
  <r>
    <x v="0"/>
    <x v="0"/>
    <x v="0"/>
  </r>
  <r>
    <x v="0"/>
    <x v="0"/>
    <x v="0"/>
  </r>
  <r>
    <x v="0"/>
    <x v="1"/>
    <x v="0"/>
  </r>
  <r>
    <x v="1"/>
    <x v="0"/>
    <x v="0"/>
  </r>
  <r>
    <x v="1"/>
    <x v="1"/>
    <x v="1"/>
  </r>
  <r>
    <x v="0"/>
    <x v="0"/>
    <x v="1"/>
  </r>
  <r>
    <x v="0"/>
    <x v="0"/>
    <x v="0"/>
  </r>
  <r>
    <x v="1"/>
    <x v="1"/>
    <x v="1"/>
  </r>
  <r>
    <x v="1"/>
    <x v="1"/>
    <x v="0"/>
  </r>
  <r>
    <x v="1"/>
    <x v="1"/>
    <x v="0"/>
  </r>
  <r>
    <x v="0"/>
    <x v="0"/>
    <x v="0"/>
  </r>
  <r>
    <x v="1"/>
    <x v="1"/>
    <x v="0"/>
  </r>
  <r>
    <x v="0"/>
    <x v="0"/>
    <x v="0"/>
  </r>
  <r>
    <x v="1"/>
    <x v="1"/>
    <x v="1"/>
  </r>
  <r>
    <x v="1"/>
    <x v="1"/>
    <x v="1"/>
  </r>
  <r>
    <x v="0"/>
    <x v="0"/>
    <x v="0"/>
  </r>
  <r>
    <x v="0"/>
    <x v="0"/>
    <x v="0"/>
  </r>
  <r>
    <x v="0"/>
    <x v="0"/>
    <x v="0"/>
  </r>
  <r>
    <x v="1"/>
    <x v="1"/>
    <x v="1"/>
  </r>
  <r>
    <x v="0"/>
    <x v="0"/>
    <x v="1"/>
  </r>
  <r>
    <x v="0"/>
    <x v="1"/>
    <x v="0"/>
  </r>
  <r>
    <x v="1"/>
    <x v="1"/>
    <x v="0"/>
  </r>
  <r>
    <x v="0"/>
    <x v="1"/>
    <x v="0"/>
  </r>
  <r>
    <x v="1"/>
    <x v="1"/>
    <x v="0"/>
  </r>
  <r>
    <x v="0"/>
    <x v="0"/>
    <x v="0"/>
  </r>
  <r>
    <x v="0"/>
    <x v="1"/>
    <x v="0"/>
  </r>
  <r>
    <x v="1"/>
    <x v="1"/>
    <x v="1"/>
  </r>
  <r>
    <x v="1"/>
    <x v="1"/>
    <x v="0"/>
  </r>
  <r>
    <x v="1"/>
    <x v="1"/>
    <x v="0"/>
  </r>
  <r>
    <x v="1"/>
    <x v="1"/>
    <x v="1"/>
  </r>
  <r>
    <x v="0"/>
    <x v="0"/>
    <x v="0"/>
  </r>
  <r>
    <x v="0"/>
    <x v="0"/>
    <x v="1"/>
  </r>
  <r>
    <x v="1"/>
    <x v="1"/>
    <x v="0"/>
  </r>
  <r>
    <x v="1"/>
    <x v="1"/>
    <x v="0"/>
  </r>
  <r>
    <x v="1"/>
    <x v="1"/>
    <x v="0"/>
  </r>
  <r>
    <x v="0"/>
    <x v="1"/>
    <x v="0"/>
  </r>
  <r>
    <x v="0"/>
    <x v="0"/>
    <x v="1"/>
  </r>
  <r>
    <x v="0"/>
    <x v="0"/>
    <x v="1"/>
  </r>
  <r>
    <x v="1"/>
    <x v="1"/>
    <x v="0"/>
  </r>
  <r>
    <x v="0"/>
    <x v="0"/>
    <x v="1"/>
  </r>
  <r>
    <x v="0"/>
    <x v="1"/>
    <x v="0"/>
  </r>
  <r>
    <x v="1"/>
    <x v="1"/>
    <x v="0"/>
  </r>
  <r>
    <x v="1"/>
    <x v="1"/>
    <x v="0"/>
  </r>
  <r>
    <x v="1"/>
    <x v="1"/>
    <x v="1"/>
  </r>
  <r>
    <x v="1"/>
    <x v="1"/>
    <x v="0"/>
  </r>
  <r>
    <x v="0"/>
    <x v="1"/>
    <x v="1"/>
  </r>
  <r>
    <x v="0"/>
    <x v="0"/>
    <x v="0"/>
  </r>
  <r>
    <x v="0"/>
    <x v="1"/>
    <x v="0"/>
  </r>
  <r>
    <x v="0"/>
    <x v="0"/>
    <x v="0"/>
  </r>
  <r>
    <x v="1"/>
    <x v="1"/>
    <x v="0"/>
  </r>
  <r>
    <x v="1"/>
    <x v="1"/>
    <x v="0"/>
  </r>
  <r>
    <x v="1"/>
    <x v="1"/>
    <x v="1"/>
  </r>
  <r>
    <x v="0"/>
    <x v="0"/>
    <x v="0"/>
  </r>
  <r>
    <x v="1"/>
    <x v="1"/>
    <x v="1"/>
  </r>
  <r>
    <x v="1"/>
    <x v="1"/>
    <x v="0"/>
  </r>
  <r>
    <x v="0"/>
    <x v="0"/>
    <x v="0"/>
  </r>
  <r>
    <x v="1"/>
    <x v="1"/>
    <x v="1"/>
  </r>
  <r>
    <x v="0"/>
    <x v="0"/>
    <x v="0"/>
  </r>
  <r>
    <x v="0"/>
    <x v="0"/>
    <x v="0"/>
  </r>
  <r>
    <x v="0"/>
    <x v="0"/>
    <x v="0"/>
  </r>
  <r>
    <x v="0"/>
    <x v="0"/>
    <x v="0"/>
  </r>
  <r>
    <x v="1"/>
    <x v="1"/>
    <x v="0"/>
  </r>
  <r>
    <x v="1"/>
    <x v="1"/>
    <x v="0"/>
  </r>
  <r>
    <x v="0"/>
    <x v="0"/>
    <x v="0"/>
  </r>
  <r>
    <x v="1"/>
    <x v="1"/>
    <x v="0"/>
  </r>
  <r>
    <x v="0"/>
    <x v="0"/>
    <x v="0"/>
  </r>
  <r>
    <x v="1"/>
    <x v="1"/>
    <x v="0"/>
  </r>
  <r>
    <x v="0"/>
    <x v="1"/>
    <x v="1"/>
  </r>
  <r>
    <x v="1"/>
    <x v="1"/>
    <x v="1"/>
  </r>
  <r>
    <x v="0"/>
    <x v="0"/>
    <x v="0"/>
  </r>
  <r>
    <x v="0"/>
    <x v="0"/>
    <x v="0"/>
  </r>
  <r>
    <x v="0"/>
    <x v="0"/>
    <x v="0"/>
  </r>
  <r>
    <x v="0"/>
    <x v="0"/>
    <x v="1"/>
  </r>
  <r>
    <x v="1"/>
    <x v="1"/>
    <x v="1"/>
  </r>
  <r>
    <x v="0"/>
    <x v="0"/>
    <x v="0"/>
  </r>
  <r>
    <x v="0"/>
    <x v="1"/>
    <x v="1"/>
  </r>
  <r>
    <x v="0"/>
    <x v="0"/>
    <x v="0"/>
  </r>
  <r>
    <x v="0"/>
    <x v="0"/>
    <x v="0"/>
  </r>
  <r>
    <x v="0"/>
    <x v="0"/>
    <x v="1"/>
  </r>
  <r>
    <x v="0"/>
    <x v="0"/>
    <x v="0"/>
  </r>
  <r>
    <x v="1"/>
    <x v="1"/>
    <x v="0"/>
  </r>
  <r>
    <x v="1"/>
    <x v="1"/>
    <x v="1"/>
  </r>
  <r>
    <x v="1"/>
    <x v="1"/>
    <x v="0"/>
  </r>
  <r>
    <x v="0"/>
    <x v="0"/>
    <x v="0"/>
  </r>
  <r>
    <x v="0"/>
    <x v="0"/>
    <x v="1"/>
  </r>
  <r>
    <x v="1"/>
    <x v="1"/>
    <x v="0"/>
  </r>
  <r>
    <x v="0"/>
    <x v="0"/>
    <x v="0"/>
  </r>
  <r>
    <x v="0"/>
    <x v="0"/>
    <x v="1"/>
  </r>
  <r>
    <x v="1"/>
    <x v="1"/>
    <x v="0"/>
  </r>
  <r>
    <x v="0"/>
    <x v="1"/>
    <x v="0"/>
  </r>
  <r>
    <x v="0"/>
    <x v="0"/>
    <x v="0"/>
  </r>
  <r>
    <x v="0"/>
    <x v="1"/>
    <x v="1"/>
  </r>
  <r>
    <x v="0"/>
    <x v="0"/>
    <x v="0"/>
  </r>
  <r>
    <x v="1"/>
    <x v="1"/>
    <x v="0"/>
  </r>
  <r>
    <x v="1"/>
    <x v="1"/>
    <x v="0"/>
  </r>
  <r>
    <x v="1"/>
    <x v="1"/>
    <x v="0"/>
  </r>
  <r>
    <x v="1"/>
    <x v="1"/>
    <x v="0"/>
  </r>
  <r>
    <x v="1"/>
    <x v="1"/>
    <x v="0"/>
  </r>
  <r>
    <x v="0"/>
    <x v="0"/>
    <x v="0"/>
  </r>
  <r>
    <x v="0"/>
    <x v="0"/>
    <x v="0"/>
  </r>
  <r>
    <x v="0"/>
    <x v="0"/>
    <x v="1"/>
  </r>
  <r>
    <x v="0"/>
    <x v="0"/>
    <x v="0"/>
  </r>
  <r>
    <x v="0"/>
    <x v="1"/>
    <x v="0"/>
  </r>
  <r>
    <x v="0"/>
    <x v="0"/>
    <x v="0"/>
  </r>
  <r>
    <x v="0"/>
    <x v="0"/>
    <x v="0"/>
  </r>
  <r>
    <x v="1"/>
    <x v="1"/>
    <x v="0"/>
  </r>
  <r>
    <x v="1"/>
    <x v="1"/>
    <x v="1"/>
  </r>
  <r>
    <x v="0"/>
    <x v="0"/>
    <x v="0"/>
  </r>
  <r>
    <x v="0"/>
    <x v="1"/>
    <x v="0"/>
  </r>
  <r>
    <x v="1"/>
    <x v="1"/>
    <x v="1"/>
  </r>
  <r>
    <x v="1"/>
    <x v="1"/>
    <x v="1"/>
  </r>
  <r>
    <x v="0"/>
    <x v="0"/>
    <x v="0"/>
  </r>
  <r>
    <x v="0"/>
    <x v="1"/>
    <x v="1"/>
  </r>
  <r>
    <x v="0"/>
    <x v="0"/>
    <x v="0"/>
  </r>
  <r>
    <x v="0"/>
    <x v="0"/>
    <x v="0"/>
  </r>
  <r>
    <x v="1"/>
    <x v="1"/>
    <x v="1"/>
  </r>
  <r>
    <x v="0"/>
    <x v="0"/>
    <x v="0"/>
  </r>
  <r>
    <x v="1"/>
    <x v="1"/>
    <x v="0"/>
  </r>
  <r>
    <x v="1"/>
    <x v="0"/>
    <x v="0"/>
  </r>
  <r>
    <x v="1"/>
    <x v="1"/>
    <x v="1"/>
  </r>
  <r>
    <x v="0"/>
    <x v="0"/>
    <x v="1"/>
  </r>
  <r>
    <x v="0"/>
    <x v="0"/>
    <x v="0"/>
  </r>
  <r>
    <x v="1"/>
    <x v="1"/>
    <x v="0"/>
  </r>
  <r>
    <x v="1"/>
    <x v="0"/>
    <x v="0"/>
  </r>
  <r>
    <x v="0"/>
    <x v="0"/>
    <x v="0"/>
  </r>
  <r>
    <x v="0"/>
    <x v="1"/>
    <x v="0"/>
  </r>
  <r>
    <x v="1"/>
    <x v="1"/>
    <x v="1"/>
  </r>
  <r>
    <x v="0"/>
    <x v="0"/>
    <x v="0"/>
  </r>
  <r>
    <x v="1"/>
    <x v="1"/>
    <x v="0"/>
  </r>
  <r>
    <x v="1"/>
    <x v="1"/>
    <x v="0"/>
  </r>
  <r>
    <x v="1"/>
    <x v="1"/>
    <x v="0"/>
  </r>
  <r>
    <x v="1"/>
    <x v="1"/>
    <x v="0"/>
  </r>
  <r>
    <x v="1"/>
    <x v="1"/>
    <x v="1"/>
  </r>
  <r>
    <x v="0"/>
    <x v="0"/>
    <x v="0"/>
  </r>
  <r>
    <x v="0"/>
    <x v="1"/>
    <x v="0"/>
  </r>
  <r>
    <x v="0"/>
    <x v="0"/>
    <x v="0"/>
  </r>
  <r>
    <x v="0"/>
    <x v="0"/>
    <x v="0"/>
  </r>
  <r>
    <x v="0"/>
    <x v="1"/>
    <x v="0"/>
  </r>
  <r>
    <x v="1"/>
    <x v="1"/>
    <x v="0"/>
  </r>
  <r>
    <x v="0"/>
    <x v="0"/>
    <x v="0"/>
  </r>
  <r>
    <x v="0"/>
    <x v="0"/>
    <x v="0"/>
  </r>
  <r>
    <x v="0"/>
    <x v="0"/>
    <x v="0"/>
  </r>
  <r>
    <x v="1"/>
    <x v="0"/>
    <x v="0"/>
  </r>
  <r>
    <x v="0"/>
    <x v="1"/>
    <x v="0"/>
  </r>
  <r>
    <x v="0"/>
    <x v="1"/>
    <x v="0"/>
  </r>
  <r>
    <x v="0"/>
    <x v="1"/>
    <x v="1"/>
  </r>
  <r>
    <x v="0"/>
    <x v="0"/>
    <x v="0"/>
  </r>
  <r>
    <x v="1"/>
    <x v="1"/>
    <x v="0"/>
  </r>
  <r>
    <x v="0"/>
    <x v="0"/>
    <x v="0"/>
  </r>
  <r>
    <x v="0"/>
    <x v="1"/>
    <x v="0"/>
  </r>
  <r>
    <x v="0"/>
    <x v="1"/>
    <x v="1"/>
  </r>
  <r>
    <x v="1"/>
    <x v="1"/>
    <x v="0"/>
  </r>
  <r>
    <x v="0"/>
    <x v="1"/>
    <x v="0"/>
  </r>
  <r>
    <x v="1"/>
    <x v="0"/>
    <x v="1"/>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5">
  <r>
    <n v="997"/>
    <x v="0"/>
    <x v="0"/>
  </r>
  <r>
    <n v="850"/>
    <x v="1"/>
    <x v="1"/>
  </r>
  <r>
    <n v="997"/>
    <x v="2"/>
    <x v="0"/>
  </r>
  <r>
    <n v="951"/>
    <x v="3"/>
    <x v="0"/>
  </r>
  <r>
    <n v="993"/>
    <x v="4"/>
    <x v="1"/>
  </r>
  <r>
    <n v="781"/>
    <x v="1"/>
    <x v="1"/>
  </r>
  <r>
    <n v="912"/>
    <x v="5"/>
    <x v="1"/>
  </r>
  <r>
    <n v="649"/>
    <x v="6"/>
    <x v="0"/>
  </r>
  <r>
    <n v="1265"/>
    <x v="7"/>
    <x v="0"/>
  </r>
  <r>
    <n v="680"/>
    <x v="8"/>
    <x v="1"/>
  </r>
  <r>
    <n v="800"/>
    <x v="3"/>
    <x v="1"/>
  </r>
  <r>
    <n v="613"/>
    <x v="9"/>
    <x v="1"/>
  </r>
  <r>
    <n v="993"/>
    <x v="10"/>
    <x v="1"/>
  </r>
  <r>
    <n v="1059"/>
    <x v="8"/>
    <x v="0"/>
  </r>
  <r>
    <n v="939"/>
    <x v="11"/>
    <x v="1"/>
  </r>
  <r>
    <n v="841"/>
    <x v="0"/>
    <x v="1"/>
  </r>
  <r>
    <n v="828"/>
    <x v="8"/>
    <x v="1"/>
  </r>
  <r>
    <n v="1004"/>
    <x v="4"/>
    <x v="1"/>
  </r>
  <r>
    <n v="983"/>
    <x v="12"/>
    <x v="1"/>
  </r>
  <r>
    <n v="837"/>
    <x v="10"/>
    <x v="0"/>
  </r>
  <r>
    <n v="924"/>
    <x v="11"/>
    <x v="0"/>
  </r>
  <r>
    <n v="852"/>
    <x v="12"/>
    <x v="0"/>
  </r>
  <r>
    <n v="963"/>
    <x v="1"/>
    <x v="0"/>
  </r>
  <r>
    <n v="1046"/>
    <x v="13"/>
    <x v="0"/>
  </r>
  <r>
    <n v="943"/>
    <x v="0"/>
    <x v="1"/>
  </r>
  <r>
    <n v="875"/>
    <x v="10"/>
    <x v="1"/>
  </r>
  <r>
    <n v="979"/>
    <x v="0"/>
    <x v="0"/>
  </r>
  <r>
    <n v="1022"/>
    <x v="14"/>
    <x v="0"/>
  </r>
  <r>
    <n v="527"/>
    <x v="15"/>
    <x v="1"/>
  </r>
  <r>
    <n v="649"/>
    <x v="16"/>
    <x v="1"/>
  </r>
  <r>
    <n v="1130"/>
    <x v="6"/>
    <x v="1"/>
  </r>
  <r>
    <n v="1133"/>
    <x v="17"/>
    <x v="0"/>
  </r>
  <r>
    <n v="692"/>
    <x v="18"/>
    <x v="0"/>
  </r>
  <r>
    <n v="1341"/>
    <x v="15"/>
    <x v="0"/>
  </r>
  <r>
    <n v="1132"/>
    <x v="18"/>
    <x v="1"/>
  </r>
  <r>
    <n v="803"/>
    <x v="3"/>
    <x v="1"/>
  </r>
  <r>
    <n v="786"/>
    <x v="4"/>
    <x v="0"/>
  </r>
  <r>
    <n v="451"/>
    <x v="19"/>
    <x v="0"/>
  </r>
  <r>
    <n v="1237"/>
    <x v="15"/>
    <x v="0"/>
  </r>
  <r>
    <n v="825"/>
    <x v="14"/>
    <x v="1"/>
  </r>
  <r>
    <n v="895"/>
    <x v="20"/>
    <x v="0"/>
  </r>
  <r>
    <n v="937"/>
    <x v="5"/>
    <x v="1"/>
  </r>
  <r>
    <n v="1096"/>
    <x v="14"/>
    <x v="0"/>
  </r>
  <r>
    <n v="741"/>
    <x v="13"/>
    <x v="1"/>
  </r>
  <r>
    <n v="816"/>
    <x v="20"/>
    <x v="0"/>
  </r>
  <r>
    <n v="663"/>
    <x v="6"/>
    <x v="0"/>
  </r>
  <r>
    <n v="1141"/>
    <x v="16"/>
    <x v="0"/>
  </r>
  <r>
    <n v="646"/>
    <x v="21"/>
    <x v="0"/>
  </r>
  <r>
    <n v="1346"/>
    <x v="15"/>
    <x v="0"/>
  </r>
  <r>
    <n v="698"/>
    <x v="22"/>
    <x v="0"/>
  </r>
  <r>
    <n v="870"/>
    <x v="20"/>
    <x v="0"/>
  </r>
  <r>
    <n v="1002"/>
    <x v="23"/>
    <x v="1"/>
  </r>
  <r>
    <n v="850"/>
    <x v="12"/>
    <x v="0"/>
  </r>
  <r>
    <n v="1245"/>
    <x v="16"/>
    <x v="0"/>
  </r>
  <r>
    <n v="728"/>
    <x v="13"/>
    <x v="1"/>
  </r>
  <r>
    <n v="698"/>
    <x v="9"/>
    <x v="1"/>
  </r>
  <r>
    <n v="503"/>
    <x v="24"/>
    <x v="0"/>
  </r>
  <r>
    <n v="1084"/>
    <x v="25"/>
    <x v="1"/>
  </r>
  <r>
    <n v="1115"/>
    <x v="26"/>
    <x v="1"/>
  </r>
  <r>
    <n v="1073"/>
    <x v="4"/>
    <x v="1"/>
  </r>
  <r>
    <n v="623"/>
    <x v="21"/>
    <x v="0"/>
  </r>
  <r>
    <n v="1074"/>
    <x v="27"/>
    <x v="0"/>
  </r>
  <r>
    <n v="981"/>
    <x v="0"/>
    <x v="0"/>
  </r>
  <r>
    <n v="583"/>
    <x v="15"/>
    <x v="1"/>
  </r>
  <r>
    <n v="621"/>
    <x v="6"/>
    <x v="0"/>
  </r>
  <r>
    <n v="1346"/>
    <x v="7"/>
    <x v="0"/>
  </r>
  <r>
    <n v="1042"/>
    <x v="28"/>
    <x v="1"/>
  </r>
  <r>
    <n v="1262"/>
    <x v="29"/>
    <x v="0"/>
  </r>
  <r>
    <n v="579"/>
    <x v="6"/>
    <x v="0"/>
  </r>
  <r>
    <n v="883"/>
    <x v="4"/>
    <x v="1"/>
  </r>
  <r>
    <n v="541"/>
    <x v="30"/>
    <x v="1"/>
  </r>
  <r>
    <n v="937"/>
    <x v="5"/>
    <x v="1"/>
  </r>
  <r>
    <n v="968"/>
    <x v="4"/>
    <x v="1"/>
  </r>
  <r>
    <n v="887"/>
    <x v="10"/>
    <x v="0"/>
  </r>
  <r>
    <n v="1159"/>
    <x v="31"/>
    <x v="0"/>
  </r>
  <r>
    <n v="605"/>
    <x v="29"/>
    <x v="1"/>
  </r>
  <r>
    <n v="646"/>
    <x v="32"/>
    <x v="0"/>
  </r>
  <r>
    <n v="984"/>
    <x v="1"/>
    <x v="0"/>
  </r>
  <r>
    <n v="1050"/>
    <x v="4"/>
    <x v="1"/>
  </r>
  <r>
    <n v="1123"/>
    <x v="18"/>
    <x v="1"/>
  </r>
  <r>
    <n v="1213"/>
    <x v="29"/>
    <x v="0"/>
  </r>
  <r>
    <n v="965"/>
    <x v="5"/>
    <x v="1"/>
  </r>
  <r>
    <n v="1036"/>
    <x v="25"/>
    <x v="1"/>
  </r>
  <r>
    <n v="879"/>
    <x v="10"/>
    <x v="0"/>
  </r>
  <r>
    <n v="667"/>
    <x v="18"/>
    <x v="0"/>
  </r>
  <r>
    <n v="1282"/>
    <x v="33"/>
    <x v="1"/>
  </r>
  <r>
    <n v="1212"/>
    <x v="24"/>
    <x v="1"/>
  </r>
  <r>
    <n v="723"/>
    <x v="32"/>
    <x v="0"/>
  </r>
  <r>
    <n v="632"/>
    <x v="6"/>
    <x v="0"/>
  </r>
  <r>
    <n v="842"/>
    <x v="3"/>
    <x v="1"/>
  </r>
  <r>
    <n v="1188"/>
    <x v="31"/>
    <x v="0"/>
  </r>
  <r>
    <n v="811"/>
    <x v="10"/>
    <x v="0"/>
  </r>
  <r>
    <n v="731"/>
    <x v="27"/>
    <x v="1"/>
  </r>
  <r>
    <n v="1258"/>
    <x v="15"/>
    <x v="0"/>
  </r>
  <r>
    <n v="1128"/>
    <x v="32"/>
    <x v="1"/>
  </r>
  <r>
    <n v="887"/>
    <x v="2"/>
    <x v="1"/>
  </r>
  <r>
    <n v="1074"/>
    <x v="18"/>
    <x v="1"/>
  </r>
  <r>
    <n v="925"/>
    <x v="25"/>
    <x v="1"/>
  </r>
  <r>
    <n v="1263"/>
    <x v="30"/>
    <x v="0"/>
  </r>
  <r>
    <n v="1206"/>
    <x v="9"/>
    <x v="0"/>
  </r>
  <r>
    <n v="596"/>
    <x v="24"/>
    <x v="0"/>
  </r>
  <r>
    <n v="1173"/>
    <x v="31"/>
    <x v="0"/>
  </r>
  <r>
    <n v="621"/>
    <x v="24"/>
    <x v="0"/>
  </r>
  <r>
    <n v="576"/>
    <x v="34"/>
    <x v="0"/>
  </r>
  <r>
    <n v="1384"/>
    <x v="19"/>
    <x v="1"/>
  </r>
  <r>
    <n v="544"/>
    <x v="35"/>
    <x v="0"/>
  </r>
  <r>
    <n v="1083"/>
    <x v="31"/>
    <x v="0"/>
  </r>
  <r>
    <n v="678"/>
    <x v="31"/>
    <x v="1"/>
  </r>
  <r>
    <n v="963"/>
    <x v="5"/>
    <x v="0"/>
  </r>
  <r>
    <n v="1233"/>
    <x v="29"/>
    <x v="0"/>
  </r>
  <r>
    <n v="688"/>
    <x v="18"/>
    <x v="0"/>
  </r>
  <r>
    <n v="822"/>
    <x v="28"/>
    <x v="0"/>
  </r>
  <r>
    <n v="804"/>
    <x v="1"/>
    <x v="1"/>
  </r>
  <r>
    <n v="952"/>
    <x v="5"/>
    <x v="1"/>
  </r>
  <r>
    <n v="967"/>
    <x v="10"/>
    <x v="1"/>
  </r>
  <r>
    <n v="538"/>
    <x v="33"/>
    <x v="0"/>
  </r>
  <r>
    <n v="1224"/>
    <x v="6"/>
    <x v="1"/>
  </r>
  <r>
    <n v="813"/>
    <x v="13"/>
    <x v="1"/>
  </r>
  <r>
    <n v="565"/>
    <x v="6"/>
    <x v="0"/>
  </r>
  <r>
    <n v="926"/>
    <x v="5"/>
    <x v="1"/>
  </r>
  <r>
    <n v="521"/>
    <x v="33"/>
    <x v="0"/>
  </r>
  <r>
    <n v="519"/>
    <x v="15"/>
    <x v="1"/>
  </r>
  <r>
    <n v="773"/>
    <x v="26"/>
    <x v="0"/>
  </r>
  <r>
    <n v="862"/>
    <x v="4"/>
    <x v="0"/>
  </r>
  <r>
    <n v="1130"/>
    <x v="6"/>
    <x v="1"/>
  </r>
  <r>
    <n v="715"/>
    <x v="13"/>
    <x v="1"/>
  </r>
  <r>
    <n v="922"/>
    <x v="23"/>
    <x v="0"/>
  </r>
  <r>
    <n v="811"/>
    <x v="1"/>
    <x v="1"/>
  </r>
  <r>
    <n v="461"/>
    <x v="35"/>
    <x v="0"/>
  </r>
  <r>
    <n v="576"/>
    <x v="19"/>
    <x v="0"/>
  </r>
  <r>
    <n v="620"/>
    <x v="6"/>
    <x v="0"/>
  </r>
  <r>
    <n v="1226"/>
    <x v="7"/>
    <x v="0"/>
  </r>
  <r>
    <n v="742"/>
    <x v="23"/>
    <x v="0"/>
  </r>
  <r>
    <n v="1167"/>
    <x v="21"/>
    <x v="1"/>
  </r>
  <r>
    <n v="1186"/>
    <x v="24"/>
    <x v="1"/>
  </r>
  <r>
    <n v="509"/>
    <x v="35"/>
    <x v="0"/>
  </r>
  <r>
    <n v="999"/>
    <x v="3"/>
    <x v="0"/>
  </r>
  <r>
    <n v="782"/>
    <x v="23"/>
    <x v="0"/>
  </r>
  <r>
    <n v="499"/>
    <x v="29"/>
    <x v="1"/>
  </r>
  <r>
    <n v="962"/>
    <x v="4"/>
    <x v="1"/>
  </r>
  <r>
    <n v="948"/>
    <x v="11"/>
    <x v="0"/>
  </r>
  <r>
    <n v="990"/>
    <x v="20"/>
    <x v="1"/>
  </r>
  <r>
    <n v="509"/>
    <x v="34"/>
    <x v="0"/>
  </r>
  <r>
    <n v="463"/>
    <x v="15"/>
    <x v="1"/>
  </r>
  <r>
    <n v="995"/>
    <x v="12"/>
    <x v="1"/>
  </r>
  <r>
    <n v="1068"/>
    <x v="8"/>
    <x v="0"/>
  </r>
  <r>
    <n v="1167"/>
    <x v="22"/>
    <x v="1"/>
  </r>
  <r>
    <n v="1211"/>
    <x v="30"/>
    <x v="0"/>
  </r>
  <r>
    <n v="798"/>
    <x v="28"/>
    <x v="0"/>
  </r>
  <r>
    <n v="1162"/>
    <x v="22"/>
    <x v="1"/>
  </r>
  <r>
    <n v="745"/>
    <x v="32"/>
    <x v="0"/>
  </r>
  <r>
    <n v="853"/>
    <x v="2"/>
    <x v="1"/>
  </r>
  <r>
    <n v="679"/>
    <x v="36"/>
    <x v="1"/>
  </r>
  <r>
    <n v="518"/>
    <x v="7"/>
    <x v="1"/>
  </r>
  <r>
    <n v="1123"/>
    <x v="18"/>
    <x v="1"/>
  </r>
  <r>
    <n v="969"/>
    <x v="13"/>
    <x v="0"/>
  </r>
  <r>
    <n v="1039"/>
    <x v="18"/>
    <x v="1"/>
  </r>
  <r>
    <n v="638"/>
    <x v="31"/>
    <x v="1"/>
  </r>
  <r>
    <n v="1002"/>
    <x v="32"/>
    <x v="1"/>
  </r>
  <r>
    <n v="1021"/>
    <x v="28"/>
    <x v="1"/>
  </r>
  <r>
    <n v="510"/>
    <x v="35"/>
    <x v="0"/>
  </r>
  <r>
    <n v="1287"/>
    <x v="7"/>
    <x v="0"/>
  </r>
  <r>
    <n v="1212"/>
    <x v="35"/>
    <x v="1"/>
  </r>
  <r>
    <n v="944"/>
    <x v="3"/>
    <x v="0"/>
  </r>
  <r>
    <n v="569"/>
    <x v="34"/>
    <x v="0"/>
  </r>
  <r>
    <n v="614"/>
    <x v="21"/>
    <x v="0"/>
  </r>
  <r>
    <n v="601"/>
    <x v="35"/>
    <x v="0"/>
  </r>
  <r>
    <n v="602"/>
    <x v="31"/>
    <x v="1"/>
  </r>
  <r>
    <n v="1177"/>
    <x v="32"/>
    <x v="1"/>
  </r>
  <r>
    <n v="1249"/>
    <x v="22"/>
    <x v="1"/>
  </r>
  <r>
    <n v="766"/>
    <x v="3"/>
    <x v="1"/>
  </r>
  <r>
    <n v="694"/>
    <x v="28"/>
    <x v="0"/>
  </r>
  <r>
    <n v="650"/>
    <x v="6"/>
    <x v="0"/>
  </r>
  <r>
    <n v="1083"/>
    <x v="27"/>
    <x v="0"/>
  </r>
  <r>
    <n v="857"/>
    <x v="10"/>
    <x v="0"/>
  </r>
  <r>
    <n v="758"/>
    <x v="25"/>
    <x v="0"/>
  </r>
  <r>
    <n v="564"/>
    <x v="24"/>
    <x v="0"/>
  </r>
  <r>
    <n v="820"/>
    <x v="5"/>
    <x v="1"/>
  </r>
  <r>
    <n v="879"/>
    <x v="10"/>
    <x v="0"/>
  </r>
  <r>
    <n v="479"/>
    <x v="37"/>
    <x v="1"/>
  </r>
  <r>
    <n v="1055"/>
    <x v="26"/>
    <x v="1"/>
  </r>
  <r>
    <n v="976"/>
    <x v="10"/>
    <x v="1"/>
  </r>
  <r>
    <n v="602"/>
    <x v="17"/>
    <x v="1"/>
  </r>
  <r>
    <n v="943"/>
    <x v="11"/>
    <x v="0"/>
  </r>
  <r>
    <n v="1127"/>
    <x v="21"/>
    <x v="1"/>
  </r>
  <r>
    <n v="493"/>
    <x v="7"/>
    <x v="1"/>
  </r>
  <r>
    <n v="820"/>
    <x v="2"/>
    <x v="1"/>
  </r>
  <r>
    <n v="642"/>
    <x v="24"/>
    <x v="0"/>
  </r>
  <r>
    <n v="454"/>
    <x v="29"/>
    <x v="1"/>
  </r>
  <r>
    <n v="1116"/>
    <x v="22"/>
    <x v="1"/>
  </r>
  <r>
    <n v="939"/>
    <x v="2"/>
    <x v="1"/>
  </r>
  <r>
    <n v="1241"/>
    <x v="34"/>
    <x v="1"/>
  </r>
  <r>
    <n v="1295"/>
    <x v="33"/>
    <x v="1"/>
  </r>
  <r>
    <n v="1185"/>
    <x v="37"/>
    <x v="0"/>
  </r>
  <r>
    <n v="687"/>
    <x v="27"/>
    <x v="1"/>
  </r>
  <r>
    <n v="503"/>
    <x v="30"/>
    <x v="1"/>
  </r>
  <r>
    <n v="1238"/>
    <x v="24"/>
    <x v="1"/>
  </r>
  <r>
    <n v="693"/>
    <x v="36"/>
    <x v="1"/>
  </r>
  <r>
    <n v="731"/>
    <x v="28"/>
    <x v="0"/>
  </r>
  <r>
    <n v="525"/>
    <x v="24"/>
    <x v="0"/>
  </r>
  <r>
    <n v="653"/>
    <x v="36"/>
    <x v="1"/>
  </r>
  <r>
    <n v="805"/>
    <x v="20"/>
    <x v="1"/>
  </r>
  <r>
    <n v="1060"/>
    <x v="1"/>
    <x v="0"/>
  </r>
  <r>
    <n v="544"/>
    <x v="19"/>
    <x v="0"/>
  </r>
  <r>
    <n v="1052"/>
    <x v="27"/>
    <x v="0"/>
  </r>
  <r>
    <n v="1253"/>
    <x v="6"/>
    <x v="1"/>
  </r>
  <r>
    <n v="998"/>
    <x v="14"/>
    <x v="0"/>
  </r>
  <r>
    <n v="1232"/>
    <x v="30"/>
    <x v="0"/>
  </r>
  <r>
    <n v="1050"/>
    <x v="1"/>
    <x v="0"/>
  </r>
  <r>
    <n v="911"/>
    <x v="20"/>
    <x v="0"/>
  </r>
  <r>
    <n v="1079"/>
    <x v="25"/>
    <x v="1"/>
  </r>
  <r>
    <n v="821"/>
    <x v="23"/>
    <x v="0"/>
  </r>
  <r>
    <n v="1201"/>
    <x v="9"/>
    <x v="0"/>
  </r>
  <r>
    <n v="846"/>
    <x v="20"/>
    <x v="0"/>
  </r>
  <r>
    <n v="1208"/>
    <x v="34"/>
    <x v="1"/>
  </r>
  <r>
    <n v="939"/>
    <x v="12"/>
    <x v="1"/>
  </r>
  <r>
    <n v="719"/>
    <x v="38"/>
    <x v="0"/>
  </r>
  <r>
    <n v="1047"/>
    <x v="18"/>
    <x v="1"/>
  </r>
  <r>
    <n v="981"/>
    <x v="3"/>
    <x v="0"/>
  </r>
  <r>
    <n v="1141"/>
    <x v="16"/>
    <x v="0"/>
  </r>
  <r>
    <n v="547"/>
    <x v="33"/>
    <x v="0"/>
  </r>
  <r>
    <n v="619"/>
    <x v="36"/>
    <x v="1"/>
  </r>
  <r>
    <n v="1166"/>
    <x v="9"/>
    <x v="0"/>
  </r>
  <r>
    <n v="911"/>
    <x v="10"/>
    <x v="0"/>
  </r>
  <r>
    <n v="1044"/>
    <x v="32"/>
    <x v="1"/>
  </r>
  <r>
    <n v="840"/>
    <x v="4"/>
    <x v="0"/>
  </r>
  <r>
    <n v="1294"/>
    <x v="19"/>
    <x v="1"/>
  </r>
  <r>
    <n v="1092"/>
    <x v="32"/>
    <x v="1"/>
  </r>
  <r>
    <n v="977"/>
    <x v="26"/>
    <x v="1"/>
  </r>
  <r>
    <n v="1246"/>
    <x v="35"/>
    <x v="1"/>
  </r>
  <r>
    <n v="638"/>
    <x v="8"/>
    <x v="1"/>
  </r>
  <r>
    <n v="659"/>
    <x v="38"/>
    <x v="0"/>
  </r>
  <r>
    <n v="786"/>
    <x v="28"/>
    <x v="0"/>
  </r>
  <r>
    <n v="629"/>
    <x v="29"/>
    <x v="1"/>
  </r>
  <r>
    <n v="586"/>
    <x v="6"/>
    <x v="0"/>
  </r>
  <r>
    <n v="1311"/>
    <x v="30"/>
    <x v="0"/>
  </r>
  <r>
    <n v="1324"/>
    <x v="19"/>
    <x v="1"/>
  </r>
  <r>
    <n v="1230"/>
    <x v="15"/>
    <x v="0"/>
  </r>
  <r>
    <n v="880"/>
    <x v="12"/>
    <x v="0"/>
  </r>
  <r>
    <n v="1303"/>
    <x v="7"/>
    <x v="0"/>
  </r>
  <r>
    <n v="588"/>
    <x v="39"/>
    <x v="1"/>
  </r>
  <r>
    <n v="1259"/>
    <x v="34"/>
    <x v="1"/>
  </r>
  <r>
    <n v="1154"/>
    <x v="36"/>
    <x v="0"/>
  </r>
  <r>
    <n v="1177"/>
    <x v="32"/>
    <x v="1"/>
  </r>
  <r>
    <n v="1218"/>
    <x v="39"/>
    <x v="0"/>
  </r>
  <r>
    <n v="898"/>
    <x v="4"/>
    <x v="1"/>
  </r>
  <r>
    <n v="784"/>
    <x v="13"/>
    <x v="1"/>
  </r>
  <r>
    <n v="685"/>
    <x v="36"/>
    <x v="1"/>
  </r>
  <r>
    <n v="1075"/>
    <x v="23"/>
    <x v="1"/>
  </r>
  <r>
    <n v="576"/>
    <x v="9"/>
    <x v="1"/>
  </r>
  <r>
    <n v="1051"/>
    <x v="20"/>
    <x v="1"/>
  </r>
  <r>
    <n v="1303"/>
    <x v="7"/>
    <x v="0"/>
  </r>
  <r>
    <n v="666"/>
    <x v="21"/>
    <x v="0"/>
  </r>
  <r>
    <n v="1178"/>
    <x v="35"/>
    <x v="1"/>
  </r>
  <r>
    <n v="1209"/>
    <x v="39"/>
    <x v="0"/>
  </r>
  <r>
    <n v="684"/>
    <x v="27"/>
    <x v="1"/>
  </r>
  <r>
    <n v="699"/>
    <x v="14"/>
    <x v="1"/>
  </r>
  <r>
    <n v="1163"/>
    <x v="31"/>
    <x v="0"/>
  </r>
  <r>
    <n v="1070"/>
    <x v="8"/>
    <x v="0"/>
  </r>
  <r>
    <n v="1042"/>
    <x v="18"/>
    <x v="1"/>
  </r>
  <r>
    <n v="1028"/>
    <x v="8"/>
    <x v="0"/>
  </r>
  <r>
    <n v="1220"/>
    <x v="30"/>
    <x v="0"/>
  </r>
  <r>
    <n v="778"/>
    <x v="1"/>
    <x v="1"/>
  </r>
  <r>
    <n v="924"/>
    <x v="11"/>
    <x v="0"/>
  </r>
  <r>
    <n v="901"/>
    <x v="20"/>
    <x v="0"/>
  </r>
  <r>
    <n v="471"/>
    <x v="19"/>
    <x v="0"/>
  </r>
  <r>
    <n v="953"/>
    <x v="0"/>
    <x v="1"/>
  </r>
  <r>
    <n v="1181"/>
    <x v="9"/>
    <x v="0"/>
  </r>
  <r>
    <n v="1147"/>
    <x v="32"/>
    <x v="1"/>
  </r>
  <r>
    <n v="535"/>
    <x v="19"/>
    <x v="0"/>
  </r>
  <r>
    <n v="1226"/>
    <x v="24"/>
    <x v="1"/>
  </r>
  <r>
    <n v="777"/>
    <x v="1"/>
    <x v="1"/>
  </r>
  <r>
    <n v="575"/>
    <x v="15"/>
    <x v="1"/>
  </r>
  <r>
    <n v="1129"/>
    <x v="39"/>
    <x v="0"/>
  </r>
  <r>
    <n v="552"/>
    <x v="37"/>
    <x v="1"/>
  </r>
  <r>
    <n v="717"/>
    <x v="6"/>
    <x v="0"/>
  </r>
  <r>
    <n v="1241"/>
    <x v="29"/>
    <x v="0"/>
  </r>
  <r>
    <n v="1319"/>
    <x v="15"/>
    <x v="0"/>
  </r>
  <r>
    <n v="562"/>
    <x v="33"/>
    <x v="0"/>
  </r>
  <r>
    <n v="1239"/>
    <x v="35"/>
    <x v="1"/>
  </r>
  <r>
    <n v="1286"/>
    <x v="19"/>
    <x v="1"/>
  </r>
  <r>
    <n v="1094"/>
    <x v="36"/>
    <x v="0"/>
  </r>
  <r>
    <n v="700"/>
    <x v="8"/>
    <x v="1"/>
  </r>
  <r>
    <n v="938"/>
    <x v="10"/>
    <x v="1"/>
  </r>
  <r>
    <n v="648"/>
    <x v="38"/>
    <x v="0"/>
  </r>
  <r>
    <n v="962"/>
    <x v="20"/>
    <x v="1"/>
  </r>
  <r>
    <n v="919"/>
    <x v="5"/>
    <x v="0"/>
  </r>
  <r>
    <n v="816"/>
    <x v="23"/>
    <x v="0"/>
  </r>
  <r>
    <n v="964"/>
    <x v="11"/>
    <x v="0"/>
  </r>
  <r>
    <n v="980"/>
    <x v="28"/>
    <x v="1"/>
  </r>
  <r>
    <n v="530"/>
    <x v="19"/>
    <x v="0"/>
  </r>
  <r>
    <n v="1063"/>
    <x v="13"/>
    <x v="0"/>
  </r>
  <r>
    <n v="1342"/>
    <x v="35"/>
    <x v="1"/>
  </r>
  <r>
    <n v="913"/>
    <x v="10"/>
    <x v="1"/>
  </r>
  <r>
    <n v="871"/>
    <x v="20"/>
    <x v="1"/>
  </r>
  <r>
    <n v="754"/>
    <x v="32"/>
    <x v="0"/>
  </r>
  <r>
    <n v="685"/>
    <x v="26"/>
    <x v="0"/>
  </r>
  <r>
    <n v="1078"/>
    <x v="6"/>
    <x v="1"/>
  </r>
  <r>
    <n v="766"/>
    <x v="25"/>
    <x v="0"/>
  </r>
  <r>
    <n v="884"/>
    <x v="14"/>
    <x v="1"/>
  </r>
  <r>
    <n v="660"/>
    <x v="33"/>
    <x v="0"/>
  </r>
  <r>
    <n v="829"/>
    <x v="5"/>
    <x v="0"/>
  </r>
  <r>
    <n v="584"/>
    <x v="33"/>
    <x v="0"/>
  </r>
  <r>
    <n v="839"/>
    <x v="2"/>
    <x v="1"/>
  </r>
  <r>
    <n v="1299"/>
    <x v="15"/>
    <x v="0"/>
  </r>
  <r>
    <n v="777"/>
    <x v="22"/>
    <x v="0"/>
  </r>
  <r>
    <n v="1315"/>
    <x v="35"/>
    <x v="1"/>
  </r>
  <r>
    <n v="1126"/>
    <x v="18"/>
    <x v="1"/>
  </r>
  <r>
    <n v="641"/>
    <x v="31"/>
    <x v="1"/>
  </r>
  <r>
    <n v="606"/>
    <x v="9"/>
    <x v="1"/>
  </r>
  <r>
    <n v="797"/>
    <x v="4"/>
    <x v="0"/>
  </r>
  <r>
    <n v="513"/>
    <x v="19"/>
    <x v="0"/>
  </r>
  <r>
    <n v="1201"/>
    <x v="37"/>
    <x v="0"/>
  </r>
  <r>
    <n v="823"/>
    <x v="11"/>
    <x v="1"/>
  </r>
  <r>
    <n v="596"/>
    <x v="33"/>
    <x v="0"/>
  </r>
  <r>
    <n v="1267"/>
    <x v="37"/>
    <x v="0"/>
  </r>
  <r>
    <n v="853"/>
    <x v="12"/>
    <x v="0"/>
  </r>
  <r>
    <n v="1105"/>
    <x v="26"/>
    <x v="1"/>
  </r>
  <r>
    <n v="800"/>
    <x v="27"/>
    <x v="1"/>
  </r>
  <r>
    <n v="779"/>
    <x v="3"/>
    <x v="1"/>
  </r>
  <r>
    <n v="1008"/>
    <x v="25"/>
    <x v="1"/>
  </r>
  <r>
    <n v="782"/>
    <x v="2"/>
    <x v="1"/>
  </r>
  <r>
    <n v="1031"/>
    <x v="5"/>
    <x v="0"/>
  </r>
  <r>
    <n v="886"/>
    <x v="20"/>
    <x v="1"/>
  </r>
  <r>
    <n v="939"/>
    <x v="0"/>
    <x v="0"/>
  </r>
  <r>
    <n v="1024"/>
    <x v="28"/>
    <x v="1"/>
  </r>
  <r>
    <n v="1036"/>
    <x v="14"/>
    <x v="0"/>
  </r>
  <r>
    <n v="1148"/>
    <x v="29"/>
    <x v="0"/>
  </r>
  <r>
    <n v="979"/>
    <x v="23"/>
    <x v="1"/>
  </r>
  <r>
    <n v="586"/>
    <x v="24"/>
    <x v="0"/>
  </r>
  <r>
    <n v="1136"/>
    <x v="21"/>
    <x v="1"/>
  </r>
  <r>
    <n v="562"/>
    <x v="37"/>
    <x v="1"/>
  </r>
  <r>
    <n v="1285"/>
    <x v="29"/>
    <x v="0"/>
  </r>
  <r>
    <n v="920"/>
    <x v="0"/>
    <x v="0"/>
  </r>
  <r>
    <n v="562"/>
    <x v="15"/>
    <x v="1"/>
  </r>
  <r>
    <n v="603"/>
    <x v="24"/>
    <x v="0"/>
  </r>
  <r>
    <n v="853"/>
    <x v="23"/>
    <x v="0"/>
  </r>
  <r>
    <n v="816"/>
    <x v="0"/>
    <x v="0"/>
  </r>
  <r>
    <n v="1048"/>
    <x v="36"/>
    <x v="0"/>
  </r>
  <r>
    <n v="1062"/>
    <x v="1"/>
    <x v="0"/>
  </r>
  <r>
    <n v="1203"/>
    <x v="31"/>
    <x v="0"/>
  </r>
  <r>
    <n v="1193"/>
    <x v="33"/>
    <x v="1"/>
  </r>
  <r>
    <n v="1088"/>
    <x v="18"/>
    <x v="1"/>
  </r>
  <r>
    <n v="593"/>
    <x v="39"/>
    <x v="1"/>
  </r>
  <r>
    <n v="661"/>
    <x v="18"/>
    <x v="0"/>
  </r>
  <r>
    <n v="869"/>
    <x v="0"/>
    <x v="1"/>
  </r>
  <r>
    <n v="1123"/>
    <x v="16"/>
    <x v="0"/>
  </r>
  <r>
    <n v="1086"/>
    <x v="36"/>
    <x v="0"/>
  </r>
  <r>
    <n v="1205"/>
    <x v="30"/>
    <x v="0"/>
  </r>
  <r>
    <n v="692"/>
    <x v="13"/>
    <x v="1"/>
  </r>
  <r>
    <n v="914"/>
    <x v="0"/>
    <x v="0"/>
  </r>
  <r>
    <n v="856"/>
    <x v="11"/>
    <x v="1"/>
  </r>
  <r>
    <n v="1108"/>
    <x v="8"/>
    <x v="0"/>
  </r>
  <r>
    <n v="1286"/>
    <x v="30"/>
    <x v="0"/>
  </r>
  <r>
    <n v="972"/>
    <x v="1"/>
    <x v="0"/>
  </r>
  <r>
    <n v="1066"/>
    <x v="8"/>
    <x v="0"/>
  </r>
  <r>
    <n v="1173"/>
    <x v="31"/>
    <x v="0"/>
  </r>
  <r>
    <n v="988"/>
    <x v="14"/>
    <x v="0"/>
  </r>
  <r>
    <n v="1033"/>
    <x v="36"/>
    <x v="0"/>
  </r>
  <r>
    <n v="608"/>
    <x v="21"/>
    <x v="0"/>
  </r>
  <r>
    <n v="655"/>
    <x v="6"/>
    <x v="0"/>
  </r>
  <r>
    <n v="696"/>
    <x v="31"/>
    <x v="1"/>
  </r>
  <r>
    <n v="604"/>
    <x v="37"/>
    <x v="1"/>
  </r>
  <r>
    <n v="856"/>
    <x v="28"/>
    <x v="0"/>
  </r>
  <r>
    <n v="541"/>
    <x v="6"/>
    <x v="0"/>
  </r>
  <r>
    <n v="600"/>
    <x v="18"/>
    <x v="0"/>
  </r>
  <r>
    <n v="1348"/>
    <x v="30"/>
    <x v="0"/>
  </r>
  <r>
    <n v="896"/>
    <x v="2"/>
    <x v="0"/>
  </r>
  <r>
    <n v="864"/>
    <x v="3"/>
    <x v="1"/>
  </r>
  <r>
    <n v="660"/>
    <x v="6"/>
    <x v="0"/>
  </r>
  <r>
    <n v="1154"/>
    <x v="39"/>
    <x v="0"/>
  </r>
  <r>
    <n v="1058"/>
    <x v="27"/>
    <x v="0"/>
  </r>
  <r>
    <n v="1067"/>
    <x v="25"/>
    <x v="1"/>
  </r>
  <r>
    <n v="1001"/>
    <x v="28"/>
    <x v="1"/>
  </r>
  <r>
    <n v="589"/>
    <x v="6"/>
    <x v="0"/>
  </r>
  <r>
    <n v="1238"/>
    <x v="34"/>
    <x v="1"/>
  </r>
  <r>
    <n v="984"/>
    <x v="20"/>
    <x v="1"/>
  </r>
  <r>
    <n v="753"/>
    <x v="31"/>
    <x v="1"/>
  </r>
  <r>
    <n v="1152"/>
    <x v="22"/>
    <x v="1"/>
  </r>
  <r>
    <n v="1065"/>
    <x v="9"/>
    <x v="0"/>
  </r>
  <r>
    <n v="762"/>
    <x v="27"/>
    <x v="1"/>
  </r>
  <r>
    <n v="512"/>
    <x v="21"/>
    <x v="0"/>
  </r>
  <r>
    <n v="683"/>
    <x v="16"/>
    <x v="1"/>
  </r>
  <r>
    <n v="537"/>
    <x v="37"/>
    <x v="1"/>
  </r>
  <r>
    <n v="511"/>
    <x v="19"/>
    <x v="0"/>
  </r>
  <r>
    <n v="860"/>
    <x v="11"/>
    <x v="1"/>
  </r>
  <r>
    <n v="829"/>
    <x v="2"/>
    <x v="1"/>
  </r>
  <r>
    <n v="928"/>
    <x v="20"/>
    <x v="1"/>
  </r>
  <r>
    <n v="786"/>
    <x v="8"/>
    <x v="1"/>
  </r>
  <r>
    <n v="678"/>
    <x v="31"/>
    <x v="1"/>
  </r>
  <r>
    <n v="664"/>
    <x v="31"/>
    <x v="1"/>
  </r>
  <r>
    <n v="1011"/>
    <x v="8"/>
    <x v="0"/>
  </r>
  <r>
    <n v="868"/>
    <x v="0"/>
    <x v="1"/>
  </r>
  <r>
    <n v="888"/>
    <x v="0"/>
    <x v="1"/>
  </r>
  <r>
    <n v="723"/>
    <x v="27"/>
    <x v="1"/>
  </r>
  <r>
    <n v="852"/>
    <x v="10"/>
    <x v="0"/>
  </r>
  <r>
    <n v="1312"/>
    <x v="35"/>
    <x v="1"/>
  </r>
  <r>
    <n v="1138"/>
    <x v="31"/>
    <x v="0"/>
  </r>
  <r>
    <n v="975"/>
    <x v="3"/>
    <x v="0"/>
  </r>
  <r>
    <n v="1282"/>
    <x v="35"/>
    <x v="1"/>
  </r>
  <r>
    <n v="682"/>
    <x v="31"/>
    <x v="1"/>
  </r>
  <r>
    <n v="1145"/>
    <x v="13"/>
    <x v="0"/>
  </r>
  <r>
    <n v="1148"/>
    <x v="22"/>
    <x v="1"/>
  </r>
  <r>
    <n v="808"/>
    <x v="20"/>
    <x v="0"/>
  </r>
  <r>
    <n v="1259"/>
    <x v="30"/>
    <x v="0"/>
  </r>
  <r>
    <n v="667"/>
    <x v="16"/>
    <x v="1"/>
  </r>
  <r>
    <n v="492"/>
    <x v="7"/>
    <x v="1"/>
  </r>
  <r>
    <n v="641"/>
    <x v="21"/>
    <x v="0"/>
  </r>
  <r>
    <n v="650"/>
    <x v="9"/>
    <x v="1"/>
  </r>
  <r>
    <n v="1246"/>
    <x v="35"/>
    <x v="1"/>
  </r>
  <r>
    <n v="779"/>
    <x v="14"/>
    <x v="1"/>
  </r>
  <r>
    <n v="412"/>
    <x v="7"/>
    <x v="1"/>
  </r>
  <r>
    <n v="581"/>
    <x v="35"/>
    <x v="0"/>
  </r>
  <r>
    <n v="644"/>
    <x v="31"/>
    <x v="1"/>
  </r>
  <r>
    <n v="1010"/>
    <x v="36"/>
    <x v="0"/>
  </r>
  <r>
    <n v="1074"/>
    <x v="4"/>
    <x v="1"/>
  </r>
  <r>
    <n v="1020"/>
    <x v="38"/>
    <x v="1"/>
  </r>
  <r>
    <n v="718"/>
    <x v="22"/>
    <x v="0"/>
  </r>
  <r>
    <n v="495"/>
    <x v="19"/>
    <x v="0"/>
  </r>
  <r>
    <n v="848"/>
    <x v="2"/>
    <x v="1"/>
  </r>
  <r>
    <n v="1042"/>
    <x v="3"/>
    <x v="0"/>
  </r>
  <r>
    <n v="882"/>
    <x v="12"/>
    <x v="0"/>
  </r>
  <r>
    <n v="469"/>
    <x v="7"/>
    <x v="1"/>
  </r>
  <r>
    <n v="782"/>
    <x v="36"/>
    <x v="1"/>
  </r>
  <r>
    <n v="561"/>
    <x v="15"/>
    <x v="1"/>
  </r>
  <r>
    <n v="1081"/>
    <x v="18"/>
    <x v="1"/>
  </r>
  <r>
    <n v="1276"/>
    <x v="15"/>
    <x v="0"/>
  </r>
  <r>
    <n v="884"/>
    <x v="2"/>
    <x v="0"/>
  </r>
  <r>
    <n v="1024"/>
    <x v="1"/>
    <x v="0"/>
  </r>
  <r>
    <n v="937"/>
    <x v="10"/>
    <x v="1"/>
  </r>
  <r>
    <n v="1049"/>
    <x v="27"/>
    <x v="0"/>
  </r>
  <r>
    <n v="1150"/>
    <x v="18"/>
    <x v="1"/>
  </r>
  <r>
    <n v="1360"/>
    <x v="7"/>
    <x v="0"/>
  </r>
  <r>
    <n v="833"/>
    <x v="5"/>
    <x v="1"/>
  </r>
  <r>
    <n v="747"/>
    <x v="25"/>
    <x v="0"/>
  </r>
  <r>
    <n v="1084"/>
    <x v="13"/>
    <x v="0"/>
  </r>
  <r>
    <n v="576"/>
    <x v="9"/>
    <x v="1"/>
  </r>
  <r>
    <n v="1071"/>
    <x v="32"/>
    <x v="1"/>
  </r>
  <r>
    <n v="852"/>
    <x v="11"/>
    <x v="0"/>
  </r>
  <r>
    <n v="1271"/>
    <x v="19"/>
    <x v="1"/>
  </r>
  <r>
    <n v="955"/>
    <x v="25"/>
    <x v="1"/>
  </r>
  <r>
    <n v="1110"/>
    <x v="22"/>
    <x v="1"/>
  </r>
  <r>
    <n v="907"/>
    <x v="5"/>
    <x v="1"/>
  </r>
  <r>
    <n v="1249"/>
    <x v="39"/>
    <x v="0"/>
  </r>
  <r>
    <n v="539"/>
    <x v="29"/>
    <x v="1"/>
  </r>
  <r>
    <n v="592"/>
    <x v="16"/>
    <x v="1"/>
  </r>
  <r>
    <n v="792"/>
    <x v="4"/>
    <x v="0"/>
  </r>
  <r>
    <n v="1056"/>
    <x v="13"/>
    <x v="0"/>
  </r>
  <r>
    <n v="904"/>
    <x v="0"/>
    <x v="1"/>
  </r>
  <r>
    <n v="547"/>
    <x v="37"/>
    <x v="1"/>
  </r>
  <r>
    <n v="1191"/>
    <x v="17"/>
    <x v="0"/>
  </r>
  <r>
    <n v="647"/>
    <x v="22"/>
    <x v="0"/>
  </r>
  <r>
    <n v="923"/>
    <x v="10"/>
    <x v="1"/>
  </r>
  <r>
    <n v="1195"/>
    <x v="6"/>
    <x v="1"/>
  </r>
  <r>
    <n v="941"/>
    <x v="10"/>
    <x v="0"/>
  </r>
  <r>
    <n v="485"/>
    <x v="33"/>
    <x v="0"/>
  </r>
  <r>
    <n v="771"/>
    <x v="1"/>
    <x v="1"/>
  </r>
  <r>
    <n v="1276"/>
    <x v="30"/>
    <x v="0"/>
  </r>
  <r>
    <n v="1227"/>
    <x v="21"/>
    <x v="1"/>
  </r>
  <r>
    <n v="652"/>
    <x v="32"/>
    <x v="0"/>
  </r>
  <r>
    <n v="1040"/>
    <x v="11"/>
    <x v="0"/>
  </r>
  <r>
    <n v="1125"/>
    <x v="18"/>
    <x v="1"/>
  </r>
  <r>
    <n v="838"/>
    <x v="3"/>
    <x v="1"/>
  </r>
  <r>
    <n v="716"/>
    <x v="28"/>
    <x v="0"/>
  </r>
  <r>
    <n v="650"/>
    <x v="24"/>
    <x v="0"/>
  </r>
  <r>
    <n v="899"/>
    <x v="10"/>
    <x v="0"/>
  </r>
  <r>
    <n v="678"/>
    <x v="24"/>
    <x v="0"/>
  </r>
  <r>
    <n v="1021"/>
    <x v="4"/>
    <x v="1"/>
  </r>
  <r>
    <n v="958"/>
    <x v="23"/>
    <x v="1"/>
  </r>
  <r>
    <n v="1260"/>
    <x v="35"/>
    <x v="1"/>
  </r>
  <r>
    <n v="1158"/>
    <x v="33"/>
    <x v="1"/>
  </r>
  <r>
    <n v="1244"/>
    <x v="21"/>
    <x v="1"/>
  </r>
  <r>
    <n v="515"/>
    <x v="7"/>
    <x v="1"/>
  </r>
  <r>
    <n v="839"/>
    <x v="5"/>
    <x v="1"/>
  </r>
  <r>
    <n v="467"/>
    <x v="30"/>
    <x v="1"/>
  </r>
  <r>
    <n v="1168"/>
    <x v="21"/>
    <x v="1"/>
  </r>
  <r>
    <n v="788"/>
    <x v="3"/>
    <x v="1"/>
  </r>
  <r>
    <n v="1224"/>
    <x v="22"/>
    <x v="1"/>
  </r>
  <r>
    <n v="1269"/>
    <x v="19"/>
    <x v="1"/>
  </r>
  <r>
    <n v="1120"/>
    <x v="18"/>
    <x v="1"/>
  </r>
  <r>
    <n v="957"/>
    <x v="1"/>
    <x v="0"/>
  </r>
  <r>
    <n v="385"/>
    <x v="7"/>
    <x v="1"/>
  </r>
  <r>
    <n v="1120"/>
    <x v="6"/>
    <x v="1"/>
  </r>
  <r>
    <n v="973"/>
    <x v="10"/>
    <x v="0"/>
  </r>
  <r>
    <n v="821"/>
    <x v="23"/>
    <x v="0"/>
  </r>
  <r>
    <n v="675"/>
    <x v="18"/>
    <x v="0"/>
  </r>
  <r>
    <n v="869"/>
    <x v="4"/>
    <x v="0"/>
  </r>
  <r>
    <n v="918"/>
    <x v="5"/>
    <x v="1"/>
  </r>
  <r>
    <n v="1214"/>
    <x v="33"/>
    <x v="1"/>
  </r>
  <r>
    <n v="616"/>
    <x v="17"/>
    <x v="1"/>
  </r>
  <r>
    <n v="1299"/>
    <x v="7"/>
    <x v="0"/>
  </r>
  <r>
    <n v="1290"/>
    <x v="30"/>
    <x v="0"/>
  </r>
  <r>
    <n v="943"/>
    <x v="23"/>
    <x v="1"/>
  </r>
  <r>
    <n v="896"/>
    <x v="12"/>
    <x v="1"/>
  </r>
  <r>
    <n v="984"/>
    <x v="11"/>
    <x v="0"/>
  </r>
  <r>
    <n v="1004"/>
    <x v="18"/>
    <x v="1"/>
  </r>
  <r>
    <n v="816"/>
    <x v="5"/>
    <x v="1"/>
  </r>
  <r>
    <n v="1065"/>
    <x v="8"/>
    <x v="0"/>
  </r>
  <r>
    <n v="956"/>
    <x v="20"/>
    <x v="1"/>
  </r>
  <r>
    <n v="1312"/>
    <x v="15"/>
    <x v="0"/>
  </r>
  <r>
    <n v="1231"/>
    <x v="39"/>
    <x v="0"/>
  </r>
  <r>
    <n v="731"/>
    <x v="38"/>
    <x v="0"/>
  </r>
  <r>
    <n v="1206"/>
    <x v="9"/>
    <x v="0"/>
  </r>
  <r>
    <n v="1117"/>
    <x v="9"/>
    <x v="0"/>
  </r>
  <r>
    <n v="1092"/>
    <x v="32"/>
    <x v="1"/>
  </r>
  <r>
    <n v="761"/>
    <x v="1"/>
    <x v="1"/>
  </r>
  <r>
    <n v="1233"/>
    <x v="32"/>
    <x v="1"/>
  </r>
  <r>
    <n v="721"/>
    <x v="16"/>
    <x v="1"/>
  </r>
  <r>
    <n v="983"/>
    <x v="0"/>
    <x v="0"/>
  </r>
  <r>
    <n v="1239"/>
    <x v="37"/>
    <x v="0"/>
  </r>
  <r>
    <n v="647"/>
    <x v="29"/>
    <x v="1"/>
  </r>
  <r>
    <n v="1181"/>
    <x v="32"/>
    <x v="1"/>
  </r>
  <r>
    <n v="1040"/>
    <x v="27"/>
    <x v="0"/>
  </r>
  <r>
    <n v="969"/>
    <x v="23"/>
    <x v="1"/>
  </r>
  <r>
    <n v="998"/>
    <x v="18"/>
    <x v="1"/>
  </r>
  <r>
    <n v="1099"/>
    <x v="32"/>
    <x v="1"/>
  </r>
  <r>
    <n v="991"/>
    <x v="38"/>
    <x v="1"/>
  </r>
  <r>
    <n v="482"/>
    <x v="24"/>
    <x v="0"/>
  </r>
  <r>
    <n v="1049"/>
    <x v="28"/>
    <x v="1"/>
  </r>
  <r>
    <n v="898"/>
    <x v="5"/>
    <x v="0"/>
  </r>
  <r>
    <n v="474"/>
    <x v="39"/>
    <x v="1"/>
  </r>
  <r>
    <n v="749"/>
    <x v="13"/>
    <x v="1"/>
  </r>
  <r>
    <n v="750"/>
    <x v="4"/>
    <x v="0"/>
  </r>
  <r>
    <n v="694"/>
    <x v="25"/>
    <x v="0"/>
  </r>
  <r>
    <n v="839"/>
    <x v="5"/>
    <x v="0"/>
  </r>
  <r>
    <n v="1111"/>
    <x v="16"/>
    <x v="0"/>
  </r>
  <r>
    <n v="988"/>
    <x v="8"/>
    <x v="0"/>
  </r>
  <r>
    <n v="627"/>
    <x v="21"/>
    <x v="0"/>
  </r>
  <r>
    <n v="1051"/>
    <x v="4"/>
    <x v="1"/>
  </r>
  <r>
    <n v="653"/>
    <x v="32"/>
    <x v="0"/>
  </r>
  <r>
    <n v="1164"/>
    <x v="21"/>
    <x v="1"/>
  </r>
  <r>
    <n v="540"/>
    <x v="37"/>
    <x v="1"/>
  </r>
  <r>
    <n v="1189"/>
    <x v="21"/>
    <x v="1"/>
  </r>
  <r>
    <n v="926"/>
    <x v="0"/>
    <x v="0"/>
  </r>
  <r>
    <n v="836"/>
    <x v="0"/>
    <x v="1"/>
  </r>
  <r>
    <n v="1363"/>
    <x v="7"/>
    <x v="0"/>
  </r>
  <r>
    <n v="827"/>
    <x v="20"/>
    <x v="1"/>
  </r>
  <r>
    <n v="616"/>
    <x v="31"/>
    <x v="1"/>
  </r>
  <r>
    <n v="1122"/>
    <x v="39"/>
    <x v="0"/>
  </r>
  <r>
    <n v="722"/>
    <x v="28"/>
    <x v="0"/>
  </r>
  <r>
    <n v="1026"/>
    <x v="25"/>
    <x v="1"/>
  </r>
  <r>
    <n v="957"/>
    <x v="12"/>
    <x v="1"/>
  </r>
  <r>
    <n v="1057"/>
    <x v="27"/>
    <x v="0"/>
  </r>
  <r>
    <n v="664"/>
    <x v="21"/>
    <x v="0"/>
  </r>
  <r>
    <n v="1249"/>
    <x v="6"/>
    <x v="1"/>
  </r>
  <r>
    <n v="587"/>
    <x v="22"/>
    <x v="0"/>
  </r>
  <r>
    <n v="771"/>
    <x v="16"/>
    <x v="1"/>
  </r>
  <r>
    <n v="811"/>
    <x v="11"/>
    <x v="1"/>
  </r>
  <r>
    <n v="537"/>
    <x v="19"/>
    <x v="0"/>
  </r>
  <r>
    <n v="663"/>
    <x v="37"/>
    <x v="1"/>
  </r>
  <r>
    <n v="915"/>
    <x v="10"/>
    <x v="1"/>
  </r>
  <r>
    <n v="823"/>
    <x v="28"/>
    <x v="0"/>
  </r>
  <r>
    <n v="839"/>
    <x v="27"/>
    <x v="1"/>
  </r>
  <r>
    <n v="948"/>
    <x v="12"/>
    <x v="1"/>
  </r>
  <r>
    <n v="465"/>
    <x v="7"/>
    <x v="1"/>
  </r>
  <r>
    <n v="663"/>
    <x v="22"/>
    <x v="0"/>
  </r>
  <r>
    <n v="972"/>
    <x v="2"/>
    <x v="0"/>
  </r>
  <r>
    <n v="518"/>
    <x v="7"/>
    <x v="1"/>
  </r>
  <r>
    <n v="1349"/>
    <x v="7"/>
    <x v="0"/>
  </r>
  <r>
    <n v="1008"/>
    <x v="14"/>
    <x v="0"/>
  </r>
  <r>
    <n v="683"/>
    <x v="16"/>
    <x v="1"/>
  </r>
  <r>
    <n v="629"/>
    <x v="21"/>
    <x v="0"/>
  </r>
  <r>
    <n v="973"/>
    <x v="1"/>
    <x v="0"/>
  </r>
  <r>
    <n v="864"/>
    <x v="20"/>
    <x v="0"/>
  </r>
  <r>
    <n v="920"/>
    <x v="11"/>
    <x v="0"/>
  </r>
  <r>
    <n v="947"/>
    <x v="14"/>
    <x v="0"/>
  </r>
  <r>
    <n v="1045"/>
    <x v="26"/>
    <x v="1"/>
  </r>
  <r>
    <n v="1004"/>
    <x v="12"/>
    <x v="1"/>
  </r>
  <r>
    <n v="608"/>
    <x v="39"/>
    <x v="1"/>
  </r>
  <r>
    <n v="472"/>
    <x v="7"/>
    <x v="1"/>
  </r>
  <r>
    <n v="835"/>
    <x v="12"/>
    <x v="0"/>
  </r>
  <r>
    <n v="1010"/>
    <x v="28"/>
    <x v="1"/>
  </r>
  <r>
    <n v="1251"/>
    <x v="19"/>
    <x v="1"/>
  </r>
  <r>
    <n v="656"/>
    <x v="31"/>
    <x v="1"/>
  </r>
  <r>
    <n v="863"/>
    <x v="23"/>
    <x v="0"/>
  </r>
  <r>
    <n v="1270"/>
    <x v="39"/>
    <x v="0"/>
  </r>
  <r>
    <n v="1147"/>
    <x v="9"/>
    <x v="0"/>
  </r>
  <r>
    <n v="1163"/>
    <x v="21"/>
    <x v="1"/>
  </r>
  <r>
    <n v="499"/>
    <x v="35"/>
    <x v="0"/>
  </r>
  <r>
    <n v="1136"/>
    <x v="31"/>
    <x v="0"/>
  </r>
  <r>
    <n v="1189"/>
    <x v="16"/>
    <x v="0"/>
  </r>
  <r>
    <n v="1116"/>
    <x v="16"/>
    <x v="0"/>
  </r>
  <r>
    <n v="754"/>
    <x v="26"/>
    <x v="0"/>
  </r>
  <r>
    <n v="467"/>
    <x v="15"/>
    <x v="1"/>
  </r>
  <r>
    <n v="722"/>
    <x v="25"/>
    <x v="0"/>
  </r>
  <r>
    <n v="1234"/>
    <x v="15"/>
    <x v="0"/>
  </r>
  <r>
    <n v="1160"/>
    <x v="9"/>
    <x v="0"/>
  </r>
  <r>
    <n v="817"/>
    <x v="1"/>
    <x v="1"/>
  </r>
  <r>
    <n v="1337"/>
    <x v="33"/>
    <x v="1"/>
  </r>
  <r>
    <n v="1111"/>
    <x v="26"/>
    <x v="1"/>
  </r>
  <r>
    <n v="1079"/>
    <x v="18"/>
    <x v="1"/>
  </r>
  <r>
    <n v="610"/>
    <x v="17"/>
    <x v="1"/>
  </r>
  <r>
    <n v="787"/>
    <x v="5"/>
    <x v="0"/>
  </r>
  <r>
    <n v="653"/>
    <x v="31"/>
    <x v="1"/>
  </r>
  <r>
    <n v="530"/>
    <x v="19"/>
    <x v="0"/>
  </r>
  <r>
    <n v="1299"/>
    <x v="30"/>
    <x v="0"/>
  </r>
  <r>
    <n v="617"/>
    <x v="29"/>
    <x v="1"/>
  </r>
  <r>
    <n v="613"/>
    <x v="9"/>
    <x v="1"/>
  </r>
  <r>
    <n v="767"/>
    <x v="25"/>
    <x v="0"/>
  </r>
  <r>
    <n v="1230"/>
    <x v="33"/>
    <x v="1"/>
  </r>
  <r>
    <n v="1070"/>
    <x v="26"/>
    <x v="1"/>
  </r>
  <r>
    <n v="1034"/>
    <x v="28"/>
    <x v="1"/>
  </r>
  <r>
    <n v="1004"/>
    <x v="3"/>
    <x v="0"/>
  </r>
  <r>
    <n v="645"/>
    <x v="32"/>
    <x v="0"/>
  </r>
  <r>
    <n v="1003"/>
    <x v="4"/>
    <x v="1"/>
  </r>
  <r>
    <n v="1199"/>
    <x v="9"/>
    <x v="0"/>
  </r>
  <r>
    <n v="1006"/>
    <x v="13"/>
    <x v="0"/>
  </r>
  <r>
    <n v="533"/>
    <x v="19"/>
    <x v="0"/>
  </r>
  <r>
    <n v="721"/>
    <x v="27"/>
    <x v="1"/>
  </r>
  <r>
    <n v="1135"/>
    <x v="21"/>
    <x v="1"/>
  </r>
  <r>
    <n v="1005"/>
    <x v="5"/>
    <x v="1"/>
  </r>
  <r>
    <n v="1055"/>
    <x v="8"/>
    <x v="0"/>
  </r>
  <r>
    <n v="965"/>
    <x v="5"/>
    <x v="1"/>
  </r>
  <r>
    <n v="646"/>
    <x v="29"/>
    <x v="1"/>
  </r>
  <r>
    <n v="1277"/>
    <x v="29"/>
    <x v="0"/>
  </r>
  <r>
    <n v="986"/>
    <x v="27"/>
    <x v="0"/>
  </r>
  <r>
    <n v="946"/>
    <x v="14"/>
    <x v="0"/>
  </r>
  <r>
    <n v="1339"/>
    <x v="7"/>
    <x v="0"/>
  </r>
  <r>
    <n v="995"/>
    <x v="3"/>
    <x v="0"/>
  </r>
  <r>
    <n v="657"/>
    <x v="32"/>
    <x v="0"/>
  </r>
  <r>
    <n v="1002"/>
    <x v="1"/>
    <x v="0"/>
  </r>
  <r>
    <n v="529"/>
    <x v="35"/>
    <x v="0"/>
  </r>
  <r>
    <n v="826"/>
    <x v="10"/>
    <x v="0"/>
  </r>
  <r>
    <n v="862"/>
    <x v="20"/>
    <x v="0"/>
  </r>
  <r>
    <n v="1216"/>
    <x v="34"/>
    <x v="1"/>
  </r>
  <r>
    <n v="868"/>
    <x v="1"/>
    <x v="1"/>
  </r>
  <r>
    <n v="514"/>
    <x v="17"/>
    <x v="1"/>
  </r>
  <r>
    <n v="1279"/>
    <x v="29"/>
    <x v="0"/>
  </r>
  <r>
    <n v="525"/>
    <x v="15"/>
    <x v="1"/>
  </r>
  <r>
    <n v="795"/>
    <x v="27"/>
    <x v="1"/>
  </r>
  <r>
    <n v="826"/>
    <x v="12"/>
    <x v="0"/>
  </r>
  <r>
    <n v="1265"/>
    <x v="34"/>
    <x v="1"/>
  </r>
  <r>
    <n v="585"/>
    <x v="9"/>
    <x v="1"/>
  </r>
  <r>
    <n v="663"/>
    <x v="22"/>
    <x v="0"/>
  </r>
  <r>
    <n v="1204"/>
    <x v="35"/>
    <x v="1"/>
  </r>
  <r>
    <n v="849"/>
    <x v="12"/>
    <x v="0"/>
  </r>
  <r>
    <n v="733"/>
    <x v="13"/>
    <x v="1"/>
  </r>
  <r>
    <n v="989"/>
    <x v="23"/>
    <x v="1"/>
  </r>
  <r>
    <n v="1282"/>
    <x v="30"/>
    <x v="0"/>
  </r>
  <r>
    <n v="1147"/>
    <x v="38"/>
    <x v="1"/>
  </r>
  <r>
    <n v="1061"/>
    <x v="27"/>
    <x v="0"/>
  </r>
  <r>
    <n v="1123"/>
    <x v="39"/>
    <x v="0"/>
  </r>
  <r>
    <n v="976"/>
    <x v="12"/>
    <x v="1"/>
  </r>
  <r>
    <n v="1007"/>
    <x v="8"/>
    <x v="0"/>
  </r>
  <r>
    <n v="672"/>
    <x v="38"/>
    <x v="0"/>
  </r>
  <r>
    <n v="768"/>
    <x v="2"/>
    <x v="1"/>
  </r>
  <r>
    <n v="1102"/>
    <x v="16"/>
    <x v="0"/>
  </r>
  <r>
    <n v="1335"/>
    <x v="29"/>
    <x v="0"/>
  </r>
  <r>
    <n v="652"/>
    <x v="16"/>
    <x v="1"/>
  </r>
  <r>
    <n v="1226"/>
    <x v="6"/>
    <x v="1"/>
  </r>
  <r>
    <n v="890"/>
    <x v="2"/>
    <x v="0"/>
  </r>
  <r>
    <n v="804"/>
    <x v="2"/>
    <x v="1"/>
  </r>
  <r>
    <n v="543"/>
    <x v="15"/>
    <x v="1"/>
  </r>
  <r>
    <n v="1109"/>
    <x v="3"/>
    <x v="0"/>
  </r>
  <r>
    <n v="731"/>
    <x v="26"/>
    <x v="0"/>
  </r>
  <r>
    <n v="826"/>
    <x v="23"/>
    <x v="0"/>
  </r>
  <r>
    <n v="1250"/>
    <x v="30"/>
    <x v="0"/>
  </r>
  <r>
    <n v="642"/>
    <x v="6"/>
    <x v="0"/>
  </r>
  <r>
    <n v="1280"/>
    <x v="30"/>
    <x v="0"/>
  </r>
  <r>
    <n v="1247"/>
    <x v="7"/>
    <x v="0"/>
  </r>
  <r>
    <n v="676"/>
    <x v="9"/>
    <x v="1"/>
  </r>
  <r>
    <n v="1089"/>
    <x v="31"/>
    <x v="0"/>
  </r>
  <r>
    <n v="1282"/>
    <x v="7"/>
    <x v="0"/>
  </r>
  <r>
    <n v="1154"/>
    <x v="27"/>
    <x v="0"/>
  </r>
  <r>
    <n v="1168"/>
    <x v="17"/>
    <x v="0"/>
  </r>
  <r>
    <n v="792"/>
    <x v="11"/>
    <x v="1"/>
  </r>
  <r>
    <n v="656"/>
    <x v="13"/>
    <x v="1"/>
  </r>
  <r>
    <n v="1193"/>
    <x v="31"/>
    <x v="0"/>
  </r>
  <r>
    <n v="1111"/>
    <x v="31"/>
    <x v="0"/>
  </r>
  <r>
    <n v="989"/>
    <x v="12"/>
    <x v="1"/>
  </r>
  <r>
    <n v="691"/>
    <x v="39"/>
    <x v="1"/>
  </r>
  <r>
    <n v="759"/>
    <x v="8"/>
    <x v="1"/>
  </r>
  <r>
    <n v="643"/>
    <x v="22"/>
    <x v="0"/>
  </r>
  <r>
    <n v="873"/>
    <x v="0"/>
    <x v="1"/>
  </r>
  <r>
    <n v="843"/>
    <x v="10"/>
    <x v="0"/>
  </r>
  <r>
    <n v="1211"/>
    <x v="39"/>
    <x v="0"/>
  </r>
  <r>
    <n v="1109"/>
    <x v="16"/>
    <x v="0"/>
  </r>
  <r>
    <n v="1178"/>
    <x v="29"/>
    <x v="0"/>
  </r>
  <r>
    <n v="795"/>
    <x v="2"/>
    <x v="1"/>
  </r>
  <r>
    <n v="1168"/>
    <x v="6"/>
    <x v="1"/>
  </r>
  <r>
    <n v="980"/>
    <x v="12"/>
    <x v="1"/>
  </r>
  <r>
    <n v="1175"/>
    <x v="21"/>
    <x v="1"/>
  </r>
  <r>
    <n v="1011"/>
    <x v="4"/>
    <x v="1"/>
  </r>
  <r>
    <n v="781"/>
    <x v="0"/>
    <x v="1"/>
  </r>
  <r>
    <n v="646"/>
    <x v="16"/>
    <x v="1"/>
  </r>
  <r>
    <n v="505"/>
    <x v="7"/>
    <x v="1"/>
  </r>
  <r>
    <n v="781"/>
    <x v="28"/>
    <x v="0"/>
  </r>
  <r>
    <n v="1084"/>
    <x v="14"/>
    <x v="0"/>
  </r>
  <r>
    <n v="1175"/>
    <x v="6"/>
    <x v="1"/>
  </r>
  <r>
    <n v="716"/>
    <x v="8"/>
    <x v="1"/>
  </r>
  <r>
    <n v="649"/>
    <x v="32"/>
    <x v="0"/>
  </r>
  <r>
    <n v="841"/>
    <x v="3"/>
    <x v="1"/>
  </r>
  <r>
    <n v="1129"/>
    <x v="18"/>
    <x v="1"/>
  </r>
  <r>
    <n v="1301"/>
    <x v="33"/>
    <x v="1"/>
  </r>
  <r>
    <n v="800"/>
    <x v="8"/>
    <x v="1"/>
  </r>
  <r>
    <n v="786"/>
    <x v="26"/>
    <x v="0"/>
  </r>
  <r>
    <n v="905"/>
    <x v="4"/>
    <x v="0"/>
  </r>
  <r>
    <n v="1124"/>
    <x v="36"/>
    <x v="0"/>
  </r>
  <r>
    <n v="1187"/>
    <x v="17"/>
    <x v="0"/>
  </r>
  <r>
    <n v="805"/>
    <x v="36"/>
    <x v="1"/>
  </r>
  <r>
    <n v="821"/>
    <x v="28"/>
    <x v="0"/>
  </r>
  <r>
    <n v="1134"/>
    <x v="13"/>
    <x v="0"/>
  </r>
  <r>
    <n v="1267"/>
    <x v="35"/>
    <x v="1"/>
  </r>
  <r>
    <n v="1226"/>
    <x v="6"/>
    <x v="1"/>
  </r>
  <r>
    <n v="618"/>
    <x v="9"/>
    <x v="1"/>
  </r>
  <r>
    <n v="1111"/>
    <x v="18"/>
    <x v="1"/>
  </r>
  <r>
    <n v="1225"/>
    <x v="24"/>
    <x v="1"/>
  </r>
  <r>
    <n v="935"/>
    <x v="4"/>
    <x v="1"/>
  </r>
  <r>
    <n v="591"/>
    <x v="17"/>
    <x v="1"/>
  </r>
  <r>
    <n v="917"/>
    <x v="11"/>
    <x v="0"/>
  </r>
  <r>
    <n v="727"/>
    <x v="26"/>
    <x v="0"/>
  </r>
  <r>
    <n v="847"/>
    <x v="5"/>
    <x v="1"/>
  </r>
  <r>
    <n v="689"/>
    <x v="13"/>
    <x v="1"/>
  </r>
  <r>
    <n v="1093"/>
    <x v="38"/>
    <x v="1"/>
  </r>
  <r>
    <n v="845"/>
    <x v="14"/>
    <x v="1"/>
  </r>
  <r>
    <n v="668"/>
    <x v="32"/>
    <x v="0"/>
  </r>
  <r>
    <n v="1153"/>
    <x v="31"/>
    <x v="0"/>
  </r>
  <r>
    <n v="1072"/>
    <x v="32"/>
    <x v="1"/>
  </r>
  <r>
    <n v="590"/>
    <x v="34"/>
    <x v="0"/>
  </r>
  <r>
    <n v="648"/>
    <x v="6"/>
    <x v="0"/>
  </r>
  <r>
    <n v="431"/>
    <x v="19"/>
    <x v="0"/>
  </r>
  <r>
    <n v="1053"/>
    <x v="18"/>
    <x v="1"/>
  </r>
  <r>
    <n v="825"/>
    <x v="11"/>
    <x v="1"/>
  </r>
  <r>
    <n v="1027"/>
    <x v="28"/>
    <x v="1"/>
  </r>
  <r>
    <n v="708"/>
    <x v="26"/>
    <x v="0"/>
  </r>
  <r>
    <n v="549"/>
    <x v="37"/>
    <x v="1"/>
  </r>
  <r>
    <n v="880"/>
    <x v="10"/>
    <x v="0"/>
  </r>
  <r>
    <n v="1054"/>
    <x v="27"/>
    <x v="0"/>
  </r>
  <r>
    <n v="518"/>
    <x v="35"/>
    <x v="0"/>
  </r>
  <r>
    <n v="559"/>
    <x v="35"/>
    <x v="0"/>
  </r>
  <r>
    <n v="640"/>
    <x v="34"/>
    <x v="0"/>
  </r>
  <r>
    <n v="1246"/>
    <x v="37"/>
    <x v="0"/>
  </r>
  <r>
    <n v="1112"/>
    <x v="16"/>
    <x v="0"/>
  </r>
  <r>
    <n v="730"/>
    <x v="14"/>
    <x v="1"/>
  </r>
  <r>
    <n v="975"/>
    <x v="0"/>
    <x v="0"/>
  </r>
  <r>
    <n v="462"/>
    <x v="15"/>
    <x v="1"/>
  </r>
  <r>
    <n v="835"/>
    <x v="12"/>
    <x v="0"/>
  </r>
  <r>
    <n v="746"/>
    <x v="1"/>
    <x v="1"/>
  </r>
  <r>
    <n v="479"/>
    <x v="7"/>
    <x v="1"/>
  </r>
  <r>
    <n v="743"/>
    <x v="23"/>
    <x v="0"/>
  </r>
  <r>
    <n v="978"/>
    <x v="2"/>
    <x v="0"/>
  </r>
  <r>
    <n v="716"/>
    <x v="36"/>
    <x v="1"/>
  </r>
  <r>
    <n v="894"/>
    <x v="0"/>
    <x v="0"/>
  </r>
  <r>
    <n v="820"/>
    <x v="12"/>
    <x v="0"/>
  </r>
  <r>
    <n v="747"/>
    <x v="26"/>
    <x v="0"/>
  </r>
  <r>
    <n v="983"/>
    <x v="25"/>
    <x v="1"/>
  </r>
  <r>
    <n v="1255"/>
    <x v="29"/>
    <x v="0"/>
  </r>
  <r>
    <n v="1165"/>
    <x v="36"/>
    <x v="0"/>
  </r>
  <r>
    <n v="1252"/>
    <x v="15"/>
    <x v="0"/>
  </r>
  <r>
    <n v="1168"/>
    <x v="6"/>
    <x v="1"/>
  </r>
  <r>
    <n v="713"/>
    <x v="32"/>
    <x v="0"/>
  </r>
  <r>
    <n v="1221"/>
    <x v="33"/>
    <x v="1"/>
  </r>
  <r>
    <n v="1144"/>
    <x v="13"/>
    <x v="0"/>
  </r>
  <r>
    <n v="718"/>
    <x v="36"/>
    <x v="1"/>
  </r>
  <r>
    <n v="1027"/>
    <x v="8"/>
    <x v="0"/>
  </r>
  <r>
    <n v="925"/>
    <x v="10"/>
    <x v="1"/>
  </r>
  <r>
    <n v="858"/>
    <x v="10"/>
    <x v="0"/>
  </r>
  <r>
    <n v="734"/>
    <x v="13"/>
    <x v="1"/>
  </r>
  <r>
    <n v="612"/>
    <x v="24"/>
    <x v="0"/>
  </r>
  <r>
    <n v="871"/>
    <x v="2"/>
    <x v="0"/>
  </r>
  <r>
    <n v="874"/>
    <x v="0"/>
    <x v="1"/>
  </r>
  <r>
    <n v="825"/>
    <x v="4"/>
    <x v="0"/>
  </r>
  <r>
    <n v="1175"/>
    <x v="34"/>
    <x v="1"/>
  </r>
  <r>
    <n v="612"/>
    <x v="37"/>
    <x v="1"/>
  </r>
  <r>
    <n v="905"/>
    <x v="0"/>
    <x v="0"/>
  </r>
  <r>
    <n v="1310"/>
    <x v="19"/>
    <x v="1"/>
  </r>
  <r>
    <n v="854"/>
    <x v="5"/>
    <x v="1"/>
  </r>
  <r>
    <n v="1274"/>
    <x v="30"/>
    <x v="0"/>
  </r>
  <r>
    <n v="1095"/>
    <x v="31"/>
    <x v="0"/>
  </r>
  <r>
    <n v="681"/>
    <x v="32"/>
    <x v="0"/>
  </r>
  <r>
    <n v="907"/>
    <x v="20"/>
    <x v="0"/>
  </r>
  <r>
    <n v="706"/>
    <x v="9"/>
    <x v="1"/>
  </r>
  <r>
    <n v="995"/>
    <x v="1"/>
    <x v="0"/>
  </r>
  <r>
    <n v="775"/>
    <x v="12"/>
    <x v="0"/>
  </r>
  <r>
    <n v="680"/>
    <x v="21"/>
    <x v="0"/>
  </r>
  <r>
    <n v="750"/>
    <x v="18"/>
    <x v="0"/>
  </r>
  <r>
    <n v="1056"/>
    <x v="26"/>
    <x v="1"/>
  </r>
  <r>
    <n v="830"/>
    <x v="12"/>
    <x v="0"/>
  </r>
  <r>
    <n v="951"/>
    <x v="10"/>
    <x v="0"/>
  </r>
  <r>
    <n v="744"/>
    <x v="4"/>
    <x v="0"/>
  </r>
  <r>
    <n v="823"/>
    <x v="1"/>
    <x v="1"/>
  </r>
  <r>
    <n v="1121"/>
    <x v="9"/>
    <x v="0"/>
  </r>
  <r>
    <n v="959"/>
    <x v="23"/>
    <x v="1"/>
  </r>
  <r>
    <n v="586"/>
    <x v="34"/>
    <x v="0"/>
  </r>
  <r>
    <n v="672"/>
    <x v="39"/>
    <x v="1"/>
  </r>
  <r>
    <n v="973"/>
    <x v="26"/>
    <x v="1"/>
  </r>
  <r>
    <n v="931"/>
    <x v="2"/>
    <x v="0"/>
  </r>
  <r>
    <n v="1069"/>
    <x v="27"/>
    <x v="0"/>
  </r>
  <r>
    <n v="927"/>
    <x v="2"/>
    <x v="1"/>
  </r>
  <r>
    <n v="736"/>
    <x v="16"/>
    <x v="1"/>
  </r>
  <r>
    <n v="586"/>
    <x v="19"/>
    <x v="0"/>
  </r>
  <r>
    <n v="808"/>
    <x v="23"/>
    <x v="0"/>
  </r>
  <r>
    <n v="513"/>
    <x v="15"/>
    <x v="1"/>
  </r>
  <r>
    <n v="1257"/>
    <x v="39"/>
    <x v="0"/>
  </r>
  <r>
    <n v="761"/>
    <x v="27"/>
    <x v="1"/>
  </r>
  <r>
    <n v="1241"/>
    <x v="7"/>
    <x v="0"/>
  </r>
  <r>
    <n v="828"/>
    <x v="8"/>
    <x v="1"/>
  </r>
  <r>
    <n v="743"/>
    <x v="9"/>
    <x v="1"/>
  </r>
  <r>
    <n v="1174"/>
    <x v="22"/>
    <x v="1"/>
  </r>
  <r>
    <n v="478"/>
    <x v="35"/>
    <x v="0"/>
  </r>
  <r>
    <n v="711"/>
    <x v="28"/>
    <x v="0"/>
  </r>
  <r>
    <n v="949"/>
    <x v="0"/>
    <x v="0"/>
  </r>
  <r>
    <n v="803"/>
    <x v="5"/>
    <x v="0"/>
  </r>
  <r>
    <n v="1253"/>
    <x v="33"/>
    <x v="1"/>
  </r>
  <r>
    <n v="787"/>
    <x v="28"/>
    <x v="0"/>
  </r>
  <r>
    <n v="1130"/>
    <x v="6"/>
    <x v="1"/>
  </r>
  <r>
    <n v="1164"/>
    <x v="24"/>
    <x v="1"/>
  </r>
  <r>
    <n v="1130"/>
    <x v="6"/>
    <x v="1"/>
  </r>
  <r>
    <n v="615"/>
    <x v="16"/>
    <x v="1"/>
  </r>
  <r>
    <n v="732"/>
    <x v="27"/>
    <x v="1"/>
  </r>
  <r>
    <n v="732"/>
    <x v="18"/>
    <x v="0"/>
  </r>
  <r>
    <n v="1263"/>
    <x v="33"/>
    <x v="1"/>
  </r>
  <r>
    <n v="677"/>
    <x v="38"/>
    <x v="0"/>
  </r>
  <r>
    <n v="1069"/>
    <x v="38"/>
    <x v="1"/>
  </r>
  <r>
    <n v="761"/>
    <x v="2"/>
    <x v="1"/>
  </r>
  <r>
    <n v="1122"/>
    <x v="8"/>
    <x v="0"/>
  </r>
  <r>
    <n v="995"/>
    <x v="25"/>
    <x v="1"/>
  </r>
  <r>
    <n v="1037"/>
    <x v="3"/>
    <x v="0"/>
  </r>
  <r>
    <n v="776"/>
    <x v="1"/>
    <x v="1"/>
  </r>
  <r>
    <n v="1268"/>
    <x v="39"/>
    <x v="0"/>
  </r>
  <r>
    <n v="591"/>
    <x v="21"/>
    <x v="0"/>
  </r>
  <r>
    <n v="848"/>
    <x v="3"/>
    <x v="1"/>
  </r>
  <r>
    <n v="924"/>
    <x v="10"/>
    <x v="1"/>
  </r>
  <r>
    <n v="847"/>
    <x v="10"/>
    <x v="0"/>
  </r>
  <r>
    <n v="1131"/>
    <x v="18"/>
    <x v="1"/>
  </r>
  <r>
    <n v="1279"/>
    <x v="39"/>
    <x v="0"/>
  </r>
  <r>
    <n v="649"/>
    <x v="6"/>
    <x v="0"/>
  </r>
  <r>
    <n v="620"/>
    <x v="29"/>
    <x v="1"/>
  </r>
  <r>
    <n v="717"/>
    <x v="28"/>
    <x v="0"/>
  </r>
  <r>
    <n v="1171"/>
    <x v="21"/>
    <x v="1"/>
  </r>
  <r>
    <n v="721"/>
    <x v="18"/>
    <x v="0"/>
  </r>
  <r>
    <n v="1043"/>
    <x v="1"/>
    <x v="0"/>
  </r>
  <r>
    <n v="951"/>
    <x v="10"/>
    <x v="0"/>
  </r>
  <r>
    <n v="971"/>
    <x v="4"/>
    <x v="1"/>
  </r>
  <r>
    <n v="1125"/>
    <x v="18"/>
    <x v="1"/>
  </r>
  <r>
    <n v="1132"/>
    <x v="18"/>
    <x v="1"/>
  </r>
  <r>
    <n v="712"/>
    <x v="26"/>
    <x v="0"/>
  </r>
  <r>
    <n v="1018"/>
    <x v="1"/>
    <x v="0"/>
  </r>
  <r>
    <n v="1191"/>
    <x v="39"/>
    <x v="0"/>
  </r>
  <r>
    <n v="673"/>
    <x v="21"/>
    <x v="0"/>
  </r>
  <r>
    <n v="1273"/>
    <x v="30"/>
    <x v="0"/>
  </r>
  <r>
    <n v="1256"/>
    <x v="19"/>
    <x v="1"/>
  </r>
  <r>
    <n v="728"/>
    <x v="27"/>
    <x v="1"/>
  </r>
  <r>
    <n v="807"/>
    <x v="8"/>
    <x v="1"/>
  </r>
  <r>
    <n v="1100"/>
    <x v="16"/>
    <x v="0"/>
  </r>
  <r>
    <n v="877"/>
    <x v="11"/>
    <x v="0"/>
  </r>
  <r>
    <n v="1130"/>
    <x v="28"/>
    <x v="1"/>
  </r>
  <r>
    <n v="1302"/>
    <x v="7"/>
    <x v="0"/>
  </r>
  <r>
    <n v="1155"/>
    <x v="17"/>
    <x v="0"/>
  </r>
  <r>
    <n v="568"/>
    <x v="19"/>
    <x v="0"/>
  </r>
  <r>
    <n v="804"/>
    <x v="8"/>
    <x v="1"/>
  </r>
  <r>
    <n v="958"/>
    <x v="10"/>
    <x v="1"/>
  </r>
  <r>
    <n v="616"/>
    <x v="9"/>
    <x v="1"/>
  </r>
  <r>
    <n v="536"/>
    <x v="30"/>
    <x v="1"/>
  </r>
  <r>
    <n v="1314"/>
    <x v="35"/>
    <x v="1"/>
  </r>
  <r>
    <n v="592"/>
    <x v="30"/>
    <x v="1"/>
  </r>
  <r>
    <n v="1086"/>
    <x v="21"/>
    <x v="1"/>
  </r>
  <r>
    <n v="1091"/>
    <x v="38"/>
    <x v="1"/>
  </r>
  <r>
    <n v="965"/>
    <x v="0"/>
    <x v="0"/>
  </r>
  <r>
    <n v="1075"/>
    <x v="22"/>
    <x v="1"/>
  </r>
  <r>
    <n v="955"/>
    <x v="20"/>
    <x v="1"/>
  </r>
  <r>
    <n v="934"/>
    <x v="12"/>
    <x v="1"/>
  </r>
  <r>
    <n v="1333"/>
    <x v="7"/>
    <x v="0"/>
  </r>
  <r>
    <n v="941"/>
    <x v="28"/>
    <x v="1"/>
  </r>
  <r>
    <n v="846"/>
    <x v="2"/>
    <x v="0"/>
  </r>
  <r>
    <n v="1064"/>
    <x v="16"/>
    <x v="0"/>
  </r>
  <r>
    <n v="777"/>
    <x v="1"/>
    <x v="1"/>
  </r>
  <r>
    <n v="1214"/>
    <x v="22"/>
    <x v="1"/>
  </r>
  <r>
    <n v="1082"/>
    <x v="26"/>
    <x v="1"/>
  </r>
  <r>
    <n v="673"/>
    <x v="13"/>
    <x v="1"/>
  </r>
  <r>
    <n v="688"/>
    <x v="26"/>
    <x v="0"/>
  </r>
  <r>
    <n v="1242"/>
    <x v="30"/>
    <x v="0"/>
  </r>
  <r>
    <n v="739"/>
    <x v="1"/>
    <x v="1"/>
  </r>
  <r>
    <n v="1038"/>
    <x v="26"/>
    <x v="1"/>
  </r>
  <r>
    <n v="679"/>
    <x v="32"/>
    <x v="0"/>
  </r>
  <r>
    <n v="825"/>
    <x v="8"/>
    <x v="1"/>
  </r>
  <r>
    <n v="1226"/>
    <x v="17"/>
    <x v="0"/>
  </r>
  <r>
    <n v="528"/>
    <x v="30"/>
    <x v="1"/>
  </r>
  <r>
    <n v="609"/>
    <x v="22"/>
    <x v="0"/>
  </r>
  <r>
    <n v="1218"/>
    <x v="29"/>
    <x v="0"/>
  </r>
  <r>
    <n v="561"/>
    <x v="30"/>
    <x v="1"/>
  </r>
  <r>
    <n v="681"/>
    <x v="13"/>
    <x v="1"/>
  </r>
  <r>
    <n v="1218"/>
    <x v="33"/>
    <x v="1"/>
  </r>
  <r>
    <n v="1101"/>
    <x v="32"/>
    <x v="1"/>
  </r>
  <r>
    <n v="1129"/>
    <x v="32"/>
    <x v="1"/>
  </r>
  <r>
    <n v="601"/>
    <x v="34"/>
    <x v="0"/>
  </r>
  <r>
    <n v="1280"/>
    <x v="39"/>
    <x v="0"/>
  </r>
  <r>
    <n v="918"/>
    <x v="11"/>
    <x v="1"/>
  </r>
  <r>
    <n v="1275"/>
    <x v="15"/>
    <x v="0"/>
  </r>
  <r>
    <n v="944"/>
    <x v="20"/>
    <x v="1"/>
  </r>
  <r>
    <n v="1119"/>
    <x v="16"/>
    <x v="0"/>
  </r>
  <r>
    <n v="770"/>
    <x v="14"/>
    <x v="1"/>
  </r>
  <r>
    <n v="835"/>
    <x v="3"/>
    <x v="1"/>
  </r>
  <r>
    <n v="1074"/>
    <x v="14"/>
    <x v="0"/>
  </r>
  <r>
    <n v="1300"/>
    <x v="34"/>
    <x v="1"/>
  </r>
  <r>
    <n v="590"/>
    <x v="33"/>
    <x v="0"/>
  </r>
  <r>
    <n v="548"/>
    <x v="7"/>
    <x v="1"/>
  </r>
  <r>
    <n v="726"/>
    <x v="13"/>
    <x v="1"/>
  </r>
  <r>
    <n v="760"/>
    <x v="1"/>
    <x v="1"/>
  </r>
  <r>
    <n v="1150"/>
    <x v="18"/>
    <x v="1"/>
  </r>
  <r>
    <n v="1353"/>
    <x v="7"/>
    <x v="0"/>
  </r>
  <r>
    <n v="731"/>
    <x v="25"/>
    <x v="0"/>
  </r>
  <r>
    <n v="906"/>
    <x v="0"/>
    <x v="0"/>
  </r>
  <r>
    <n v="1117"/>
    <x v="6"/>
    <x v="1"/>
  </r>
  <r>
    <n v="535"/>
    <x v="17"/>
    <x v="1"/>
  </r>
  <r>
    <n v="937"/>
    <x v="5"/>
    <x v="0"/>
  </r>
  <r>
    <n v="859"/>
    <x v="0"/>
    <x v="0"/>
  </r>
  <r>
    <n v="882"/>
    <x v="0"/>
    <x v="0"/>
  </r>
  <r>
    <n v="985"/>
    <x v="25"/>
    <x v="1"/>
  </r>
  <r>
    <n v="547"/>
    <x v="15"/>
    <x v="1"/>
  </r>
  <r>
    <n v="733"/>
    <x v="26"/>
    <x v="0"/>
  </r>
  <r>
    <n v="954"/>
    <x v="28"/>
    <x v="1"/>
  </r>
  <r>
    <n v="1110"/>
    <x v="6"/>
    <x v="1"/>
  </r>
  <r>
    <n v="1241"/>
    <x v="37"/>
    <x v="0"/>
  </r>
  <r>
    <n v="570"/>
    <x v="24"/>
    <x v="0"/>
  </r>
  <r>
    <n v="532"/>
    <x v="35"/>
    <x v="0"/>
  </r>
  <r>
    <n v="753"/>
    <x v="28"/>
    <x v="0"/>
  </r>
  <r>
    <n v="680"/>
    <x v="32"/>
    <x v="0"/>
  </r>
  <r>
    <n v="907"/>
    <x v="0"/>
    <x v="1"/>
  </r>
  <r>
    <n v="775"/>
    <x v="26"/>
    <x v="0"/>
  </r>
  <r>
    <n v="1111"/>
    <x v="22"/>
    <x v="1"/>
  </r>
  <r>
    <n v="697"/>
    <x v="22"/>
    <x v="0"/>
  </r>
  <r>
    <n v="857"/>
    <x v="12"/>
    <x v="0"/>
  </r>
  <r>
    <n v="883"/>
    <x v="2"/>
    <x v="1"/>
  </r>
  <r>
    <n v="1038"/>
    <x v="26"/>
    <x v="1"/>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x v="0"/>
    <n v="205"/>
    <x v="0"/>
  </r>
  <r>
    <x v="0"/>
    <x v="1"/>
    <n v="263"/>
    <x v="0"/>
  </r>
  <r>
    <x v="0"/>
    <x v="2"/>
    <n v="20"/>
    <x v="0"/>
  </r>
  <r>
    <x v="1"/>
    <x v="0"/>
    <n v="164"/>
    <x v="0"/>
  </r>
  <r>
    <x v="1"/>
    <x v="1"/>
    <n v="-17"/>
    <x v="0"/>
  </r>
  <r>
    <x v="1"/>
    <x v="2"/>
    <n v="146"/>
    <x v="0"/>
  </r>
  <r>
    <x v="2"/>
    <x v="0"/>
    <n v="278"/>
    <x v="0"/>
  </r>
  <r>
    <x v="2"/>
    <x v="1"/>
    <n v="177"/>
    <x v="0"/>
  </r>
  <r>
    <x v="2"/>
    <x v="2"/>
    <n v="179"/>
    <x v="0"/>
  </r>
  <r>
    <x v="3"/>
    <x v="0"/>
    <n v="156"/>
    <x v="0"/>
  </r>
  <r>
    <x v="3"/>
    <x v="1"/>
    <n v="214"/>
    <x v="0"/>
  </r>
  <r>
    <x v="3"/>
    <x v="2"/>
    <n v="240"/>
    <x v="0"/>
  </r>
  <r>
    <x v="3"/>
    <x v="0"/>
    <n v="72"/>
    <x v="0"/>
  </r>
  <r>
    <x v="3"/>
    <x v="1"/>
    <n v="134"/>
    <x v="0"/>
  </r>
  <r>
    <x v="3"/>
    <x v="2"/>
    <n v="48"/>
    <x v="0"/>
  </r>
  <r>
    <x v="3"/>
    <x v="0"/>
    <n v="7"/>
    <x v="0"/>
  </r>
  <r>
    <x v="3"/>
    <x v="1"/>
    <n v="256"/>
    <x v="0"/>
  </r>
  <r>
    <x v="3"/>
    <x v="2"/>
    <n v="104"/>
    <x v="0"/>
  </r>
  <r>
    <x v="0"/>
    <x v="0"/>
    <n v="141"/>
    <x v="0"/>
  </r>
  <r>
    <x v="0"/>
    <x v="1"/>
    <n v="87"/>
    <x v="0"/>
  </r>
  <r>
    <x v="0"/>
    <x v="2"/>
    <n v="148"/>
    <x v="0"/>
  </r>
  <r>
    <x v="0"/>
    <x v="0"/>
    <n v="2"/>
    <x v="0"/>
  </r>
  <r>
    <x v="0"/>
    <x v="1"/>
    <n v="-15"/>
    <x v="0"/>
  </r>
  <r>
    <x v="0"/>
    <x v="2"/>
    <n v="135"/>
    <x v="0"/>
  </r>
  <r>
    <x v="0"/>
    <x v="0"/>
    <n v="-44"/>
    <x v="0"/>
  </r>
  <r>
    <x v="0"/>
    <x v="1"/>
    <n v="47"/>
    <x v="0"/>
  </r>
  <r>
    <x v="0"/>
    <x v="2"/>
    <n v="72"/>
    <x v="0"/>
  </r>
  <r>
    <x v="1"/>
    <x v="0"/>
    <n v="7"/>
    <x v="0"/>
  </r>
  <r>
    <x v="1"/>
    <x v="1"/>
    <n v="-81"/>
    <x v="0"/>
  </r>
  <r>
    <x v="1"/>
    <x v="2"/>
    <n v="2"/>
    <x v="0"/>
  </r>
  <r>
    <x v="4"/>
    <x v="0"/>
    <n v="25"/>
    <x v="0"/>
  </r>
  <r>
    <x v="4"/>
    <x v="1"/>
    <n v="120"/>
    <x v="0"/>
  </r>
  <r>
    <x v="4"/>
    <x v="2"/>
    <n v="171"/>
    <x v="0"/>
  </r>
  <r>
    <x v="4"/>
    <x v="0"/>
    <n v="197"/>
    <x v="0"/>
  </r>
  <r>
    <x v="4"/>
    <x v="1"/>
    <n v="90"/>
    <x v="0"/>
  </r>
  <r>
    <x v="4"/>
    <x v="2"/>
    <n v="124"/>
    <x v="0"/>
  </r>
  <r>
    <x v="4"/>
    <x v="0"/>
    <n v="221"/>
    <x v="0"/>
  </r>
  <r>
    <x v="4"/>
    <x v="1"/>
    <n v="121"/>
    <x v="0"/>
  </r>
  <r>
    <x v="4"/>
    <x v="2"/>
    <n v="48"/>
    <x v="0"/>
  </r>
  <r>
    <x v="0"/>
    <x v="0"/>
    <n v="84"/>
    <x v="0"/>
  </r>
  <r>
    <x v="0"/>
    <x v="1"/>
    <n v="103"/>
    <x v="0"/>
  </r>
  <r>
    <x v="0"/>
    <x v="2"/>
    <n v="134"/>
    <x v="0"/>
  </r>
  <r>
    <x v="5"/>
    <x v="0"/>
    <n v="-13"/>
    <x v="0"/>
  </r>
  <r>
    <x v="5"/>
    <x v="1"/>
    <n v="250"/>
    <x v="0"/>
  </r>
  <r>
    <x v="5"/>
    <x v="2"/>
    <n v="51"/>
    <x v="0"/>
  </r>
  <r>
    <x v="3"/>
    <x v="0"/>
    <n v="-5"/>
    <x v="0"/>
  </r>
  <r>
    <x v="3"/>
    <x v="1"/>
    <n v="159"/>
    <x v="0"/>
  </r>
  <r>
    <x v="3"/>
    <x v="2"/>
    <n v="70"/>
    <x v="0"/>
  </r>
  <r>
    <x v="4"/>
    <x v="0"/>
    <n v="136"/>
    <x v="0"/>
  </r>
  <r>
    <x v="4"/>
    <x v="1"/>
    <n v="152"/>
    <x v="0"/>
  </r>
  <r>
    <x v="4"/>
    <x v="2"/>
    <n v="28"/>
    <x v="0"/>
  </r>
  <r>
    <x v="0"/>
    <x v="0"/>
    <n v="173"/>
    <x v="1"/>
  </r>
  <r>
    <x v="0"/>
    <x v="1"/>
    <n v="1"/>
    <x v="1"/>
  </r>
  <r>
    <x v="0"/>
    <x v="2"/>
    <n v="256"/>
    <x v="1"/>
  </r>
  <r>
    <x v="0"/>
    <x v="0"/>
    <n v="208"/>
    <x v="1"/>
  </r>
  <r>
    <x v="0"/>
    <x v="1"/>
    <n v="201"/>
    <x v="1"/>
  </r>
  <r>
    <x v="0"/>
    <x v="2"/>
    <n v="224"/>
    <x v="1"/>
  </r>
  <r>
    <x v="1"/>
    <x v="0"/>
    <n v="176"/>
    <x v="1"/>
  </r>
  <r>
    <x v="1"/>
    <x v="1"/>
    <n v="33"/>
    <x v="1"/>
  </r>
  <r>
    <x v="1"/>
    <x v="2"/>
    <n v="350"/>
    <x v="1"/>
  </r>
  <r>
    <x v="1"/>
    <x v="0"/>
    <n v="190"/>
    <x v="1"/>
  </r>
  <r>
    <x v="1"/>
    <x v="1"/>
    <n v="249"/>
    <x v="1"/>
  </r>
  <r>
    <x v="1"/>
    <x v="2"/>
    <n v="215"/>
    <x v="1"/>
  </r>
  <r>
    <x v="3"/>
    <x v="0"/>
    <n v="162"/>
    <x v="1"/>
  </r>
  <r>
    <x v="3"/>
    <x v="1"/>
    <n v="74"/>
    <x v="1"/>
  </r>
  <r>
    <x v="3"/>
    <x v="2"/>
    <n v="156"/>
    <x v="1"/>
  </r>
  <r>
    <x v="3"/>
    <x v="0"/>
    <n v="90"/>
    <x v="1"/>
  </r>
  <r>
    <x v="3"/>
    <x v="1"/>
    <n v="150"/>
    <x v="1"/>
  </r>
  <r>
    <x v="3"/>
    <x v="2"/>
    <n v="170"/>
    <x v="1"/>
  </r>
  <r>
    <x v="3"/>
    <x v="0"/>
    <n v="112"/>
    <x v="1"/>
  </r>
  <r>
    <x v="3"/>
    <x v="1"/>
    <n v="284"/>
    <x v="1"/>
  </r>
  <r>
    <x v="3"/>
    <x v="2"/>
    <n v="141"/>
    <x v="1"/>
  </r>
  <r>
    <x v="5"/>
    <x v="0"/>
    <n v="154"/>
    <x v="1"/>
  </r>
  <r>
    <x v="5"/>
    <x v="1"/>
    <n v="217"/>
    <x v="1"/>
  </r>
  <r>
    <x v="5"/>
    <x v="2"/>
    <n v="113"/>
    <x v="1"/>
  </r>
  <r>
    <x v="5"/>
    <x v="0"/>
    <n v="152"/>
    <x v="1"/>
  </r>
  <r>
    <x v="5"/>
    <x v="1"/>
    <n v="200"/>
    <x v="1"/>
  </r>
  <r>
    <x v="5"/>
    <x v="2"/>
    <n v="275"/>
    <x v="1"/>
  </r>
  <r>
    <x v="5"/>
    <x v="0"/>
    <n v="277"/>
    <x v="1"/>
  </r>
  <r>
    <x v="5"/>
    <x v="1"/>
    <n v="183"/>
    <x v="1"/>
  </r>
  <r>
    <x v="5"/>
    <x v="2"/>
    <n v="372"/>
    <x v="1"/>
  </r>
  <r>
    <x v="6"/>
    <x v="0"/>
    <n v="131"/>
    <x v="1"/>
  </r>
  <r>
    <x v="6"/>
    <x v="1"/>
    <n v="71"/>
    <x v="1"/>
  </r>
  <r>
    <x v="6"/>
    <x v="2"/>
    <n v="266"/>
    <x v="1"/>
  </r>
  <r>
    <x v="7"/>
    <x v="0"/>
    <n v="294"/>
    <x v="1"/>
  </r>
  <r>
    <x v="7"/>
    <x v="1"/>
    <n v="211"/>
    <x v="1"/>
  </r>
  <r>
    <x v="7"/>
    <x v="2"/>
    <n v="249"/>
    <x v="1"/>
  </r>
  <r>
    <x v="7"/>
    <x v="0"/>
    <n v="146"/>
    <x v="1"/>
  </r>
  <r>
    <x v="7"/>
    <x v="1"/>
    <n v="125"/>
    <x v="1"/>
  </r>
  <r>
    <x v="7"/>
    <x v="2"/>
    <n v="5"/>
    <x v="1"/>
  </r>
  <r>
    <x v="0"/>
    <x v="0"/>
    <n v="115"/>
    <x v="1"/>
  </r>
  <r>
    <x v="0"/>
    <x v="1"/>
    <n v="214"/>
    <x v="1"/>
  </r>
  <r>
    <x v="0"/>
    <x v="2"/>
    <n v="141"/>
    <x v="1"/>
  </r>
  <r>
    <x v="7"/>
    <x v="0"/>
    <n v="157"/>
    <x v="1"/>
  </r>
  <r>
    <x v="7"/>
    <x v="1"/>
    <n v="241"/>
    <x v="1"/>
  </r>
  <r>
    <x v="7"/>
    <x v="2"/>
    <n v="73"/>
    <x v="1"/>
  </r>
  <r>
    <x v="0"/>
    <x v="0"/>
    <n v="125"/>
    <x v="1"/>
  </r>
  <r>
    <x v="0"/>
    <x v="1"/>
    <n v="227"/>
    <x v="1"/>
  </r>
  <r>
    <x v="0"/>
    <x v="2"/>
    <n v="135"/>
    <x v="1"/>
  </r>
  <r>
    <x v="0"/>
    <x v="0"/>
    <n v="314"/>
    <x v="1"/>
  </r>
  <r>
    <x v="0"/>
    <x v="1"/>
    <n v="189"/>
    <x v="1"/>
  </r>
  <r>
    <x v="0"/>
    <x v="2"/>
    <n v="180"/>
    <x v="1"/>
  </r>
  <r>
    <x v="2"/>
    <x v="0"/>
    <n v="189"/>
    <x v="1"/>
  </r>
  <r>
    <x v="2"/>
    <x v="1"/>
    <n v="154"/>
    <x v="1"/>
  </r>
  <r>
    <x v="2"/>
    <x v="2"/>
    <n v="101"/>
    <x v="1"/>
  </r>
  <r>
    <x v="2"/>
    <x v="0"/>
    <n v="313"/>
    <x v="1"/>
  </r>
  <r>
    <x v="2"/>
    <x v="1"/>
    <n v="182"/>
    <x v="1"/>
  </r>
  <r>
    <x v="2"/>
    <x v="2"/>
    <n v="68"/>
    <x v="1"/>
  </r>
  <r>
    <x v="2"/>
    <x v="0"/>
    <n v="389"/>
    <x v="1"/>
  </r>
  <r>
    <x v="2"/>
    <x v="1"/>
    <n v="247"/>
    <x v="1"/>
  </r>
  <r>
    <x v="2"/>
    <x v="2"/>
    <n v="257"/>
    <x v="1"/>
  </r>
  <r>
    <x v="1"/>
    <x v="0"/>
    <n v="353"/>
    <x v="1"/>
  </r>
  <r>
    <x v="1"/>
    <x v="1"/>
    <n v="151"/>
    <x v="1"/>
  </r>
  <r>
    <x v="1"/>
    <x v="2"/>
    <n v="99"/>
    <x v="1"/>
  </r>
  <r>
    <x v="2"/>
    <x v="0"/>
    <n v="62"/>
    <x v="1"/>
  </r>
  <r>
    <x v="2"/>
    <x v="1"/>
    <n v="162"/>
    <x v="1"/>
  </r>
  <r>
    <x v="2"/>
    <x v="2"/>
    <n v="238"/>
    <x v="1"/>
  </r>
  <r>
    <x v="3"/>
    <x v="0"/>
    <n v="173"/>
    <x v="1"/>
  </r>
  <r>
    <x v="3"/>
    <x v="1"/>
    <n v="153"/>
    <x v="1"/>
  </r>
  <r>
    <x v="3"/>
    <x v="2"/>
    <n v="27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93BBB4-1E1F-4324-B0BF-169263059671}" name="PivotTable12" cacheId="3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4" firstHeaderRow="1" firstDataRow="1" firstDataCol="1"/>
  <pivotFields count="2">
    <pivotField axis="axisRow" showAll="0">
      <items count="11">
        <item x="4"/>
        <item x="3"/>
        <item x="0"/>
        <item x="6"/>
        <item x="5"/>
        <item x="1"/>
        <item x="2"/>
        <item f="1" x="7"/>
        <item f="1" x="8"/>
        <item f="1" x="9"/>
        <item t="default"/>
      </items>
    </pivotField>
    <pivotField dataField="1" showAll="0"/>
  </pivotFields>
  <rowFields count="1">
    <field x="0"/>
  </rowFields>
  <rowItems count="11">
    <i>
      <x/>
    </i>
    <i>
      <x v="1"/>
    </i>
    <i>
      <x v="2"/>
    </i>
    <i>
      <x v="3"/>
    </i>
    <i>
      <x v="4"/>
    </i>
    <i>
      <x v="5"/>
    </i>
    <i>
      <x v="6"/>
    </i>
    <i>
      <x v="7"/>
    </i>
    <i>
      <x v="8"/>
    </i>
    <i>
      <x v="9"/>
    </i>
    <i t="grand">
      <x/>
    </i>
  </rowItems>
  <colItems count="1">
    <i/>
  </colItems>
  <dataFields count="1">
    <dataField name="Sum of Sale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5A402F-F9A3-40C2-9553-9D3E1B9646B6}" name="PivotTable12" cacheId="3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A3:B13" firstHeaderRow="1" firstDataRow="1" firstDataCol="1"/>
  <pivotFields count="2">
    <pivotField axis="axisRow" showAll="0">
      <items count="11">
        <item x="4"/>
        <item x="3"/>
        <item x="0"/>
        <item x="6"/>
        <item x="5"/>
        <item x="1"/>
        <item x="2"/>
        <item f="1" x="7"/>
        <item f="1" x="8"/>
        <item f="1" x="9"/>
        <item t="default"/>
      </items>
    </pivotField>
    <pivotField dataField="1" showAll="0"/>
  </pivotFields>
  <rowFields count="1">
    <field x="0"/>
  </rowFields>
  <rowItems count="10">
    <i>
      <x/>
    </i>
    <i>
      <x v="1"/>
    </i>
    <i>
      <x v="2"/>
    </i>
    <i>
      <x v="3"/>
    </i>
    <i>
      <x v="4"/>
    </i>
    <i>
      <x v="5"/>
    </i>
    <i>
      <x v="6"/>
    </i>
    <i>
      <x v="7"/>
    </i>
    <i>
      <x v="8"/>
    </i>
    <i>
      <x v="9"/>
    </i>
  </rowItems>
  <colItems count="1">
    <i/>
  </colItems>
  <dataFields count="1">
    <dataField name="Sum of Sale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0D620E-5A45-4D6C-8D28-A500BB203407}" name="PivotTable10" cacheId="33"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4:F66" firstHeaderRow="1" firstDataRow="2" firstDataCol="1"/>
  <pivotFields count="7">
    <pivotField axis="axisRow" showAll="0">
      <items count="13">
        <item x="0"/>
        <item x="1"/>
        <item x="2"/>
        <item x="3"/>
        <item x="4"/>
        <item x="5"/>
        <item x="6"/>
        <item x="7"/>
        <item x="8"/>
        <item x="9"/>
        <item x="10"/>
        <item x="11"/>
        <item t="default"/>
      </items>
    </pivotField>
    <pivotField axis="axisRow" multipleItemSelectionAllowed="1" showAll="0">
      <items count="4">
        <item x="0"/>
        <item x="1"/>
        <item x="2"/>
        <item t="default"/>
      </items>
    </pivotField>
    <pivotField axis="axisRow" multipleItemSelectionAllowed="1" showAll="0">
      <items count="4">
        <item x="1"/>
        <item x="2"/>
        <item x="0"/>
        <item t="default"/>
      </items>
    </pivotField>
    <pivotField dataField="1" showAll="0"/>
    <pivotField dataField="1" showAll="0"/>
    <pivotField dataField="1" showAll="0"/>
    <pivotField dataField="1" dragToRow="0" dragToCol="0" dragToPage="0" showAll="0" defaultSubtotal="0"/>
  </pivotFields>
  <rowFields count="3">
    <field x="0"/>
    <field x="1"/>
    <field x="2"/>
  </rowFields>
  <rowItems count="61">
    <i>
      <x/>
    </i>
    <i r="1">
      <x/>
    </i>
    <i r="2">
      <x/>
    </i>
    <i r="2">
      <x v="1"/>
    </i>
    <i r="2">
      <x v="2"/>
    </i>
    <i>
      <x v="1"/>
    </i>
    <i r="1">
      <x v="1"/>
    </i>
    <i r="2">
      <x/>
    </i>
    <i r="2">
      <x v="1"/>
    </i>
    <i r="2">
      <x v="2"/>
    </i>
    <i>
      <x v="2"/>
    </i>
    <i r="1">
      <x v="2"/>
    </i>
    <i r="2">
      <x/>
    </i>
    <i r="2">
      <x v="1"/>
    </i>
    <i r="2">
      <x v="2"/>
    </i>
    <i>
      <x v="3"/>
    </i>
    <i r="1">
      <x/>
    </i>
    <i r="2">
      <x/>
    </i>
    <i r="2">
      <x v="1"/>
    </i>
    <i r="2">
      <x v="2"/>
    </i>
    <i>
      <x v="4"/>
    </i>
    <i r="1">
      <x v="1"/>
    </i>
    <i r="2">
      <x/>
    </i>
    <i r="2">
      <x v="1"/>
    </i>
    <i r="2">
      <x v="2"/>
    </i>
    <i>
      <x v="5"/>
    </i>
    <i r="1">
      <x v="2"/>
    </i>
    <i r="2">
      <x/>
    </i>
    <i r="2">
      <x v="1"/>
    </i>
    <i r="2">
      <x v="2"/>
    </i>
    <i>
      <x v="6"/>
    </i>
    <i r="1">
      <x/>
    </i>
    <i r="2">
      <x/>
    </i>
    <i r="2">
      <x v="1"/>
    </i>
    <i r="2">
      <x v="2"/>
    </i>
    <i>
      <x v="7"/>
    </i>
    <i r="1">
      <x v="1"/>
    </i>
    <i r="2">
      <x/>
    </i>
    <i r="2">
      <x v="1"/>
    </i>
    <i r="2">
      <x v="2"/>
    </i>
    <i>
      <x v="8"/>
    </i>
    <i r="1">
      <x v="2"/>
    </i>
    <i r="2">
      <x/>
    </i>
    <i r="2">
      <x v="1"/>
    </i>
    <i r="2">
      <x v="2"/>
    </i>
    <i>
      <x v="9"/>
    </i>
    <i r="1">
      <x/>
    </i>
    <i r="2">
      <x/>
    </i>
    <i r="2">
      <x v="1"/>
    </i>
    <i r="2">
      <x v="2"/>
    </i>
    <i>
      <x v="10"/>
    </i>
    <i r="1">
      <x v="1"/>
    </i>
    <i r="2">
      <x/>
    </i>
    <i r="2">
      <x v="1"/>
    </i>
    <i r="2">
      <x v="2"/>
    </i>
    <i>
      <x v="11"/>
    </i>
    <i r="1">
      <x v="2"/>
    </i>
    <i r="2">
      <x/>
    </i>
    <i r="2">
      <x v="1"/>
    </i>
    <i r="2">
      <x v="2"/>
    </i>
    <i t="grand">
      <x/>
    </i>
  </rowItems>
  <colFields count="1">
    <field x="-2"/>
  </colFields>
  <colItems count="5">
    <i>
      <x/>
    </i>
    <i i="1">
      <x v="1"/>
    </i>
    <i i="2">
      <x v="2"/>
    </i>
    <i i="3">
      <x v="3"/>
    </i>
    <i i="4">
      <x v="4"/>
    </i>
  </colItems>
  <dataFields count="5">
    <dataField name="Sum of Var" fld="5" baseField="0" baseItem="0"/>
    <dataField name="Sum of Budget" fld="4" baseField="0" baseItem="0"/>
    <dataField name="Sum of Revenue" fld="3" baseField="0" baseItem="0"/>
    <dataField name="Sum of Revenue2" fld="3" showDataAs="percentOfCol" baseField="0" baseItem="0" numFmtId="10"/>
    <dataField name="Sum of Var percentage of Budget" fld="6"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D3C65C-6356-4491-BDC1-3936F6F4F98D}" name="PivotTable4" cacheId="34"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3:C227" firstHeaderRow="1" firstDataRow="2" firstDataCol="1" rowPageCount="1" colPageCount="1"/>
  <pivotFields count="7">
    <pivotField axis="axisRow" showAll="0">
      <items count="4">
        <item x="2"/>
        <item x="1"/>
        <item x="0"/>
        <item t="default"/>
      </items>
    </pivotField>
    <pivotField axis="axisPage" showAll="0">
      <items count="13">
        <item x="2"/>
        <item x="10"/>
        <item x="1"/>
        <item x="9"/>
        <item x="6"/>
        <item x="4"/>
        <item x="5"/>
        <item x="0"/>
        <item x="3"/>
        <item x="7"/>
        <item x="8"/>
        <item x="11"/>
        <item t="default"/>
      </items>
    </pivotField>
    <pivotField axis="axisRow" showAll="0">
      <items count="5">
        <item x="1"/>
        <item x="2"/>
        <item x="0"/>
        <item x="3"/>
        <item t="default"/>
      </items>
    </pivotField>
    <pivotField axis="axisRow" showAll="0">
      <items count="5">
        <item x="3"/>
        <item x="2"/>
        <item x="1"/>
        <item x="0"/>
        <item t="default"/>
      </items>
    </pivotField>
    <pivotField axis="axisRow" showAll="0">
      <items count="15">
        <item x="4"/>
        <item x="13"/>
        <item x="10"/>
        <item x="11"/>
        <item x="5"/>
        <item x="9"/>
        <item x="1"/>
        <item x="8"/>
        <item x="0"/>
        <item x="3"/>
        <item x="7"/>
        <item x="2"/>
        <item x="6"/>
        <item x="12"/>
        <item t="default"/>
      </items>
    </pivotField>
    <pivotField dataField="1" showAll="0"/>
    <pivotField dataField="1" numFmtId="44" showAll="0"/>
  </pivotFields>
  <rowFields count="4">
    <field x="0"/>
    <field x="3"/>
    <field x="4"/>
    <field x="2"/>
  </rowFields>
  <rowItems count="223">
    <i>
      <x/>
    </i>
    <i r="1">
      <x/>
    </i>
    <i r="2">
      <x v="3"/>
    </i>
    <i r="3">
      <x/>
    </i>
    <i r="3">
      <x v="1"/>
    </i>
    <i r="3">
      <x v="2"/>
    </i>
    <i r="3">
      <x v="3"/>
    </i>
    <i r="2">
      <x v="10"/>
    </i>
    <i r="3">
      <x/>
    </i>
    <i r="3">
      <x v="1"/>
    </i>
    <i r="3">
      <x v="2"/>
    </i>
    <i r="3">
      <x v="3"/>
    </i>
    <i r="2">
      <x v="12"/>
    </i>
    <i r="3">
      <x/>
    </i>
    <i r="3">
      <x v="1"/>
    </i>
    <i r="3">
      <x v="2"/>
    </i>
    <i r="3">
      <x v="3"/>
    </i>
    <i r="1">
      <x v="1"/>
    </i>
    <i r="2">
      <x/>
    </i>
    <i r="3">
      <x/>
    </i>
    <i r="3">
      <x v="1"/>
    </i>
    <i r="3">
      <x v="2"/>
    </i>
    <i r="3">
      <x v="3"/>
    </i>
    <i r="2">
      <x v="4"/>
    </i>
    <i r="3">
      <x/>
    </i>
    <i r="3">
      <x v="1"/>
    </i>
    <i r="3">
      <x v="2"/>
    </i>
    <i r="3">
      <x v="3"/>
    </i>
    <i r="2">
      <x v="7"/>
    </i>
    <i r="3">
      <x/>
    </i>
    <i r="3">
      <x v="1"/>
    </i>
    <i r="3">
      <x v="2"/>
    </i>
    <i r="3">
      <x v="3"/>
    </i>
    <i r="2">
      <x v="9"/>
    </i>
    <i r="3">
      <x/>
    </i>
    <i r="3">
      <x v="1"/>
    </i>
    <i r="3">
      <x v="2"/>
    </i>
    <i r="3">
      <x v="3"/>
    </i>
    <i r="1">
      <x v="2"/>
    </i>
    <i r="2">
      <x v="1"/>
    </i>
    <i r="3">
      <x/>
    </i>
    <i r="3">
      <x v="1"/>
    </i>
    <i r="3">
      <x v="2"/>
    </i>
    <i r="3">
      <x v="3"/>
    </i>
    <i r="2">
      <x v="2"/>
    </i>
    <i r="3">
      <x/>
    </i>
    <i r="3">
      <x v="1"/>
    </i>
    <i r="3">
      <x v="2"/>
    </i>
    <i r="3">
      <x v="3"/>
    </i>
    <i r="2">
      <x v="6"/>
    </i>
    <i r="3">
      <x/>
    </i>
    <i r="3">
      <x v="1"/>
    </i>
    <i r="3">
      <x v="2"/>
    </i>
    <i r="3">
      <x v="3"/>
    </i>
    <i r="1">
      <x v="3"/>
    </i>
    <i r="2">
      <x v="5"/>
    </i>
    <i r="3">
      <x/>
    </i>
    <i r="3">
      <x v="1"/>
    </i>
    <i r="3">
      <x v="2"/>
    </i>
    <i r="3">
      <x v="3"/>
    </i>
    <i r="2">
      <x v="8"/>
    </i>
    <i r="3">
      <x/>
    </i>
    <i r="3">
      <x v="1"/>
    </i>
    <i r="3">
      <x v="2"/>
    </i>
    <i r="3">
      <x v="3"/>
    </i>
    <i r="2">
      <x v="11"/>
    </i>
    <i r="3">
      <x/>
    </i>
    <i r="3">
      <x v="1"/>
    </i>
    <i r="3">
      <x v="2"/>
    </i>
    <i r="3">
      <x v="3"/>
    </i>
    <i r="2">
      <x v="13"/>
    </i>
    <i r="3">
      <x/>
    </i>
    <i r="3">
      <x v="1"/>
    </i>
    <i r="3">
      <x v="2"/>
    </i>
    <i>
      <x v="1"/>
    </i>
    <i r="1">
      <x/>
    </i>
    <i r="2">
      <x v="3"/>
    </i>
    <i r="3">
      <x/>
    </i>
    <i r="3">
      <x v="1"/>
    </i>
    <i r="3">
      <x v="2"/>
    </i>
    <i r="3">
      <x v="3"/>
    </i>
    <i r="2">
      <x v="10"/>
    </i>
    <i r="3">
      <x/>
    </i>
    <i r="3">
      <x v="1"/>
    </i>
    <i r="3">
      <x v="2"/>
    </i>
    <i r="3">
      <x v="3"/>
    </i>
    <i r="2">
      <x v="12"/>
    </i>
    <i r="3">
      <x/>
    </i>
    <i r="3">
      <x v="1"/>
    </i>
    <i r="3">
      <x v="2"/>
    </i>
    <i r="3">
      <x v="3"/>
    </i>
    <i r="1">
      <x v="1"/>
    </i>
    <i r="2">
      <x/>
    </i>
    <i r="3">
      <x/>
    </i>
    <i r="3">
      <x v="1"/>
    </i>
    <i r="3">
      <x v="2"/>
    </i>
    <i r="3">
      <x v="3"/>
    </i>
    <i r="2">
      <x v="4"/>
    </i>
    <i r="3">
      <x/>
    </i>
    <i r="3">
      <x v="1"/>
    </i>
    <i r="3">
      <x v="2"/>
    </i>
    <i r="3">
      <x v="3"/>
    </i>
    <i r="2">
      <x v="7"/>
    </i>
    <i r="3">
      <x v="1"/>
    </i>
    <i r="3">
      <x v="2"/>
    </i>
    <i r="3">
      <x v="3"/>
    </i>
    <i r="2">
      <x v="9"/>
    </i>
    <i r="3">
      <x/>
    </i>
    <i r="3">
      <x v="1"/>
    </i>
    <i r="3">
      <x v="2"/>
    </i>
    <i r="3">
      <x v="3"/>
    </i>
    <i r="1">
      <x v="2"/>
    </i>
    <i r="2">
      <x v="1"/>
    </i>
    <i r="3">
      <x/>
    </i>
    <i r="3">
      <x v="1"/>
    </i>
    <i r="3">
      <x v="2"/>
    </i>
    <i r="3">
      <x v="3"/>
    </i>
    <i r="2">
      <x v="2"/>
    </i>
    <i r="3">
      <x/>
    </i>
    <i r="3">
      <x v="1"/>
    </i>
    <i r="3">
      <x v="2"/>
    </i>
    <i r="3">
      <x v="3"/>
    </i>
    <i r="2">
      <x v="6"/>
    </i>
    <i r="3">
      <x/>
    </i>
    <i r="3">
      <x v="1"/>
    </i>
    <i r="3">
      <x v="2"/>
    </i>
    <i r="3">
      <x v="3"/>
    </i>
    <i r="1">
      <x v="3"/>
    </i>
    <i r="2">
      <x v="5"/>
    </i>
    <i r="3">
      <x/>
    </i>
    <i r="3">
      <x v="1"/>
    </i>
    <i r="3">
      <x v="2"/>
    </i>
    <i r="2">
      <x v="8"/>
    </i>
    <i r="3">
      <x/>
    </i>
    <i r="3">
      <x v="1"/>
    </i>
    <i r="3">
      <x v="2"/>
    </i>
    <i r="3">
      <x v="3"/>
    </i>
    <i r="2">
      <x v="11"/>
    </i>
    <i r="3">
      <x/>
    </i>
    <i r="3">
      <x v="1"/>
    </i>
    <i r="3">
      <x v="2"/>
    </i>
    <i r="3">
      <x v="3"/>
    </i>
    <i r="2">
      <x v="13"/>
    </i>
    <i r="3">
      <x/>
    </i>
    <i r="3">
      <x v="1"/>
    </i>
    <i r="3">
      <x v="2"/>
    </i>
    <i r="3">
      <x v="3"/>
    </i>
    <i>
      <x v="2"/>
    </i>
    <i r="1">
      <x/>
    </i>
    <i r="2">
      <x v="3"/>
    </i>
    <i r="3">
      <x/>
    </i>
    <i r="3">
      <x v="1"/>
    </i>
    <i r="3">
      <x v="2"/>
    </i>
    <i r="3">
      <x v="3"/>
    </i>
    <i r="2">
      <x v="10"/>
    </i>
    <i r="3">
      <x/>
    </i>
    <i r="3">
      <x v="1"/>
    </i>
    <i r="3">
      <x v="2"/>
    </i>
    <i r="3">
      <x v="3"/>
    </i>
    <i r="2">
      <x v="12"/>
    </i>
    <i r="3">
      <x/>
    </i>
    <i r="3">
      <x v="1"/>
    </i>
    <i r="3">
      <x v="2"/>
    </i>
    <i r="3">
      <x v="3"/>
    </i>
    <i r="1">
      <x v="1"/>
    </i>
    <i r="2">
      <x/>
    </i>
    <i r="3">
      <x/>
    </i>
    <i r="3">
      <x v="1"/>
    </i>
    <i r="3">
      <x v="2"/>
    </i>
    <i r="3">
      <x v="3"/>
    </i>
    <i r="2">
      <x v="4"/>
    </i>
    <i r="3">
      <x/>
    </i>
    <i r="3">
      <x v="1"/>
    </i>
    <i r="3">
      <x v="2"/>
    </i>
    <i r="3">
      <x v="3"/>
    </i>
    <i r="2">
      <x v="7"/>
    </i>
    <i r="3">
      <x/>
    </i>
    <i r="3">
      <x v="1"/>
    </i>
    <i r="3">
      <x v="2"/>
    </i>
    <i r="3">
      <x v="3"/>
    </i>
    <i r="2">
      <x v="9"/>
    </i>
    <i r="3">
      <x/>
    </i>
    <i r="3">
      <x v="1"/>
    </i>
    <i r="3">
      <x v="2"/>
    </i>
    <i r="3">
      <x v="3"/>
    </i>
    <i r="1">
      <x v="2"/>
    </i>
    <i r="2">
      <x v="1"/>
    </i>
    <i r="3">
      <x/>
    </i>
    <i r="3">
      <x v="1"/>
    </i>
    <i r="3">
      <x v="2"/>
    </i>
    <i r="3">
      <x v="3"/>
    </i>
    <i r="2">
      <x v="2"/>
    </i>
    <i r="3">
      <x/>
    </i>
    <i r="3">
      <x v="1"/>
    </i>
    <i r="3">
      <x v="2"/>
    </i>
    <i r="3">
      <x v="3"/>
    </i>
    <i r="2">
      <x v="6"/>
    </i>
    <i r="3">
      <x/>
    </i>
    <i r="3">
      <x v="1"/>
    </i>
    <i r="3">
      <x v="2"/>
    </i>
    <i r="3">
      <x v="3"/>
    </i>
    <i r="1">
      <x v="3"/>
    </i>
    <i r="2">
      <x v="5"/>
    </i>
    <i r="3">
      <x/>
    </i>
    <i r="3">
      <x v="1"/>
    </i>
    <i r="3">
      <x v="2"/>
    </i>
    <i r="3">
      <x v="3"/>
    </i>
    <i r="2">
      <x v="8"/>
    </i>
    <i r="3">
      <x/>
    </i>
    <i r="3">
      <x v="1"/>
    </i>
    <i r="3">
      <x v="2"/>
    </i>
    <i r="3">
      <x v="3"/>
    </i>
    <i r="2">
      <x v="11"/>
    </i>
    <i r="3">
      <x/>
    </i>
    <i r="3">
      <x v="1"/>
    </i>
    <i r="3">
      <x v="2"/>
    </i>
    <i r="3">
      <x v="3"/>
    </i>
    <i r="2">
      <x v="13"/>
    </i>
    <i r="3">
      <x/>
    </i>
    <i r="3">
      <x v="1"/>
    </i>
    <i r="3">
      <x v="2"/>
    </i>
    <i r="3">
      <x v="3"/>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FE9A74-5B44-4787-8C3B-737401ECABAC}" name="PivotTable1" cacheId="34"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2">
  <location ref="A4:I81" firstHeaderRow="1" firstDataRow="3" firstDataCol="1" rowPageCount="1" colPageCount="1"/>
  <pivotFields count="7">
    <pivotField axis="axisCol" showAll="0" sortType="ascending">
      <items count="4">
        <item x="2"/>
        <item x="1"/>
        <item x="0"/>
        <item t="default"/>
      </items>
    </pivotField>
    <pivotField axis="axisPage" multipleItemSelectionAllowed="1" showAll="0">
      <items count="13">
        <item x="2"/>
        <item x="10"/>
        <item x="1"/>
        <item x="9"/>
        <item x="6"/>
        <item x="4"/>
        <item x="5"/>
        <item x="0"/>
        <item x="3"/>
        <item x="7"/>
        <item x="8"/>
        <item x="11"/>
        <item t="default"/>
      </items>
    </pivotField>
    <pivotField axis="axisRow" showAll="0" measureFilter="1">
      <items count="5">
        <item x="3"/>
        <item x="0"/>
        <item sd="0" x="2"/>
        <item x="1"/>
        <item t="default"/>
      </items>
    </pivotField>
    <pivotField axis="axisRow" showAll="0" sortType="ascending">
      <items count="5">
        <item x="3"/>
        <item x="2"/>
        <item x="1"/>
        <item x="0"/>
        <item t="default"/>
      </items>
    </pivotField>
    <pivotField axis="axisRow" multipleItemSelectionAllowed="1" showAll="0" measureFilter="1" sortType="ascending">
      <items count="15">
        <item x="4"/>
        <item x="13"/>
        <item x="10"/>
        <item x="11"/>
        <item x="5"/>
        <item x="9"/>
        <item x="1"/>
        <item x="8"/>
        <item x="0"/>
        <item x="3"/>
        <item x="7"/>
        <item x="2"/>
        <item x="6"/>
        <item x="12"/>
        <item t="default"/>
      </items>
    </pivotField>
    <pivotField dataField="1" showAll="0"/>
    <pivotField dataField="1" numFmtId="44" showAll="0"/>
  </pivotFields>
  <rowFields count="3">
    <field x="3"/>
    <field x="4"/>
    <field x="2"/>
  </rowFields>
  <rowItems count="75">
    <i>
      <x/>
    </i>
    <i r="1">
      <x v="3"/>
    </i>
    <i r="2">
      <x/>
    </i>
    <i r="2">
      <x v="1"/>
    </i>
    <i r="2">
      <x v="2"/>
    </i>
    <i r="2">
      <x v="3"/>
    </i>
    <i r="1">
      <x v="10"/>
    </i>
    <i r="2">
      <x/>
    </i>
    <i r="2">
      <x v="1"/>
    </i>
    <i r="2">
      <x v="2"/>
    </i>
    <i r="2">
      <x v="3"/>
    </i>
    <i r="1">
      <x v="12"/>
    </i>
    <i r="2">
      <x/>
    </i>
    <i r="2">
      <x v="1"/>
    </i>
    <i r="2">
      <x v="2"/>
    </i>
    <i r="2">
      <x v="3"/>
    </i>
    <i>
      <x v="1"/>
    </i>
    <i r="1">
      <x/>
    </i>
    <i r="2">
      <x/>
    </i>
    <i r="2">
      <x v="1"/>
    </i>
    <i r="2">
      <x v="2"/>
    </i>
    <i r="2">
      <x v="3"/>
    </i>
    <i r="1">
      <x v="4"/>
    </i>
    <i r="2">
      <x/>
    </i>
    <i r="2">
      <x v="1"/>
    </i>
    <i r="2">
      <x v="2"/>
    </i>
    <i r="2">
      <x v="3"/>
    </i>
    <i r="1">
      <x v="7"/>
    </i>
    <i r="2">
      <x/>
    </i>
    <i r="2">
      <x v="1"/>
    </i>
    <i r="2">
      <x v="2"/>
    </i>
    <i r="2">
      <x v="3"/>
    </i>
    <i r="1">
      <x v="9"/>
    </i>
    <i r="2">
      <x/>
    </i>
    <i r="2">
      <x v="1"/>
    </i>
    <i r="2">
      <x v="2"/>
    </i>
    <i r="2">
      <x v="3"/>
    </i>
    <i>
      <x v="2"/>
    </i>
    <i r="1">
      <x v="1"/>
    </i>
    <i r="2">
      <x/>
    </i>
    <i r="2">
      <x v="1"/>
    </i>
    <i r="2">
      <x v="2"/>
    </i>
    <i r="2">
      <x v="3"/>
    </i>
    <i r="1">
      <x v="2"/>
    </i>
    <i r="2">
      <x/>
    </i>
    <i r="2">
      <x v="1"/>
    </i>
    <i r="2">
      <x v="2"/>
    </i>
    <i r="2">
      <x v="3"/>
    </i>
    <i r="1">
      <x v="6"/>
    </i>
    <i r="2">
      <x/>
    </i>
    <i r="2">
      <x v="1"/>
    </i>
    <i r="2">
      <x v="2"/>
    </i>
    <i r="2">
      <x v="3"/>
    </i>
    <i>
      <x v="3"/>
    </i>
    <i r="1">
      <x v="5"/>
    </i>
    <i r="2">
      <x/>
    </i>
    <i r="2">
      <x v="1"/>
    </i>
    <i r="2">
      <x v="2"/>
    </i>
    <i r="2">
      <x v="3"/>
    </i>
    <i r="1">
      <x v="8"/>
    </i>
    <i r="2">
      <x/>
    </i>
    <i r="2">
      <x v="1"/>
    </i>
    <i r="2">
      <x v="2"/>
    </i>
    <i r="2">
      <x v="3"/>
    </i>
    <i r="1">
      <x v="11"/>
    </i>
    <i r="2">
      <x/>
    </i>
    <i r="2">
      <x v="1"/>
    </i>
    <i r="2">
      <x v="2"/>
    </i>
    <i r="2">
      <x v="3"/>
    </i>
    <i r="1">
      <x v="13"/>
    </i>
    <i r="2">
      <x/>
    </i>
    <i r="2">
      <x v="1"/>
    </i>
    <i r="2">
      <x v="2"/>
    </i>
    <i r="2">
      <x v="3"/>
    </i>
    <i t="grand">
      <x/>
    </i>
  </rowItems>
  <colFields count="2">
    <field x="-2"/>
    <field x="0"/>
  </colFields>
  <colItems count="8">
    <i>
      <x/>
      <x/>
    </i>
    <i r="1">
      <x v="1"/>
    </i>
    <i r="1">
      <x v="2"/>
    </i>
    <i i="1">
      <x v="1"/>
      <x/>
    </i>
    <i r="1" i="1">
      <x v="1"/>
    </i>
    <i r="1" i="1">
      <x v="2"/>
    </i>
    <i t="grand">
      <x/>
    </i>
    <i t="grand" i="1">
      <x/>
    </i>
  </colItems>
  <pageFields count="1">
    <pageField fld="1" hier="-1"/>
  </pageFields>
  <dataFields count="2">
    <dataField name="Sum of Units" fld="5" baseField="0" baseItem="0"/>
    <dataField name="Sum of Revenue" fld="6" baseField="0" baseItem="0"/>
  </dataFields>
  <formats count="1">
    <format dxfId="19">
      <pivotArea field="0" dataOnly="0" grandCol="1" outline="0" axis="axisCol" fieldPosition="1">
        <references count="1">
          <reference field="4294967294" count="2">
            <x v="0"/>
            <x v="1"/>
          </reference>
        </references>
      </pivotArea>
    </format>
  </format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C8F9FC-E78D-4DE4-8AA6-555746B49B7B}" name="PivotTable1" cacheId="3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A4:C228" firstHeaderRow="1" firstDataRow="2" firstDataCol="1" rowPageCount="1" colPageCount="1"/>
  <pivotFields count="7">
    <pivotField axis="axisRow" showAll="0" sortType="descending">
      <items count="4">
        <item x="0"/>
        <item x="1"/>
        <item x="2"/>
        <item t="default"/>
      </items>
    </pivotField>
    <pivotField axis="axisPage" multipleItemSelectionAllowed="1" showAll="0">
      <items count="13">
        <item x="2"/>
        <item x="10"/>
        <item x="1"/>
        <item x="9"/>
        <item x="6"/>
        <item x="4"/>
        <item x="5"/>
        <item x="0"/>
        <item x="3"/>
        <item x="7"/>
        <item x="8"/>
        <item x="11"/>
        <item t="default"/>
      </items>
    </pivotField>
    <pivotField axis="axisRow" showAll="0" measureFilter="1">
      <items count="5">
        <item x="3"/>
        <item x="0"/>
        <item sd="0" x="2"/>
        <item x="1"/>
        <item t="default"/>
      </items>
    </pivotField>
    <pivotField axis="axisRow" showAll="0">
      <items count="5">
        <item x="0"/>
        <item x="1"/>
        <item x="2"/>
        <item x="3"/>
        <item t="default"/>
      </items>
    </pivotField>
    <pivotField axis="axisRow" multipleItemSelectionAllowed="1" showAll="0" measureFilter="1" sortType="ascending">
      <items count="15">
        <item x="4"/>
        <item x="13"/>
        <item x="10"/>
        <item x="11"/>
        <item x="5"/>
        <item x="9"/>
        <item x="1"/>
        <item x="8"/>
        <item x="0"/>
        <item x="3"/>
        <item x="7"/>
        <item x="2"/>
        <item x="6"/>
        <item x="12"/>
        <item t="default"/>
      </items>
    </pivotField>
    <pivotField dataField="1" showAll="0"/>
    <pivotField dataField="1" numFmtId="44" showAll="0"/>
  </pivotFields>
  <rowFields count="4">
    <field x="0"/>
    <field x="3"/>
    <field x="4"/>
    <field x="2"/>
  </rowFields>
  <rowItems count="223">
    <i>
      <x/>
    </i>
    <i r="1">
      <x/>
    </i>
    <i r="2">
      <x v="5"/>
    </i>
    <i r="3">
      <x/>
    </i>
    <i r="3">
      <x v="1"/>
    </i>
    <i r="3">
      <x v="2"/>
    </i>
    <i r="3">
      <x v="3"/>
    </i>
    <i r="2">
      <x v="8"/>
    </i>
    <i r="3">
      <x/>
    </i>
    <i r="3">
      <x v="1"/>
    </i>
    <i r="3">
      <x v="2"/>
    </i>
    <i r="3">
      <x v="3"/>
    </i>
    <i r="2">
      <x v="11"/>
    </i>
    <i r="3">
      <x/>
    </i>
    <i r="3">
      <x v="1"/>
    </i>
    <i r="3">
      <x v="2"/>
    </i>
    <i r="3">
      <x v="3"/>
    </i>
    <i r="2">
      <x v="13"/>
    </i>
    <i r="3">
      <x/>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3">
      <x v="3"/>
    </i>
    <i r="2">
      <x v="9"/>
    </i>
    <i r="3">
      <x/>
    </i>
    <i r="3">
      <x v="1"/>
    </i>
    <i r="3">
      <x v="2"/>
    </i>
    <i r="3">
      <x v="3"/>
    </i>
    <i r="1">
      <x v="3"/>
    </i>
    <i r="2">
      <x v="3"/>
    </i>
    <i r="3">
      <x/>
    </i>
    <i r="3">
      <x v="1"/>
    </i>
    <i r="3">
      <x v="2"/>
    </i>
    <i r="3">
      <x v="3"/>
    </i>
    <i r="2">
      <x v="10"/>
    </i>
    <i r="3">
      <x/>
    </i>
    <i r="3">
      <x v="1"/>
    </i>
    <i r="3">
      <x v="2"/>
    </i>
    <i r="3">
      <x v="3"/>
    </i>
    <i r="2">
      <x v="12"/>
    </i>
    <i r="3">
      <x/>
    </i>
    <i r="3">
      <x v="1"/>
    </i>
    <i r="3">
      <x v="2"/>
    </i>
    <i r="3">
      <x v="3"/>
    </i>
    <i>
      <x v="1"/>
    </i>
    <i r="1">
      <x/>
    </i>
    <i r="2">
      <x v="5"/>
    </i>
    <i r="3">
      <x v="1"/>
    </i>
    <i r="3">
      <x v="2"/>
    </i>
    <i r="3">
      <x v="3"/>
    </i>
    <i r="2">
      <x v="8"/>
    </i>
    <i r="3">
      <x/>
    </i>
    <i r="3">
      <x v="1"/>
    </i>
    <i r="3">
      <x v="2"/>
    </i>
    <i r="3">
      <x v="3"/>
    </i>
    <i r="2">
      <x v="11"/>
    </i>
    <i r="3">
      <x/>
    </i>
    <i r="3">
      <x v="1"/>
    </i>
    <i r="3">
      <x v="2"/>
    </i>
    <i r="3">
      <x v="3"/>
    </i>
    <i r="2">
      <x v="13"/>
    </i>
    <i r="3">
      <x/>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2">
      <x v="9"/>
    </i>
    <i r="3">
      <x/>
    </i>
    <i r="3">
      <x v="1"/>
    </i>
    <i r="3">
      <x v="2"/>
    </i>
    <i r="3">
      <x v="3"/>
    </i>
    <i r="1">
      <x v="3"/>
    </i>
    <i r="2">
      <x v="3"/>
    </i>
    <i r="3">
      <x/>
    </i>
    <i r="3">
      <x v="1"/>
    </i>
    <i r="3">
      <x v="2"/>
    </i>
    <i r="3">
      <x v="3"/>
    </i>
    <i r="2">
      <x v="10"/>
    </i>
    <i r="3">
      <x/>
    </i>
    <i r="3">
      <x v="1"/>
    </i>
    <i r="3">
      <x v="2"/>
    </i>
    <i r="3">
      <x v="3"/>
    </i>
    <i r="2">
      <x v="12"/>
    </i>
    <i r="3">
      <x/>
    </i>
    <i r="3">
      <x v="1"/>
    </i>
    <i r="3">
      <x v="2"/>
    </i>
    <i r="3">
      <x v="3"/>
    </i>
    <i>
      <x v="2"/>
    </i>
    <i r="1">
      <x/>
    </i>
    <i r="2">
      <x v="5"/>
    </i>
    <i r="3">
      <x/>
    </i>
    <i r="3">
      <x v="1"/>
    </i>
    <i r="3">
      <x v="2"/>
    </i>
    <i r="3">
      <x v="3"/>
    </i>
    <i r="2">
      <x v="8"/>
    </i>
    <i r="3">
      <x/>
    </i>
    <i r="3">
      <x v="1"/>
    </i>
    <i r="3">
      <x v="2"/>
    </i>
    <i r="3">
      <x v="3"/>
    </i>
    <i r="2">
      <x v="11"/>
    </i>
    <i r="3">
      <x/>
    </i>
    <i r="3">
      <x v="1"/>
    </i>
    <i r="3">
      <x v="2"/>
    </i>
    <i r="3">
      <x v="3"/>
    </i>
    <i r="2">
      <x v="13"/>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3">
      <x v="3"/>
    </i>
    <i r="2">
      <x v="9"/>
    </i>
    <i r="3">
      <x/>
    </i>
    <i r="3">
      <x v="1"/>
    </i>
    <i r="3">
      <x v="2"/>
    </i>
    <i r="3">
      <x v="3"/>
    </i>
    <i r="1">
      <x v="3"/>
    </i>
    <i r="2">
      <x v="3"/>
    </i>
    <i r="3">
      <x/>
    </i>
    <i r="3">
      <x v="1"/>
    </i>
    <i r="3">
      <x v="2"/>
    </i>
    <i r="3">
      <x v="3"/>
    </i>
    <i r="2">
      <x v="10"/>
    </i>
    <i r="3">
      <x/>
    </i>
    <i r="3">
      <x v="1"/>
    </i>
    <i r="3">
      <x v="2"/>
    </i>
    <i r="3">
      <x v="3"/>
    </i>
    <i r="2">
      <x v="12"/>
    </i>
    <i r="3">
      <x/>
    </i>
    <i r="3">
      <x v="1"/>
    </i>
    <i r="3">
      <x v="2"/>
    </i>
    <i r="3">
      <x v="3"/>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conditionalFormats count="5">
    <conditionalFormat scope="field" priority="1">
      <pivotAreas count="1">
        <pivotArea outline="0" collapsedLevelsAreSubtotals="1" fieldPosition="0">
          <references count="2">
            <reference field="4294967294" count="1" selected="0">
              <x v="0"/>
            </reference>
            <reference field="4" count="0" selected="0"/>
          </references>
        </pivotArea>
      </pivotAreas>
    </conditionalFormat>
    <conditionalFormat priority="2">
      <pivotAreas count="1">
        <pivotArea type="data" collapsedLevelsAreSubtotals="1" fieldPosition="0">
          <references count="4">
            <reference field="4294967294" count="1" selected="0">
              <x v="0"/>
            </reference>
            <reference field="0" count="1" selected="0">
              <x v="0"/>
            </reference>
            <reference field="3" count="1" selected="0">
              <x v="0"/>
            </reference>
            <reference field="4" count="1">
              <x v="5"/>
            </reference>
          </references>
        </pivotArea>
      </pivotAreas>
    </conditionalFormat>
    <conditionalFormat scope="field" priority="3">
      <pivotAreas count="1">
        <pivotArea outline="0" collapsedLevelsAreSubtotals="1" fieldPosition="0">
          <references count="2">
            <reference field="4294967294" count="1" selected="0">
              <x v="0"/>
            </reference>
            <reference field="4" count="0" selected="0"/>
          </references>
        </pivotArea>
      </pivotAreas>
    </conditionalFormat>
    <conditionalFormat priority="4">
      <pivotAreas count="1">
        <pivotArea type="data" collapsedLevelsAreSubtotals="1" fieldPosition="0">
          <references count="4">
            <reference field="4294967294" count="1" selected="0">
              <x v="0"/>
            </reference>
            <reference field="0" count="1" selected="0">
              <x v="0"/>
            </reference>
            <reference field="3" count="1" selected="0">
              <x v="0"/>
            </reference>
            <reference field="4" count="1">
              <x v="5"/>
            </reference>
          </references>
        </pivotArea>
      </pivotAreas>
    </conditionalFormat>
    <conditionalFormat scope="field" priority="5">
      <pivotAreas count="1">
        <pivotArea outline="0" collapsedLevelsAreSubtotals="1" fieldPosition="0">
          <references count="2">
            <reference field="4294967294" count="1" selected="0">
              <x v="0"/>
            </reference>
            <reference field="4" count="0" selected="0"/>
          </references>
        </pivotArea>
      </pivotAreas>
    </conditionalFormat>
  </conditionalFormat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E18641-8A1C-4FF4-BFBD-A2A71DDC109C}" name="PivotTable1" cacheId="34" applyNumberFormats="0" applyBorderFormats="0" applyFontFormats="0" applyPatternFormats="0" applyAlignmentFormats="0" applyWidthHeightFormats="1" dataCaption="Values" updatedVersion="3" minRefreshableVersion="3" showCalcMbrs="0" useAutoFormatting="1" rowGrandTotals="0" colGrandTotals="0" itemPrintTitles="1" createdVersion="3" indent="0" outline="1" outlineData="1" multipleFieldFilters="0" chartFormat="2">
  <location ref="A4:C284" firstHeaderRow="1" firstDataRow="2" firstDataCol="1" rowPageCount="1" colPageCount="1"/>
  <pivotFields count="7">
    <pivotField axis="axisRow" showAll="0" insertBlankRow="1" sortType="descending" defaultSubtotal="0">
      <items count="3">
        <item x="0"/>
        <item x="1"/>
        <item x="2"/>
      </items>
    </pivotField>
    <pivotField axis="axisPage" multipleItemSelectionAllowed="1" showAll="0" insertBlankRow="1" defaultSubtotal="0">
      <items count="12">
        <item x="2"/>
        <item x="10"/>
        <item x="1"/>
        <item x="9"/>
        <item x="6"/>
        <item x="4"/>
        <item x="5"/>
        <item x="0"/>
        <item x="3"/>
        <item x="7"/>
        <item x="8"/>
        <item x="11"/>
      </items>
    </pivotField>
    <pivotField axis="axisRow" showAll="0" insertBlankRow="1" measureFilter="1" defaultSubtotal="0">
      <items count="4">
        <item x="3"/>
        <item x="0"/>
        <item sd="0" x="2"/>
        <item x="1"/>
      </items>
    </pivotField>
    <pivotField axis="axisRow" showAll="0" insertBlankRow="1" defaultSubtotal="0">
      <items count="4">
        <item x="0"/>
        <item x="1"/>
        <item x="2"/>
        <item x="3"/>
      </items>
    </pivotField>
    <pivotField axis="axisRow" multipleItemSelectionAllowed="1" showAll="0" insertBlankRow="1" measureFilter="1" sortType="ascending" defaultSubtotal="0">
      <items count="14">
        <item x="4"/>
        <item x="13"/>
        <item x="10"/>
        <item x="11"/>
        <item x="5"/>
        <item x="9"/>
        <item x="1"/>
        <item x="8"/>
        <item x="0"/>
        <item x="3"/>
        <item x="7"/>
        <item x="2"/>
        <item x="6"/>
        <item x="12"/>
      </items>
    </pivotField>
    <pivotField dataField="1" showAll="0" insertBlankRow="1" defaultSubtotal="0"/>
    <pivotField dataField="1" numFmtId="44" showAll="0" insertBlankRow="1" defaultSubtotal="0"/>
  </pivotFields>
  <rowFields count="4">
    <field x="0"/>
    <field x="3"/>
    <field x="4"/>
    <field x="2"/>
  </rowFields>
  <rowItems count="279">
    <i>
      <x/>
    </i>
    <i r="1">
      <x/>
    </i>
    <i r="2">
      <x v="5"/>
    </i>
    <i r="3">
      <x/>
    </i>
    <i r="3">
      <x v="1"/>
    </i>
    <i r="3">
      <x v="2"/>
    </i>
    <i r="3">
      <x v="3"/>
    </i>
    <i t="blank" r="2">
      <x v="5"/>
    </i>
    <i r="2">
      <x v="8"/>
    </i>
    <i r="3">
      <x/>
    </i>
    <i r="3">
      <x v="1"/>
    </i>
    <i r="3">
      <x v="2"/>
    </i>
    <i r="3">
      <x v="3"/>
    </i>
    <i t="blank" r="2">
      <x v="8"/>
    </i>
    <i r="2">
      <x v="11"/>
    </i>
    <i r="3">
      <x/>
    </i>
    <i r="3">
      <x v="1"/>
    </i>
    <i r="3">
      <x v="2"/>
    </i>
    <i r="3">
      <x v="3"/>
    </i>
    <i t="blank" r="2">
      <x v="11"/>
    </i>
    <i r="2">
      <x v="13"/>
    </i>
    <i r="3">
      <x/>
    </i>
    <i r="3">
      <x v="1"/>
    </i>
    <i r="3">
      <x v="2"/>
    </i>
    <i r="3">
      <x v="3"/>
    </i>
    <i t="blank" r="2">
      <x v="13"/>
    </i>
    <i t="blank" r="1">
      <x/>
    </i>
    <i r="1">
      <x v="1"/>
    </i>
    <i r="2">
      <x v="1"/>
    </i>
    <i r="3">
      <x/>
    </i>
    <i r="3">
      <x v="1"/>
    </i>
    <i r="3">
      <x v="2"/>
    </i>
    <i r="3">
      <x v="3"/>
    </i>
    <i t="blank" r="2">
      <x v="1"/>
    </i>
    <i r="2">
      <x v="2"/>
    </i>
    <i r="3">
      <x/>
    </i>
    <i r="3">
      <x v="1"/>
    </i>
    <i r="3">
      <x v="2"/>
    </i>
    <i r="3">
      <x v="3"/>
    </i>
    <i t="blank" r="2">
      <x v="2"/>
    </i>
    <i r="2">
      <x v="6"/>
    </i>
    <i r="3">
      <x/>
    </i>
    <i r="3">
      <x v="1"/>
    </i>
    <i r="3">
      <x v="2"/>
    </i>
    <i r="3">
      <x v="3"/>
    </i>
    <i t="blank" r="2">
      <x v="6"/>
    </i>
    <i t="blank" r="1">
      <x v="1"/>
    </i>
    <i r="1">
      <x v="2"/>
    </i>
    <i r="2">
      <x/>
    </i>
    <i r="3">
      <x/>
    </i>
    <i r="3">
      <x v="1"/>
    </i>
    <i r="3">
      <x v="2"/>
    </i>
    <i r="3">
      <x v="3"/>
    </i>
    <i t="blank" r="2">
      <x/>
    </i>
    <i r="2">
      <x v="4"/>
    </i>
    <i r="3">
      <x/>
    </i>
    <i r="3">
      <x v="1"/>
    </i>
    <i r="3">
      <x v="2"/>
    </i>
    <i r="3">
      <x v="3"/>
    </i>
    <i t="blank" r="2">
      <x v="4"/>
    </i>
    <i r="2">
      <x v="7"/>
    </i>
    <i r="3">
      <x/>
    </i>
    <i r="3">
      <x v="1"/>
    </i>
    <i r="3">
      <x v="2"/>
    </i>
    <i r="3">
      <x v="3"/>
    </i>
    <i t="blank" r="2">
      <x v="7"/>
    </i>
    <i r="2">
      <x v="9"/>
    </i>
    <i r="3">
      <x/>
    </i>
    <i r="3">
      <x v="1"/>
    </i>
    <i r="3">
      <x v="2"/>
    </i>
    <i r="3">
      <x v="3"/>
    </i>
    <i t="blank" r="2">
      <x v="9"/>
    </i>
    <i t="blank" r="1">
      <x v="2"/>
    </i>
    <i r="1">
      <x v="3"/>
    </i>
    <i r="2">
      <x v="3"/>
    </i>
    <i r="3">
      <x/>
    </i>
    <i r="3">
      <x v="1"/>
    </i>
    <i r="3">
      <x v="2"/>
    </i>
    <i r="3">
      <x v="3"/>
    </i>
    <i t="blank" r="2">
      <x v="3"/>
    </i>
    <i r="2">
      <x v="10"/>
    </i>
    <i r="3">
      <x/>
    </i>
    <i r="3">
      <x v="1"/>
    </i>
    <i r="3">
      <x v="2"/>
    </i>
    <i r="3">
      <x v="3"/>
    </i>
    <i t="blank" r="2">
      <x v="10"/>
    </i>
    <i r="2">
      <x v="12"/>
    </i>
    <i r="3">
      <x/>
    </i>
    <i r="3">
      <x v="1"/>
    </i>
    <i r="3">
      <x v="2"/>
    </i>
    <i r="3">
      <x v="3"/>
    </i>
    <i t="blank" r="2">
      <x v="12"/>
    </i>
    <i t="blank" r="1">
      <x v="3"/>
    </i>
    <i t="blank">
      <x/>
    </i>
    <i>
      <x v="1"/>
    </i>
    <i r="1">
      <x/>
    </i>
    <i r="2">
      <x v="5"/>
    </i>
    <i r="3">
      <x v="1"/>
    </i>
    <i r="3">
      <x v="2"/>
    </i>
    <i r="3">
      <x v="3"/>
    </i>
    <i t="blank" r="2">
      <x v="5"/>
    </i>
    <i r="2">
      <x v="8"/>
    </i>
    <i r="3">
      <x/>
    </i>
    <i r="3">
      <x v="1"/>
    </i>
    <i r="3">
      <x v="2"/>
    </i>
    <i r="3">
      <x v="3"/>
    </i>
    <i t="blank" r="2">
      <x v="8"/>
    </i>
    <i r="2">
      <x v="11"/>
    </i>
    <i r="3">
      <x/>
    </i>
    <i r="3">
      <x v="1"/>
    </i>
    <i r="3">
      <x v="2"/>
    </i>
    <i r="3">
      <x v="3"/>
    </i>
    <i t="blank" r="2">
      <x v="11"/>
    </i>
    <i r="2">
      <x v="13"/>
    </i>
    <i r="3">
      <x/>
    </i>
    <i r="3">
      <x v="1"/>
    </i>
    <i r="3">
      <x v="2"/>
    </i>
    <i r="3">
      <x v="3"/>
    </i>
    <i t="blank" r="2">
      <x v="13"/>
    </i>
    <i t="blank" r="1">
      <x/>
    </i>
    <i r="1">
      <x v="1"/>
    </i>
    <i r="2">
      <x v="1"/>
    </i>
    <i r="3">
      <x/>
    </i>
    <i r="3">
      <x v="1"/>
    </i>
    <i r="3">
      <x v="2"/>
    </i>
    <i r="3">
      <x v="3"/>
    </i>
    <i t="blank" r="2">
      <x v="1"/>
    </i>
    <i r="2">
      <x v="2"/>
    </i>
    <i r="3">
      <x/>
    </i>
    <i r="3">
      <x v="1"/>
    </i>
    <i r="3">
      <x v="2"/>
    </i>
    <i r="3">
      <x v="3"/>
    </i>
    <i t="blank" r="2">
      <x v="2"/>
    </i>
    <i r="2">
      <x v="6"/>
    </i>
    <i r="3">
      <x/>
    </i>
    <i r="3">
      <x v="1"/>
    </i>
    <i r="3">
      <x v="2"/>
    </i>
    <i r="3">
      <x v="3"/>
    </i>
    <i t="blank" r="2">
      <x v="6"/>
    </i>
    <i t="blank" r="1">
      <x v="1"/>
    </i>
    <i r="1">
      <x v="2"/>
    </i>
    <i r="2">
      <x/>
    </i>
    <i r="3">
      <x/>
    </i>
    <i r="3">
      <x v="1"/>
    </i>
    <i r="3">
      <x v="2"/>
    </i>
    <i r="3">
      <x v="3"/>
    </i>
    <i t="blank" r="2">
      <x/>
    </i>
    <i r="2">
      <x v="4"/>
    </i>
    <i r="3">
      <x/>
    </i>
    <i r="3">
      <x v="1"/>
    </i>
    <i r="3">
      <x v="2"/>
    </i>
    <i r="3">
      <x v="3"/>
    </i>
    <i t="blank" r="2">
      <x v="4"/>
    </i>
    <i r="2">
      <x v="7"/>
    </i>
    <i r="3">
      <x/>
    </i>
    <i r="3">
      <x v="1"/>
    </i>
    <i r="3">
      <x v="2"/>
    </i>
    <i t="blank" r="2">
      <x v="7"/>
    </i>
    <i r="2">
      <x v="9"/>
    </i>
    <i r="3">
      <x/>
    </i>
    <i r="3">
      <x v="1"/>
    </i>
    <i r="3">
      <x v="2"/>
    </i>
    <i r="3">
      <x v="3"/>
    </i>
    <i t="blank" r="2">
      <x v="9"/>
    </i>
    <i t="blank" r="1">
      <x v="2"/>
    </i>
    <i r="1">
      <x v="3"/>
    </i>
    <i r="2">
      <x v="3"/>
    </i>
    <i r="3">
      <x/>
    </i>
    <i r="3">
      <x v="1"/>
    </i>
    <i r="3">
      <x v="2"/>
    </i>
    <i r="3">
      <x v="3"/>
    </i>
    <i t="blank" r="2">
      <x v="3"/>
    </i>
    <i r="2">
      <x v="10"/>
    </i>
    <i r="3">
      <x/>
    </i>
    <i r="3">
      <x v="1"/>
    </i>
    <i r="3">
      <x v="2"/>
    </i>
    <i r="3">
      <x v="3"/>
    </i>
    <i t="blank" r="2">
      <x v="10"/>
    </i>
    <i r="2">
      <x v="12"/>
    </i>
    <i r="3">
      <x/>
    </i>
    <i r="3">
      <x v="1"/>
    </i>
    <i r="3">
      <x v="2"/>
    </i>
    <i r="3">
      <x v="3"/>
    </i>
    <i t="blank" r="2">
      <x v="12"/>
    </i>
    <i t="blank" r="1">
      <x v="3"/>
    </i>
    <i t="blank">
      <x v="1"/>
    </i>
    <i>
      <x v="2"/>
    </i>
    <i r="1">
      <x/>
    </i>
    <i r="2">
      <x v="5"/>
    </i>
    <i r="3">
      <x/>
    </i>
    <i r="3">
      <x v="1"/>
    </i>
    <i r="3">
      <x v="2"/>
    </i>
    <i r="3">
      <x v="3"/>
    </i>
    <i t="blank" r="2">
      <x v="5"/>
    </i>
    <i r="2">
      <x v="8"/>
    </i>
    <i r="3">
      <x/>
    </i>
    <i r="3">
      <x v="1"/>
    </i>
    <i r="3">
      <x v="2"/>
    </i>
    <i r="3">
      <x v="3"/>
    </i>
    <i t="blank" r="2">
      <x v="8"/>
    </i>
    <i r="2">
      <x v="11"/>
    </i>
    <i r="3">
      <x/>
    </i>
    <i r="3">
      <x v="1"/>
    </i>
    <i r="3">
      <x v="2"/>
    </i>
    <i r="3">
      <x v="3"/>
    </i>
    <i t="blank" r="2">
      <x v="11"/>
    </i>
    <i r="2">
      <x v="13"/>
    </i>
    <i r="3">
      <x v="1"/>
    </i>
    <i r="3">
      <x v="2"/>
    </i>
    <i r="3">
      <x v="3"/>
    </i>
    <i t="blank" r="2">
      <x v="13"/>
    </i>
    <i t="blank" r="1">
      <x/>
    </i>
    <i r="1">
      <x v="1"/>
    </i>
    <i r="2">
      <x v="1"/>
    </i>
    <i r="3">
      <x/>
    </i>
    <i r="3">
      <x v="1"/>
    </i>
    <i r="3">
      <x v="2"/>
    </i>
    <i r="3">
      <x v="3"/>
    </i>
    <i t="blank" r="2">
      <x v="1"/>
    </i>
    <i r="2">
      <x v="2"/>
    </i>
    <i r="3">
      <x/>
    </i>
    <i r="3">
      <x v="1"/>
    </i>
    <i r="3">
      <x v="2"/>
    </i>
    <i r="3">
      <x v="3"/>
    </i>
    <i t="blank" r="2">
      <x v="2"/>
    </i>
    <i r="2">
      <x v="6"/>
    </i>
    <i r="3">
      <x/>
    </i>
    <i r="3">
      <x v="1"/>
    </i>
    <i r="3">
      <x v="2"/>
    </i>
    <i r="3">
      <x v="3"/>
    </i>
    <i t="blank" r="2">
      <x v="6"/>
    </i>
    <i t="blank" r="1">
      <x v="1"/>
    </i>
    <i r="1">
      <x v="2"/>
    </i>
    <i r="2">
      <x/>
    </i>
    <i r="3">
      <x/>
    </i>
    <i r="3">
      <x v="1"/>
    </i>
    <i r="3">
      <x v="2"/>
    </i>
    <i r="3">
      <x v="3"/>
    </i>
    <i t="blank" r="2">
      <x/>
    </i>
    <i r="2">
      <x v="4"/>
    </i>
    <i r="3">
      <x/>
    </i>
    <i r="3">
      <x v="1"/>
    </i>
    <i r="3">
      <x v="2"/>
    </i>
    <i r="3">
      <x v="3"/>
    </i>
    <i t="blank" r="2">
      <x v="4"/>
    </i>
    <i r="2">
      <x v="7"/>
    </i>
    <i r="3">
      <x/>
    </i>
    <i r="3">
      <x v="1"/>
    </i>
    <i r="3">
      <x v="2"/>
    </i>
    <i r="3">
      <x v="3"/>
    </i>
    <i t="blank" r="2">
      <x v="7"/>
    </i>
    <i r="2">
      <x v="9"/>
    </i>
    <i r="3">
      <x/>
    </i>
    <i r="3">
      <x v="1"/>
    </i>
    <i r="3">
      <x v="2"/>
    </i>
    <i r="3">
      <x v="3"/>
    </i>
    <i t="blank" r="2">
      <x v="9"/>
    </i>
    <i t="blank" r="1">
      <x v="2"/>
    </i>
    <i r="1">
      <x v="3"/>
    </i>
    <i r="2">
      <x v="3"/>
    </i>
    <i r="3">
      <x/>
    </i>
    <i r="3">
      <x v="1"/>
    </i>
    <i r="3">
      <x v="2"/>
    </i>
    <i r="3">
      <x v="3"/>
    </i>
    <i t="blank" r="2">
      <x v="3"/>
    </i>
    <i r="2">
      <x v="10"/>
    </i>
    <i r="3">
      <x/>
    </i>
    <i r="3">
      <x v="1"/>
    </i>
    <i r="3">
      <x v="2"/>
    </i>
    <i r="3">
      <x v="3"/>
    </i>
    <i t="blank" r="2">
      <x v="10"/>
    </i>
    <i r="2">
      <x v="12"/>
    </i>
    <i r="3">
      <x/>
    </i>
    <i r="3">
      <x v="1"/>
    </i>
    <i r="3">
      <x v="2"/>
    </i>
    <i r="3">
      <x v="3"/>
    </i>
    <i t="blank" r="2">
      <x v="12"/>
    </i>
    <i t="blank" r="1">
      <x v="3"/>
    </i>
    <i t="blank">
      <x v="2"/>
    </i>
  </rowItems>
  <colFields count="1">
    <field x="-2"/>
  </colFields>
  <colItems count="2">
    <i>
      <x/>
    </i>
    <i i="1">
      <x v="1"/>
    </i>
  </colItems>
  <pageFields count="1">
    <pageField fld="1" hier="-1"/>
  </pageFields>
  <dataFields count="2">
    <dataField name="Sum of Units" fld="5" baseField="0" baseItem="0"/>
    <dataField name="Sum of Revenue" fld="6" baseField="0" baseItem="0"/>
  </dataField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DAB0EE-D7A5-42A0-8209-E3D9619834C6}" name="PivotTable1" cacheId="3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A4:C228" firstHeaderRow="1" firstDataRow="2" firstDataCol="1" rowPageCount="1" colPageCount="1"/>
  <pivotFields count="7">
    <pivotField axis="axisRow" showAll="0" sortType="descending">
      <items count="4">
        <item x="0"/>
        <item x="1"/>
        <item x="2"/>
        <item t="default"/>
      </items>
    </pivotField>
    <pivotField axis="axisPage" multipleItemSelectionAllowed="1" showAll="0">
      <items count="13">
        <item x="2"/>
        <item x="10"/>
        <item x="1"/>
        <item x="9"/>
        <item x="6"/>
        <item x="4"/>
        <item x="5"/>
        <item x="0"/>
        <item x="3"/>
        <item x="7"/>
        <item x="8"/>
        <item x="11"/>
        <item t="default"/>
      </items>
    </pivotField>
    <pivotField axis="axisRow" showAll="0" measureFilter="1">
      <items count="5">
        <item x="3"/>
        <item x="0"/>
        <item sd="0" x="2"/>
        <item x="1"/>
        <item t="default"/>
      </items>
    </pivotField>
    <pivotField axis="axisRow" showAll="0">
      <items count="5">
        <item x="0"/>
        <item x="1"/>
        <item x="2"/>
        <item x="3"/>
        <item t="default"/>
      </items>
    </pivotField>
    <pivotField axis="axisRow" multipleItemSelectionAllowed="1" showAll="0" measureFilter="1">
      <items count="15">
        <item x="4"/>
        <item x="13"/>
        <item x="10"/>
        <item x="11"/>
        <item x="5"/>
        <item x="9"/>
        <item x="1"/>
        <item x="8"/>
        <item x="0"/>
        <item x="3"/>
        <item x="7"/>
        <item x="2"/>
        <item x="6"/>
        <item x="12"/>
        <item t="default"/>
      </items>
    </pivotField>
    <pivotField dataField="1" showAll="0"/>
    <pivotField dataField="1" numFmtId="44" showAll="0"/>
  </pivotFields>
  <rowFields count="4">
    <field x="0"/>
    <field x="3"/>
    <field x="4"/>
    <field x="2"/>
  </rowFields>
  <rowItems count="223">
    <i>
      <x/>
    </i>
    <i r="1">
      <x/>
    </i>
    <i r="2">
      <x v="5"/>
    </i>
    <i r="3">
      <x/>
    </i>
    <i r="3">
      <x v="1"/>
    </i>
    <i r="3">
      <x v="2"/>
    </i>
    <i r="3">
      <x v="3"/>
    </i>
    <i r="2">
      <x v="8"/>
    </i>
    <i r="3">
      <x/>
    </i>
    <i r="3">
      <x v="1"/>
    </i>
    <i r="3">
      <x v="2"/>
    </i>
    <i r="3">
      <x v="3"/>
    </i>
    <i r="2">
      <x v="11"/>
    </i>
    <i r="3">
      <x/>
    </i>
    <i r="3">
      <x v="1"/>
    </i>
    <i r="3">
      <x v="2"/>
    </i>
    <i r="3">
      <x v="3"/>
    </i>
    <i r="2">
      <x v="13"/>
    </i>
    <i r="3">
      <x/>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3">
      <x v="3"/>
    </i>
    <i r="2">
      <x v="9"/>
    </i>
    <i r="3">
      <x/>
    </i>
    <i r="3">
      <x v="1"/>
    </i>
    <i r="3">
      <x v="2"/>
    </i>
    <i r="3">
      <x v="3"/>
    </i>
    <i r="1">
      <x v="3"/>
    </i>
    <i r="2">
      <x v="3"/>
    </i>
    <i r="3">
      <x/>
    </i>
    <i r="3">
      <x v="1"/>
    </i>
    <i r="3">
      <x v="2"/>
    </i>
    <i r="3">
      <x v="3"/>
    </i>
    <i r="2">
      <x v="10"/>
    </i>
    <i r="3">
      <x/>
    </i>
    <i r="3">
      <x v="1"/>
    </i>
    <i r="3">
      <x v="2"/>
    </i>
    <i r="3">
      <x v="3"/>
    </i>
    <i r="2">
      <x v="12"/>
    </i>
    <i r="3">
      <x/>
    </i>
    <i r="3">
      <x v="1"/>
    </i>
    <i r="3">
      <x v="2"/>
    </i>
    <i r="3">
      <x v="3"/>
    </i>
    <i>
      <x v="1"/>
    </i>
    <i r="1">
      <x/>
    </i>
    <i r="2">
      <x v="5"/>
    </i>
    <i r="3">
      <x v="1"/>
    </i>
    <i r="3">
      <x v="2"/>
    </i>
    <i r="3">
      <x v="3"/>
    </i>
    <i r="2">
      <x v="8"/>
    </i>
    <i r="3">
      <x/>
    </i>
    <i r="3">
      <x v="1"/>
    </i>
    <i r="3">
      <x v="2"/>
    </i>
    <i r="3">
      <x v="3"/>
    </i>
    <i r="2">
      <x v="11"/>
    </i>
    <i r="3">
      <x/>
    </i>
    <i r="3">
      <x v="1"/>
    </i>
    <i r="3">
      <x v="2"/>
    </i>
    <i r="3">
      <x v="3"/>
    </i>
    <i r="2">
      <x v="13"/>
    </i>
    <i r="3">
      <x/>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2">
      <x v="9"/>
    </i>
    <i r="3">
      <x/>
    </i>
    <i r="3">
      <x v="1"/>
    </i>
    <i r="3">
      <x v="2"/>
    </i>
    <i r="3">
      <x v="3"/>
    </i>
    <i r="1">
      <x v="3"/>
    </i>
    <i r="2">
      <x v="3"/>
    </i>
    <i r="3">
      <x/>
    </i>
    <i r="3">
      <x v="1"/>
    </i>
    <i r="3">
      <x v="2"/>
    </i>
    <i r="3">
      <x v="3"/>
    </i>
    <i r="2">
      <x v="10"/>
    </i>
    <i r="3">
      <x/>
    </i>
    <i r="3">
      <x v="1"/>
    </i>
    <i r="3">
      <x v="2"/>
    </i>
    <i r="3">
      <x v="3"/>
    </i>
    <i r="2">
      <x v="12"/>
    </i>
    <i r="3">
      <x/>
    </i>
    <i r="3">
      <x v="1"/>
    </i>
    <i r="3">
      <x v="2"/>
    </i>
    <i r="3">
      <x v="3"/>
    </i>
    <i>
      <x v="2"/>
    </i>
    <i r="1">
      <x/>
    </i>
    <i r="2">
      <x v="5"/>
    </i>
    <i r="3">
      <x/>
    </i>
    <i r="3">
      <x v="1"/>
    </i>
    <i r="3">
      <x v="2"/>
    </i>
    <i r="3">
      <x v="3"/>
    </i>
    <i r="2">
      <x v="8"/>
    </i>
    <i r="3">
      <x/>
    </i>
    <i r="3">
      <x v="1"/>
    </i>
    <i r="3">
      <x v="2"/>
    </i>
    <i r="3">
      <x v="3"/>
    </i>
    <i r="2">
      <x v="11"/>
    </i>
    <i r="3">
      <x/>
    </i>
    <i r="3">
      <x v="1"/>
    </i>
    <i r="3">
      <x v="2"/>
    </i>
    <i r="3">
      <x v="3"/>
    </i>
    <i r="2">
      <x v="13"/>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3">
      <x v="3"/>
    </i>
    <i r="2">
      <x v="9"/>
    </i>
    <i r="3">
      <x/>
    </i>
    <i r="3">
      <x v="1"/>
    </i>
    <i r="3">
      <x v="2"/>
    </i>
    <i r="3">
      <x v="3"/>
    </i>
    <i r="1">
      <x v="3"/>
    </i>
    <i r="2">
      <x v="3"/>
    </i>
    <i r="3">
      <x/>
    </i>
    <i r="3">
      <x v="1"/>
    </i>
    <i r="3">
      <x v="2"/>
    </i>
    <i r="3">
      <x v="3"/>
    </i>
    <i r="2">
      <x v="10"/>
    </i>
    <i r="3">
      <x/>
    </i>
    <i r="3">
      <x v="1"/>
    </i>
    <i r="3">
      <x v="2"/>
    </i>
    <i r="3">
      <x v="3"/>
    </i>
    <i r="2">
      <x v="12"/>
    </i>
    <i r="3">
      <x/>
    </i>
    <i r="3">
      <x v="1"/>
    </i>
    <i r="3">
      <x v="2"/>
    </i>
    <i r="3">
      <x v="3"/>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formats count="1">
    <format dxfId="18">
      <pivotArea dataOnly="0" outline="0" fieldPosition="0">
        <references count="1">
          <reference field="4294967294" count="1">
            <x v="1"/>
          </reference>
        </references>
      </pivotArea>
    </format>
  </format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47C72F9-7EE8-4F20-814A-E919B6149072}" name="PivotTable1" cacheId="3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A4:C155" firstHeaderRow="1" firstDataRow="2" firstDataCol="1" rowPageCount="1" colPageCount="1"/>
  <pivotFields count="7">
    <pivotField axis="axisRow" showAll="0" measureFilter="1" sortType="descending">
      <items count="4">
        <item x="0"/>
        <item x="1"/>
        <item x="2"/>
        <item t="default"/>
      </items>
    </pivotField>
    <pivotField axis="axisPage" multipleItemSelectionAllowed="1" showAll="0">
      <items count="13">
        <item x="2"/>
        <item x="10"/>
        <item x="1"/>
        <item x="9"/>
        <item x="6"/>
        <item x="4"/>
        <item x="5"/>
        <item x="0"/>
        <item x="3"/>
        <item x="7"/>
        <item x="8"/>
        <item x="11"/>
        <item t="default"/>
      </items>
    </pivotField>
    <pivotField axis="axisRow" showAll="0" measureFilter="1">
      <items count="5">
        <item x="3"/>
        <item x="0"/>
        <item sd="0" x="2"/>
        <item x="1"/>
        <item t="default"/>
      </items>
    </pivotField>
    <pivotField axis="axisRow" showAll="0" measureFilter="1" sortType="descending">
      <items count="5">
        <item x="0"/>
        <item x="1"/>
        <item x="2"/>
        <item x="3"/>
        <item t="default"/>
      </items>
    </pivotField>
    <pivotField axis="axisRow" multipleItemSelectionAllowed="1" showAll="0" measureFilter="1" sortType="ascending">
      <items count="15">
        <item x="4"/>
        <item x="13"/>
        <item x="10"/>
        <item x="11"/>
        <item x="5"/>
        <item x="9"/>
        <item x="1"/>
        <item x="8"/>
        <item x="0"/>
        <item x="3"/>
        <item x="7"/>
        <item x="2"/>
        <item x="6"/>
        <item x="12"/>
        <item t="default"/>
      </items>
    </pivotField>
    <pivotField dataField="1" showAll="0"/>
    <pivotField dataField="1" numFmtId="44" showAll="0"/>
  </pivotFields>
  <rowFields count="4">
    <field x="0"/>
    <field x="3"/>
    <field x="4"/>
    <field x="2"/>
  </rowFields>
  <rowItems count="150">
    <i>
      <x/>
    </i>
    <i r="1">
      <x/>
    </i>
    <i r="2">
      <x v="5"/>
    </i>
    <i r="3">
      <x/>
    </i>
    <i r="3">
      <x v="1"/>
    </i>
    <i r="3">
      <x v="2"/>
    </i>
    <i r="3">
      <x v="3"/>
    </i>
    <i r="2">
      <x v="8"/>
    </i>
    <i r="3">
      <x/>
    </i>
    <i r="3">
      <x v="1"/>
    </i>
    <i r="3">
      <x v="2"/>
    </i>
    <i r="3">
      <x v="3"/>
    </i>
    <i r="2">
      <x v="11"/>
    </i>
    <i r="3">
      <x/>
    </i>
    <i r="3">
      <x v="1"/>
    </i>
    <i r="3">
      <x v="2"/>
    </i>
    <i r="3">
      <x v="3"/>
    </i>
    <i r="2">
      <x v="13"/>
    </i>
    <i r="3">
      <x/>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3">
      <x v="3"/>
    </i>
    <i r="2">
      <x v="9"/>
    </i>
    <i r="3">
      <x/>
    </i>
    <i r="3">
      <x v="1"/>
    </i>
    <i r="3">
      <x v="2"/>
    </i>
    <i r="3">
      <x v="3"/>
    </i>
    <i r="1">
      <x v="3"/>
    </i>
    <i r="2">
      <x v="3"/>
    </i>
    <i r="3">
      <x/>
    </i>
    <i r="3">
      <x v="1"/>
    </i>
    <i r="3">
      <x v="2"/>
    </i>
    <i r="3">
      <x v="3"/>
    </i>
    <i r="2">
      <x v="10"/>
    </i>
    <i r="3">
      <x/>
    </i>
    <i r="3">
      <x v="1"/>
    </i>
    <i r="3">
      <x v="2"/>
    </i>
    <i r="3">
      <x v="3"/>
    </i>
    <i r="2">
      <x v="12"/>
    </i>
    <i r="3">
      <x/>
    </i>
    <i r="3">
      <x v="1"/>
    </i>
    <i r="3">
      <x v="2"/>
    </i>
    <i r="3">
      <x v="3"/>
    </i>
    <i>
      <x v="2"/>
    </i>
    <i r="1">
      <x/>
    </i>
    <i r="2">
      <x v="5"/>
    </i>
    <i r="3">
      <x/>
    </i>
    <i r="3">
      <x v="1"/>
    </i>
    <i r="3">
      <x v="2"/>
    </i>
    <i r="3">
      <x v="3"/>
    </i>
    <i r="2">
      <x v="8"/>
    </i>
    <i r="3">
      <x/>
    </i>
    <i r="3">
      <x v="1"/>
    </i>
    <i r="3">
      <x v="2"/>
    </i>
    <i r="3">
      <x v="3"/>
    </i>
    <i r="2">
      <x v="11"/>
    </i>
    <i r="3">
      <x/>
    </i>
    <i r="3">
      <x v="1"/>
    </i>
    <i r="3">
      <x v="2"/>
    </i>
    <i r="3">
      <x v="3"/>
    </i>
    <i r="2">
      <x v="13"/>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3">
      <x v="3"/>
    </i>
    <i r="2">
      <x v="9"/>
    </i>
    <i r="3">
      <x/>
    </i>
    <i r="3">
      <x v="1"/>
    </i>
    <i r="3">
      <x v="2"/>
    </i>
    <i r="3">
      <x v="3"/>
    </i>
    <i r="1">
      <x v="3"/>
    </i>
    <i r="2">
      <x v="3"/>
    </i>
    <i r="3">
      <x/>
    </i>
    <i r="3">
      <x v="1"/>
    </i>
    <i r="3">
      <x v="2"/>
    </i>
    <i r="3">
      <x v="3"/>
    </i>
    <i r="2">
      <x v="10"/>
    </i>
    <i r="3">
      <x/>
    </i>
    <i r="3">
      <x v="1"/>
    </i>
    <i r="3">
      <x v="2"/>
    </i>
    <i r="3">
      <x v="3"/>
    </i>
    <i r="2">
      <x v="12"/>
    </i>
    <i r="3">
      <x/>
    </i>
    <i r="3">
      <x v="1"/>
    </i>
    <i r="3">
      <x v="2"/>
    </i>
    <i r="3">
      <x v="3"/>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pivotTableStyleInfo name="PivotStyleLight21" showRowHeaders="1" showColHeaders="1" showRowStripes="0" showColStripes="0" showLastColumn="1"/>
  <filters count="4">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 fld="3" type="count" evalOrder="-1" id="3" iMeasureFld="0">
      <autoFilter ref="A1">
        <filterColumn colId="0">
          <top10 val="10" filterVal="10"/>
        </filterColumn>
      </autoFilter>
    </filter>
    <filter fld="0" type="count" evalOrder="-1" id="5" iMeasureFld="0">
      <autoFilter ref="A1">
        <filterColumn colId="0">
          <top10 val="2" filterVal="2"/>
        </filterColumn>
      </autoFilter>
    </filter>
  </filters>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B3574A8-82D7-4C32-9BB0-E1BD2C3E80B0}" name="PivotTable1" cacheId="3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A4:C81" firstHeaderRow="1" firstDataRow="2" firstDataCol="1" rowPageCount="1" colPageCount="1"/>
  <pivotFields count="7">
    <pivotField axis="axisRow" showAll="0" measureFilter="1" sortType="descending">
      <items count="4">
        <item x="0"/>
        <item x="1"/>
        <item x="2"/>
        <item t="default"/>
      </items>
    </pivotField>
    <pivotField axis="axisPage" multipleItemSelectionAllowed="1" showAll="0">
      <items count="13">
        <item x="2"/>
        <item x="10"/>
        <item x="1"/>
        <item x="9"/>
        <item x="6"/>
        <item x="4"/>
        <item x="5"/>
        <item x="0"/>
        <item x="3"/>
        <item x="7"/>
        <item x="8"/>
        <item x="11"/>
        <item t="default"/>
      </items>
    </pivotField>
    <pivotField axis="axisRow" showAll="0" measureFilter="1">
      <items count="5">
        <item x="3"/>
        <item x="0"/>
        <item sd="0" x="2"/>
        <item x="1"/>
        <item t="default"/>
      </items>
    </pivotField>
    <pivotField axis="axisRow" showAll="0" measureFilter="1" sortType="descending">
      <items count="5">
        <item x="0"/>
        <item x="1"/>
        <item x="2"/>
        <item x="3"/>
        <item t="default"/>
      </items>
    </pivotField>
    <pivotField axis="axisRow" multipleItemSelectionAllowed="1" showAll="0" measureFilter="1">
      <items count="15">
        <item x="4"/>
        <item x="13"/>
        <item x="10"/>
        <item x="11"/>
        <item x="5"/>
        <item x="9"/>
        <item x="1"/>
        <item x="8"/>
        <item x="0"/>
        <item x="3"/>
        <item x="7"/>
        <item x="2"/>
        <item x="6"/>
        <item x="12"/>
        <item t="default"/>
      </items>
    </pivotField>
    <pivotField dataField="1" showAll="0"/>
    <pivotField dataField="1" numFmtId="44" showAll="0"/>
  </pivotFields>
  <rowFields count="4">
    <field x="0"/>
    <field x="3"/>
    <field x="4"/>
    <field x="2"/>
  </rowFields>
  <rowItems count="76">
    <i>
      <x/>
    </i>
    <i r="1">
      <x v="2"/>
    </i>
    <i r="2">
      <x/>
    </i>
    <i r="3">
      <x/>
    </i>
    <i r="3">
      <x v="1"/>
    </i>
    <i r="3">
      <x v="2"/>
    </i>
    <i r="3">
      <x v="3"/>
    </i>
    <i r="2">
      <x v="4"/>
    </i>
    <i r="3">
      <x/>
    </i>
    <i r="3">
      <x v="1"/>
    </i>
    <i r="3">
      <x v="2"/>
    </i>
    <i r="3">
      <x v="3"/>
    </i>
    <i r="2">
      <x v="7"/>
    </i>
    <i r="3">
      <x/>
    </i>
    <i r="3">
      <x v="1"/>
    </i>
    <i r="3">
      <x v="2"/>
    </i>
    <i r="3">
      <x v="3"/>
    </i>
    <i r="2">
      <x v="9"/>
    </i>
    <i r="3">
      <x/>
    </i>
    <i r="3">
      <x v="1"/>
    </i>
    <i r="3">
      <x v="2"/>
    </i>
    <i r="3">
      <x v="3"/>
    </i>
    <i r="1">
      <x v="3"/>
    </i>
    <i r="2">
      <x v="3"/>
    </i>
    <i r="3">
      <x/>
    </i>
    <i r="3">
      <x v="1"/>
    </i>
    <i r="3">
      <x v="2"/>
    </i>
    <i r="3">
      <x v="3"/>
    </i>
    <i r="2">
      <x v="10"/>
    </i>
    <i r="3">
      <x/>
    </i>
    <i r="3">
      <x v="1"/>
    </i>
    <i r="3">
      <x v="2"/>
    </i>
    <i r="3">
      <x v="3"/>
    </i>
    <i r="2">
      <x v="12"/>
    </i>
    <i r="3">
      <x/>
    </i>
    <i r="3">
      <x v="1"/>
    </i>
    <i r="3">
      <x v="2"/>
    </i>
    <i r="3">
      <x v="3"/>
    </i>
    <i>
      <x v="2"/>
    </i>
    <i r="1">
      <x/>
    </i>
    <i r="2">
      <x v="5"/>
    </i>
    <i r="3">
      <x/>
    </i>
    <i r="3">
      <x v="1"/>
    </i>
    <i r="3">
      <x v="2"/>
    </i>
    <i r="3">
      <x v="3"/>
    </i>
    <i r="2">
      <x v="8"/>
    </i>
    <i r="3">
      <x/>
    </i>
    <i r="3">
      <x v="1"/>
    </i>
    <i r="3">
      <x v="2"/>
    </i>
    <i r="3">
      <x v="3"/>
    </i>
    <i r="2">
      <x v="11"/>
    </i>
    <i r="3">
      <x/>
    </i>
    <i r="3">
      <x v="1"/>
    </i>
    <i r="3">
      <x v="2"/>
    </i>
    <i r="3">
      <x v="3"/>
    </i>
    <i r="2">
      <x v="13"/>
    </i>
    <i r="3">
      <x v="1"/>
    </i>
    <i r="3">
      <x v="2"/>
    </i>
    <i r="3">
      <x v="3"/>
    </i>
    <i r="1">
      <x v="3"/>
    </i>
    <i r="2">
      <x v="3"/>
    </i>
    <i r="3">
      <x/>
    </i>
    <i r="3">
      <x v="1"/>
    </i>
    <i r="3">
      <x v="2"/>
    </i>
    <i r="3">
      <x v="3"/>
    </i>
    <i r="2">
      <x v="10"/>
    </i>
    <i r="3">
      <x/>
    </i>
    <i r="3">
      <x v="1"/>
    </i>
    <i r="3">
      <x v="2"/>
    </i>
    <i r="3">
      <x v="3"/>
    </i>
    <i r="2">
      <x v="12"/>
    </i>
    <i r="3">
      <x/>
    </i>
    <i r="3">
      <x v="1"/>
    </i>
    <i r="3">
      <x v="2"/>
    </i>
    <i r="3">
      <x v="3"/>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pivotTableStyleInfo name="PivotStyleLight21" showRowHeaders="1" showColHeaders="1" showRowStripes="0" showColStripes="0" showLastColumn="1"/>
  <filters count="4">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 fld="3" type="count" evalOrder="-1" id="6" iMeasureFld="0">
      <autoFilter ref="A1">
        <filterColumn colId="0">
          <top10 val="2" filterVal="2"/>
        </filterColumn>
      </autoFilter>
    </filter>
    <filter fld="0" type="count" evalOrder="-1" id="5" iMeasureFld="0">
      <autoFilter ref="A1">
        <filterColumn colId="0">
          <top10 val="2" filterVal="2"/>
        </filterColumn>
      </autoFilter>
    </filter>
  </filters>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6939B16-EA8A-478D-8B04-8262407F6270}" name="PivotTable1" cacheId="34" applyNumberFormats="0" applyBorderFormats="0" applyFontFormats="0" applyPatternFormats="0" applyAlignmentFormats="0" applyWidthHeightFormats="1" dataCaption="Values" updatedVersion="3" minRefreshableVersion="3" showCalcMbrs="0" useAutoFormatting="1" itemPrintTitles="1" createdVersion="3" indent="0" compact="0" outline="1" outlineData="1" compactData="0" multipleFieldFilters="0" chartFormat="2">
  <location ref="A4:F228" firstHeaderRow="1" firstDataRow="2" firstDataCol="4" rowPageCount="1" colPageCount="1"/>
  <pivotFields count="7">
    <pivotField axis="axisRow" compact="0" showAll="0" sortType="descending">
      <items count="4">
        <item x="0"/>
        <item x="1"/>
        <item x="2"/>
        <item t="default"/>
      </items>
    </pivotField>
    <pivotField axis="axisPage" compact="0" multipleItemSelectionAllowed="1" showAll="0">
      <items count="13">
        <item x="2"/>
        <item x="10"/>
        <item x="1"/>
        <item x="9"/>
        <item x="6"/>
        <item x="4"/>
        <item x="5"/>
        <item x="0"/>
        <item x="3"/>
        <item x="7"/>
        <item x="8"/>
        <item x="11"/>
        <item t="default"/>
      </items>
    </pivotField>
    <pivotField axis="axisRow" compact="0" showAll="0" measureFilter="1">
      <items count="5">
        <item x="3"/>
        <item x="0"/>
        <item sd="0" x="2"/>
        <item x="1"/>
        <item t="default"/>
      </items>
    </pivotField>
    <pivotField axis="axisRow" compact="0" showAll="0">
      <items count="5">
        <item x="0"/>
        <item x="1"/>
        <item x="2"/>
        <item x="3"/>
        <item t="default"/>
      </items>
    </pivotField>
    <pivotField axis="axisRow" compact="0" multipleItemSelectionAllowed="1" showAll="0" measureFilter="1">
      <items count="15">
        <item x="4"/>
        <item x="13"/>
        <item x="10"/>
        <item x="11"/>
        <item x="5"/>
        <item x="9"/>
        <item x="1"/>
        <item x="8"/>
        <item x="0"/>
        <item x="3"/>
        <item x="7"/>
        <item x="2"/>
        <item x="6"/>
        <item x="12"/>
        <item t="default"/>
      </items>
    </pivotField>
    <pivotField dataField="1" compact="0" showAll="0"/>
    <pivotField dataField="1" compact="0" numFmtId="44" showAll="0"/>
  </pivotFields>
  <rowFields count="4">
    <field x="0"/>
    <field x="3"/>
    <field x="4"/>
    <field x="2"/>
  </rowFields>
  <rowItems count="223">
    <i>
      <x/>
    </i>
    <i r="1">
      <x/>
    </i>
    <i r="2">
      <x v="5"/>
    </i>
    <i r="3">
      <x/>
    </i>
    <i r="3">
      <x v="1"/>
    </i>
    <i r="3">
      <x v="2"/>
    </i>
    <i r="3">
      <x v="3"/>
    </i>
    <i r="2">
      <x v="8"/>
    </i>
    <i r="3">
      <x/>
    </i>
    <i r="3">
      <x v="1"/>
    </i>
    <i r="3">
      <x v="2"/>
    </i>
    <i r="3">
      <x v="3"/>
    </i>
    <i r="2">
      <x v="11"/>
    </i>
    <i r="3">
      <x/>
    </i>
    <i r="3">
      <x v="1"/>
    </i>
    <i r="3">
      <x v="2"/>
    </i>
    <i r="3">
      <x v="3"/>
    </i>
    <i r="2">
      <x v="13"/>
    </i>
    <i r="3">
      <x/>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3">
      <x v="3"/>
    </i>
    <i r="2">
      <x v="9"/>
    </i>
    <i r="3">
      <x/>
    </i>
    <i r="3">
      <x v="1"/>
    </i>
    <i r="3">
      <x v="2"/>
    </i>
    <i r="3">
      <x v="3"/>
    </i>
    <i r="1">
      <x v="3"/>
    </i>
    <i r="2">
      <x v="3"/>
    </i>
    <i r="3">
      <x/>
    </i>
    <i r="3">
      <x v="1"/>
    </i>
    <i r="3">
      <x v="2"/>
    </i>
    <i r="3">
      <x v="3"/>
    </i>
    <i r="2">
      <x v="10"/>
    </i>
    <i r="3">
      <x/>
    </i>
    <i r="3">
      <x v="1"/>
    </i>
    <i r="3">
      <x v="2"/>
    </i>
    <i r="3">
      <x v="3"/>
    </i>
    <i r="2">
      <x v="12"/>
    </i>
    <i r="3">
      <x/>
    </i>
    <i r="3">
      <x v="1"/>
    </i>
    <i r="3">
      <x v="2"/>
    </i>
    <i r="3">
      <x v="3"/>
    </i>
    <i>
      <x v="1"/>
    </i>
    <i r="1">
      <x/>
    </i>
    <i r="2">
      <x v="5"/>
    </i>
    <i r="3">
      <x v="1"/>
    </i>
    <i r="3">
      <x v="2"/>
    </i>
    <i r="3">
      <x v="3"/>
    </i>
    <i r="2">
      <x v="8"/>
    </i>
    <i r="3">
      <x/>
    </i>
    <i r="3">
      <x v="1"/>
    </i>
    <i r="3">
      <x v="2"/>
    </i>
    <i r="3">
      <x v="3"/>
    </i>
    <i r="2">
      <x v="11"/>
    </i>
    <i r="3">
      <x/>
    </i>
    <i r="3">
      <x v="1"/>
    </i>
    <i r="3">
      <x v="2"/>
    </i>
    <i r="3">
      <x v="3"/>
    </i>
    <i r="2">
      <x v="13"/>
    </i>
    <i r="3">
      <x/>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2">
      <x v="9"/>
    </i>
    <i r="3">
      <x/>
    </i>
    <i r="3">
      <x v="1"/>
    </i>
    <i r="3">
      <x v="2"/>
    </i>
    <i r="3">
      <x v="3"/>
    </i>
    <i r="1">
      <x v="3"/>
    </i>
    <i r="2">
      <x v="3"/>
    </i>
    <i r="3">
      <x/>
    </i>
    <i r="3">
      <x v="1"/>
    </i>
    <i r="3">
      <x v="2"/>
    </i>
    <i r="3">
      <x v="3"/>
    </i>
    <i r="2">
      <x v="10"/>
    </i>
    <i r="3">
      <x/>
    </i>
    <i r="3">
      <x v="1"/>
    </i>
    <i r="3">
      <x v="2"/>
    </i>
    <i r="3">
      <x v="3"/>
    </i>
    <i r="2">
      <x v="12"/>
    </i>
    <i r="3">
      <x/>
    </i>
    <i r="3">
      <x v="1"/>
    </i>
    <i r="3">
      <x v="2"/>
    </i>
    <i r="3">
      <x v="3"/>
    </i>
    <i>
      <x v="2"/>
    </i>
    <i r="1">
      <x/>
    </i>
    <i r="2">
      <x v="5"/>
    </i>
    <i r="3">
      <x/>
    </i>
    <i r="3">
      <x v="1"/>
    </i>
    <i r="3">
      <x v="2"/>
    </i>
    <i r="3">
      <x v="3"/>
    </i>
    <i r="2">
      <x v="8"/>
    </i>
    <i r="3">
      <x/>
    </i>
    <i r="3">
      <x v="1"/>
    </i>
    <i r="3">
      <x v="2"/>
    </i>
    <i r="3">
      <x v="3"/>
    </i>
    <i r="2">
      <x v="11"/>
    </i>
    <i r="3">
      <x/>
    </i>
    <i r="3">
      <x v="1"/>
    </i>
    <i r="3">
      <x v="2"/>
    </i>
    <i r="3">
      <x v="3"/>
    </i>
    <i r="2">
      <x v="13"/>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3">
      <x v="3"/>
    </i>
    <i r="2">
      <x v="9"/>
    </i>
    <i r="3">
      <x/>
    </i>
    <i r="3">
      <x v="1"/>
    </i>
    <i r="3">
      <x v="2"/>
    </i>
    <i r="3">
      <x v="3"/>
    </i>
    <i r="1">
      <x v="3"/>
    </i>
    <i r="2">
      <x v="3"/>
    </i>
    <i r="3">
      <x/>
    </i>
    <i r="3">
      <x v="1"/>
    </i>
    <i r="3">
      <x v="2"/>
    </i>
    <i r="3">
      <x v="3"/>
    </i>
    <i r="2">
      <x v="10"/>
    </i>
    <i r="3">
      <x/>
    </i>
    <i r="3">
      <x v="1"/>
    </i>
    <i r="3">
      <x v="2"/>
    </i>
    <i r="3">
      <x v="3"/>
    </i>
    <i r="2">
      <x v="12"/>
    </i>
    <i r="3">
      <x/>
    </i>
    <i r="3">
      <x v="1"/>
    </i>
    <i r="3">
      <x v="2"/>
    </i>
    <i r="3">
      <x v="3"/>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formats count="1">
    <format dxfId="17">
      <pivotArea type="all" dataOnly="0" outline="0" fieldPosition="0"/>
    </format>
  </format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DABB52D-9F32-44D9-9E9E-0FF10841E68F}" name="PivotTable1" cacheId="34" applyNumberFormats="0" applyBorderFormats="0" applyFontFormats="0" applyPatternFormats="0" applyAlignmentFormats="0" applyWidthHeightFormats="1" dataCaption="Values" updatedVersion="3" minRefreshableVersion="3" showCalcMbrs="0" useAutoFormatting="1" itemPrintTitles="1" createdVersion="3" indent="0" compact="0" compactData="0" multipleFieldFilters="0" chartFormat="2">
  <location ref="A4:F228" firstHeaderRow="1" firstDataRow="2" firstDataCol="4" rowPageCount="1" colPageCount="1"/>
  <pivotFields count="7">
    <pivotField axis="axisRow" compact="0" outline="0" showAll="0" sortType="descending">
      <items count="4">
        <item x="0"/>
        <item x="1"/>
        <item x="2"/>
        <item t="default"/>
      </items>
    </pivotField>
    <pivotField axis="axisPage" compact="0" outline="0" multipleItemSelectionAllowed="1" showAll="0">
      <items count="13">
        <item x="2"/>
        <item x="10"/>
        <item x="1"/>
        <item x="9"/>
        <item x="6"/>
        <item x="4"/>
        <item x="5"/>
        <item x="0"/>
        <item x="3"/>
        <item x="7"/>
        <item x="8"/>
        <item x="11"/>
        <item t="default"/>
      </items>
    </pivotField>
    <pivotField axis="axisRow" compact="0" outline="0" showAll="0" measureFilter="1">
      <items count="5">
        <item x="3"/>
        <item x="0"/>
        <item sd="0" x="2"/>
        <item x="1"/>
        <item t="default"/>
      </items>
    </pivotField>
    <pivotField axis="axisRow" compact="0" outline="0" showAll="0">
      <items count="5">
        <item x="0"/>
        <item x="1"/>
        <item x="2"/>
        <item x="3"/>
        <item t="default"/>
      </items>
    </pivotField>
    <pivotField axis="axisRow" compact="0" outline="0" multipleItemSelectionAllowed="1" showAll="0" measureFilter="1">
      <items count="15">
        <item x="4"/>
        <item x="13"/>
        <item x="10"/>
        <item x="11"/>
        <item x="5"/>
        <item x="9"/>
        <item x="1"/>
        <item x="8"/>
        <item x="0"/>
        <item x="3"/>
        <item x="7"/>
        <item x="2"/>
        <item x="6"/>
        <item x="12"/>
        <item t="default"/>
      </items>
    </pivotField>
    <pivotField dataField="1" compact="0" outline="0" showAll="0"/>
    <pivotField dataField="1" compact="0" numFmtId="44" outline="0" showAll="0"/>
  </pivotFields>
  <rowFields count="4">
    <field x="0"/>
    <field x="3"/>
    <field x="4"/>
    <field x="2"/>
  </rowFields>
  <rowItems count="223">
    <i>
      <x/>
      <x/>
      <x v="5"/>
      <x/>
    </i>
    <i r="3">
      <x v="1"/>
    </i>
    <i r="3">
      <x v="2"/>
    </i>
    <i r="3">
      <x v="3"/>
    </i>
    <i t="default" r="2">
      <x v="5"/>
    </i>
    <i r="2">
      <x v="8"/>
      <x/>
    </i>
    <i r="3">
      <x v="1"/>
    </i>
    <i r="3">
      <x v="2"/>
    </i>
    <i r="3">
      <x v="3"/>
    </i>
    <i t="default" r="2">
      <x v="8"/>
    </i>
    <i r="2">
      <x v="11"/>
      <x/>
    </i>
    <i r="3">
      <x v="1"/>
    </i>
    <i r="3">
      <x v="2"/>
    </i>
    <i r="3">
      <x v="3"/>
    </i>
    <i t="default" r="2">
      <x v="11"/>
    </i>
    <i r="2">
      <x v="13"/>
      <x/>
    </i>
    <i r="3">
      <x v="1"/>
    </i>
    <i r="3">
      <x v="2"/>
    </i>
    <i r="3">
      <x v="3"/>
    </i>
    <i t="default" r="2">
      <x v="13"/>
    </i>
    <i t="default" r="1">
      <x/>
    </i>
    <i r="1">
      <x v="1"/>
      <x v="1"/>
      <x/>
    </i>
    <i r="3">
      <x v="1"/>
    </i>
    <i r="3">
      <x v="2"/>
    </i>
    <i r="3">
      <x v="3"/>
    </i>
    <i t="default" r="2">
      <x v="1"/>
    </i>
    <i r="2">
      <x v="2"/>
      <x/>
    </i>
    <i r="3">
      <x v="1"/>
    </i>
    <i r="3">
      <x v="2"/>
    </i>
    <i r="3">
      <x v="3"/>
    </i>
    <i t="default" r="2">
      <x v="2"/>
    </i>
    <i r="2">
      <x v="6"/>
      <x/>
    </i>
    <i r="3">
      <x v="1"/>
    </i>
    <i r="3">
      <x v="2"/>
    </i>
    <i r="3">
      <x v="3"/>
    </i>
    <i t="default" r="2">
      <x v="6"/>
    </i>
    <i t="default" r="1">
      <x v="1"/>
    </i>
    <i r="1">
      <x v="2"/>
      <x/>
      <x/>
    </i>
    <i r="3">
      <x v="1"/>
    </i>
    <i r="3">
      <x v="2"/>
    </i>
    <i r="3">
      <x v="3"/>
    </i>
    <i t="default" r="2">
      <x/>
    </i>
    <i r="2">
      <x v="4"/>
      <x/>
    </i>
    <i r="3">
      <x v="1"/>
    </i>
    <i r="3">
      <x v="2"/>
    </i>
    <i r="3">
      <x v="3"/>
    </i>
    <i t="default" r="2">
      <x v="4"/>
    </i>
    <i r="2">
      <x v="7"/>
      <x/>
    </i>
    <i r="3">
      <x v="1"/>
    </i>
    <i r="3">
      <x v="2"/>
    </i>
    <i r="3">
      <x v="3"/>
    </i>
    <i t="default" r="2">
      <x v="7"/>
    </i>
    <i r="2">
      <x v="9"/>
      <x/>
    </i>
    <i r="3">
      <x v="1"/>
    </i>
    <i r="3">
      <x v="2"/>
    </i>
    <i r="3">
      <x v="3"/>
    </i>
    <i t="default" r="2">
      <x v="9"/>
    </i>
    <i t="default" r="1">
      <x v="2"/>
    </i>
    <i r="1">
      <x v="3"/>
      <x v="3"/>
      <x/>
    </i>
    <i r="3">
      <x v="1"/>
    </i>
    <i r="3">
      <x v="2"/>
    </i>
    <i r="3">
      <x v="3"/>
    </i>
    <i t="default" r="2">
      <x v="3"/>
    </i>
    <i r="2">
      <x v="10"/>
      <x/>
    </i>
    <i r="3">
      <x v="1"/>
    </i>
    <i r="3">
      <x v="2"/>
    </i>
    <i r="3">
      <x v="3"/>
    </i>
    <i t="default" r="2">
      <x v="10"/>
    </i>
    <i r="2">
      <x v="12"/>
      <x/>
    </i>
    <i r="3">
      <x v="1"/>
    </i>
    <i r="3">
      <x v="2"/>
    </i>
    <i r="3">
      <x v="3"/>
    </i>
    <i t="default" r="2">
      <x v="12"/>
    </i>
    <i t="default" r="1">
      <x v="3"/>
    </i>
    <i t="default">
      <x/>
    </i>
    <i>
      <x v="1"/>
      <x/>
      <x v="5"/>
      <x v="1"/>
    </i>
    <i r="3">
      <x v="2"/>
    </i>
    <i r="3">
      <x v="3"/>
    </i>
    <i t="default" r="2">
      <x v="5"/>
    </i>
    <i r="2">
      <x v="8"/>
      <x/>
    </i>
    <i r="3">
      <x v="1"/>
    </i>
    <i r="3">
      <x v="2"/>
    </i>
    <i r="3">
      <x v="3"/>
    </i>
    <i t="default" r="2">
      <x v="8"/>
    </i>
    <i r="2">
      <x v="11"/>
      <x/>
    </i>
    <i r="3">
      <x v="1"/>
    </i>
    <i r="3">
      <x v="2"/>
    </i>
    <i r="3">
      <x v="3"/>
    </i>
    <i t="default" r="2">
      <x v="11"/>
    </i>
    <i r="2">
      <x v="13"/>
      <x/>
    </i>
    <i r="3">
      <x v="1"/>
    </i>
    <i r="3">
      <x v="2"/>
    </i>
    <i r="3">
      <x v="3"/>
    </i>
    <i t="default" r="2">
      <x v="13"/>
    </i>
    <i t="default" r="1">
      <x/>
    </i>
    <i r="1">
      <x v="1"/>
      <x v="1"/>
      <x/>
    </i>
    <i r="3">
      <x v="1"/>
    </i>
    <i r="3">
      <x v="2"/>
    </i>
    <i r="3">
      <x v="3"/>
    </i>
    <i t="default" r="2">
      <x v="1"/>
    </i>
    <i r="2">
      <x v="2"/>
      <x/>
    </i>
    <i r="3">
      <x v="1"/>
    </i>
    <i r="3">
      <x v="2"/>
    </i>
    <i r="3">
      <x v="3"/>
    </i>
    <i t="default" r="2">
      <x v="2"/>
    </i>
    <i r="2">
      <x v="6"/>
      <x/>
    </i>
    <i r="3">
      <x v="1"/>
    </i>
    <i r="3">
      <x v="2"/>
    </i>
    <i r="3">
      <x v="3"/>
    </i>
    <i t="default" r="2">
      <x v="6"/>
    </i>
    <i t="default" r="1">
      <x v="1"/>
    </i>
    <i r="1">
      <x v="2"/>
      <x/>
      <x/>
    </i>
    <i r="3">
      <x v="1"/>
    </i>
    <i r="3">
      <x v="2"/>
    </i>
    <i r="3">
      <x v="3"/>
    </i>
    <i t="default" r="2">
      <x/>
    </i>
    <i r="2">
      <x v="4"/>
      <x/>
    </i>
    <i r="3">
      <x v="1"/>
    </i>
    <i r="3">
      <x v="2"/>
    </i>
    <i r="3">
      <x v="3"/>
    </i>
    <i t="default" r="2">
      <x v="4"/>
    </i>
    <i r="2">
      <x v="7"/>
      <x/>
    </i>
    <i r="3">
      <x v="1"/>
    </i>
    <i r="3">
      <x v="2"/>
    </i>
    <i t="default" r="2">
      <x v="7"/>
    </i>
    <i r="2">
      <x v="9"/>
      <x/>
    </i>
    <i r="3">
      <x v="1"/>
    </i>
    <i r="3">
      <x v="2"/>
    </i>
    <i r="3">
      <x v="3"/>
    </i>
    <i t="default" r="2">
      <x v="9"/>
    </i>
    <i t="default" r="1">
      <x v="2"/>
    </i>
    <i r="1">
      <x v="3"/>
      <x v="3"/>
      <x/>
    </i>
    <i r="3">
      <x v="1"/>
    </i>
    <i r="3">
      <x v="2"/>
    </i>
    <i r="3">
      <x v="3"/>
    </i>
    <i t="default" r="2">
      <x v="3"/>
    </i>
    <i r="2">
      <x v="10"/>
      <x/>
    </i>
    <i r="3">
      <x v="1"/>
    </i>
    <i r="3">
      <x v="2"/>
    </i>
    <i r="3">
      <x v="3"/>
    </i>
    <i t="default" r="2">
      <x v="10"/>
    </i>
    <i r="2">
      <x v="12"/>
      <x/>
    </i>
    <i r="3">
      <x v="1"/>
    </i>
    <i r="3">
      <x v="2"/>
    </i>
    <i r="3">
      <x v="3"/>
    </i>
    <i t="default" r="2">
      <x v="12"/>
    </i>
    <i t="default" r="1">
      <x v="3"/>
    </i>
    <i t="default">
      <x v="1"/>
    </i>
    <i>
      <x v="2"/>
      <x/>
      <x v="5"/>
      <x/>
    </i>
    <i r="3">
      <x v="1"/>
    </i>
    <i r="3">
      <x v="2"/>
    </i>
    <i r="3">
      <x v="3"/>
    </i>
    <i t="default" r="2">
      <x v="5"/>
    </i>
    <i r="2">
      <x v="8"/>
      <x/>
    </i>
    <i r="3">
      <x v="1"/>
    </i>
    <i r="3">
      <x v="2"/>
    </i>
    <i r="3">
      <x v="3"/>
    </i>
    <i t="default" r="2">
      <x v="8"/>
    </i>
    <i r="2">
      <x v="11"/>
      <x/>
    </i>
    <i r="3">
      <x v="1"/>
    </i>
    <i r="3">
      <x v="2"/>
    </i>
    <i r="3">
      <x v="3"/>
    </i>
    <i t="default" r="2">
      <x v="11"/>
    </i>
    <i r="2">
      <x v="13"/>
      <x v="1"/>
    </i>
    <i r="3">
      <x v="2"/>
    </i>
    <i r="3">
      <x v="3"/>
    </i>
    <i t="default" r="2">
      <x v="13"/>
    </i>
    <i t="default" r="1">
      <x/>
    </i>
    <i r="1">
      <x v="1"/>
      <x v="1"/>
      <x/>
    </i>
    <i r="3">
      <x v="1"/>
    </i>
    <i r="3">
      <x v="2"/>
    </i>
    <i r="3">
      <x v="3"/>
    </i>
    <i t="default" r="2">
      <x v="1"/>
    </i>
    <i r="2">
      <x v="2"/>
      <x/>
    </i>
    <i r="3">
      <x v="1"/>
    </i>
    <i r="3">
      <x v="2"/>
    </i>
    <i r="3">
      <x v="3"/>
    </i>
    <i t="default" r="2">
      <x v="2"/>
    </i>
    <i r="2">
      <x v="6"/>
      <x/>
    </i>
    <i r="3">
      <x v="1"/>
    </i>
    <i r="3">
      <x v="2"/>
    </i>
    <i r="3">
      <x v="3"/>
    </i>
    <i t="default" r="2">
      <x v="6"/>
    </i>
    <i t="default" r="1">
      <x v="1"/>
    </i>
    <i r="1">
      <x v="2"/>
      <x/>
      <x/>
    </i>
    <i r="3">
      <x v="1"/>
    </i>
    <i r="3">
      <x v="2"/>
    </i>
    <i r="3">
      <x v="3"/>
    </i>
    <i t="default" r="2">
      <x/>
    </i>
    <i r="2">
      <x v="4"/>
      <x/>
    </i>
    <i r="3">
      <x v="1"/>
    </i>
    <i r="3">
      <x v="2"/>
    </i>
    <i r="3">
      <x v="3"/>
    </i>
    <i t="default" r="2">
      <x v="4"/>
    </i>
    <i r="2">
      <x v="7"/>
      <x/>
    </i>
    <i r="3">
      <x v="1"/>
    </i>
    <i r="3">
      <x v="2"/>
    </i>
    <i r="3">
      <x v="3"/>
    </i>
    <i t="default" r="2">
      <x v="7"/>
    </i>
    <i r="2">
      <x v="9"/>
      <x/>
    </i>
    <i r="3">
      <x v="1"/>
    </i>
    <i r="3">
      <x v="2"/>
    </i>
    <i r="3">
      <x v="3"/>
    </i>
    <i t="default" r="2">
      <x v="9"/>
    </i>
    <i t="default" r="1">
      <x v="2"/>
    </i>
    <i r="1">
      <x v="3"/>
      <x v="3"/>
      <x/>
    </i>
    <i r="3">
      <x v="1"/>
    </i>
    <i r="3">
      <x v="2"/>
    </i>
    <i r="3">
      <x v="3"/>
    </i>
    <i t="default" r="2">
      <x v="3"/>
    </i>
    <i r="2">
      <x v="10"/>
      <x/>
    </i>
    <i r="3">
      <x v="1"/>
    </i>
    <i r="3">
      <x v="2"/>
    </i>
    <i r="3">
      <x v="3"/>
    </i>
    <i t="default" r="2">
      <x v="10"/>
    </i>
    <i r="2">
      <x v="12"/>
      <x/>
    </i>
    <i r="3">
      <x v="1"/>
    </i>
    <i r="3">
      <x v="2"/>
    </i>
    <i r="3">
      <x v="3"/>
    </i>
    <i t="default" r="2">
      <x v="12"/>
    </i>
    <i t="default" r="1">
      <x v="3"/>
    </i>
    <i t="default">
      <x v="2"/>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formats count="1">
    <format dxfId="16">
      <pivotArea type="all" dataOnly="0" outline="0" fieldPosition="0"/>
    </format>
  </format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9EEC693-2C09-47AD-934F-07B7C186F89E}" name="PivotTable1" cacheId="34" applyNumberFormats="0" applyBorderFormats="0" applyFontFormats="0" applyPatternFormats="0" applyAlignmentFormats="0" applyWidthHeightFormats="1" dataCaption="Values" updatedVersion="4" minRefreshableVersion="3" showCalcMbrs="0" useAutoFormatting="1" itemPrintTitles="1" createdVersion="3" indent="0" outline="1" outlineData="1" multipleFieldFilters="0" chartFormat="2">
  <location ref="A4:C210" firstHeaderRow="1" firstDataRow="2" firstDataCol="1" rowPageCount="1" colPageCount="1"/>
  <pivotFields count="7">
    <pivotField axis="axisRow" showAll="0" sortType="descending">
      <items count="4">
        <item x="0"/>
        <item x="1"/>
        <item x="2"/>
        <item t="default"/>
      </items>
    </pivotField>
    <pivotField axis="axisPage" multipleItemSelectionAllowed="1" showAll="0">
      <items count="13">
        <item x="2"/>
        <item x="10"/>
        <item x="1"/>
        <item x="9"/>
        <item x="6"/>
        <item x="4"/>
        <item h="1" x="5"/>
        <item h="1" x="0"/>
        <item h="1" x="3"/>
        <item h="1" x="7"/>
        <item h="1" x="8"/>
        <item h="1" x="11"/>
        <item t="default"/>
      </items>
    </pivotField>
    <pivotField axis="axisRow" showAll="0" measureFilter="1">
      <items count="5">
        <item x="3"/>
        <item x="0"/>
        <item sd="0" x="2"/>
        <item x="1"/>
        <item t="default"/>
      </items>
    </pivotField>
    <pivotField axis="axisRow" showAll="0">
      <items count="5">
        <item x="0"/>
        <item x="1"/>
        <item x="2"/>
        <item x="3"/>
        <item t="default"/>
      </items>
    </pivotField>
    <pivotField axis="axisRow" multipleItemSelectionAllowed="1" showAll="0" measureFilter="1">
      <items count="15">
        <item x="4"/>
        <item x="13"/>
        <item x="10"/>
        <item x="11"/>
        <item x="5"/>
        <item x="9"/>
        <item x="1"/>
        <item x="8"/>
        <item x="0"/>
        <item x="3"/>
        <item x="7"/>
        <item x="2"/>
        <item x="6"/>
        <item x="12"/>
        <item t="default"/>
      </items>
    </pivotField>
    <pivotField dataField="1" showAll="0"/>
    <pivotField dataField="1" numFmtId="44" showAll="0"/>
  </pivotFields>
  <rowFields count="4">
    <field x="0"/>
    <field x="3"/>
    <field x="4"/>
    <field x="2"/>
  </rowFields>
  <rowItems count="205">
    <i>
      <x/>
    </i>
    <i r="1">
      <x/>
    </i>
    <i r="2">
      <x v="5"/>
    </i>
    <i r="3">
      <x/>
    </i>
    <i r="3">
      <x v="1"/>
    </i>
    <i r="3">
      <x v="2"/>
    </i>
    <i r="3">
      <x v="3"/>
    </i>
    <i r="2">
      <x v="8"/>
    </i>
    <i r="3">
      <x/>
    </i>
    <i r="3">
      <x v="1"/>
    </i>
    <i r="3">
      <x v="2"/>
    </i>
    <i r="3">
      <x v="3"/>
    </i>
    <i r="2">
      <x v="11"/>
    </i>
    <i r="3">
      <x/>
    </i>
    <i r="3">
      <x v="1"/>
    </i>
    <i r="3">
      <x v="2"/>
    </i>
    <i r="3">
      <x v="3"/>
    </i>
    <i r="2">
      <x v="13"/>
    </i>
    <i r="3">
      <x/>
    </i>
    <i r="3">
      <x v="1"/>
    </i>
    <i r="3">
      <x v="3"/>
    </i>
    <i r="1">
      <x v="1"/>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3">
      <x v="3"/>
    </i>
    <i r="2">
      <x v="9"/>
    </i>
    <i r="3">
      <x/>
    </i>
    <i r="3">
      <x v="1"/>
    </i>
    <i r="3">
      <x v="2"/>
    </i>
    <i r="3">
      <x v="3"/>
    </i>
    <i r="1">
      <x v="3"/>
    </i>
    <i r="2">
      <x v="3"/>
    </i>
    <i r="3">
      <x/>
    </i>
    <i r="3">
      <x v="1"/>
    </i>
    <i r="3">
      <x v="2"/>
    </i>
    <i r="3">
      <x v="3"/>
    </i>
    <i r="2">
      <x v="10"/>
    </i>
    <i r="3">
      <x/>
    </i>
    <i r="3">
      <x v="1"/>
    </i>
    <i r="3">
      <x v="2"/>
    </i>
    <i r="3">
      <x v="3"/>
    </i>
    <i r="2">
      <x v="12"/>
    </i>
    <i r="3">
      <x/>
    </i>
    <i r="3">
      <x v="1"/>
    </i>
    <i r="3">
      <x v="2"/>
    </i>
    <i r="3">
      <x v="3"/>
    </i>
    <i>
      <x v="1"/>
    </i>
    <i r="1">
      <x/>
    </i>
    <i r="2">
      <x v="8"/>
    </i>
    <i r="3">
      <x/>
    </i>
    <i r="3">
      <x v="1"/>
    </i>
    <i r="3">
      <x v="2"/>
    </i>
    <i r="3">
      <x v="3"/>
    </i>
    <i r="2">
      <x v="11"/>
    </i>
    <i r="3">
      <x/>
    </i>
    <i r="3">
      <x v="1"/>
    </i>
    <i r="3">
      <x v="2"/>
    </i>
    <i r="3">
      <x v="3"/>
    </i>
    <i r="2">
      <x v="13"/>
    </i>
    <i r="3">
      <x/>
    </i>
    <i r="3">
      <x v="1"/>
    </i>
    <i r="3">
      <x v="2"/>
    </i>
    <i r="3">
      <x v="3"/>
    </i>
    <i r="1">
      <x v="1"/>
    </i>
    <i r="2">
      <x v="1"/>
    </i>
    <i r="3">
      <x/>
    </i>
    <i r="3">
      <x v="1"/>
    </i>
    <i r="3">
      <x v="3"/>
    </i>
    <i r="2">
      <x v="2"/>
    </i>
    <i r="3">
      <x/>
    </i>
    <i r="3">
      <x v="1"/>
    </i>
    <i r="3">
      <x v="3"/>
    </i>
    <i r="2">
      <x v="6"/>
    </i>
    <i r="3">
      <x/>
    </i>
    <i r="3">
      <x v="1"/>
    </i>
    <i r="3">
      <x v="2"/>
    </i>
    <i r="3">
      <x v="3"/>
    </i>
    <i r="1">
      <x v="2"/>
    </i>
    <i r="2">
      <x/>
    </i>
    <i r="3">
      <x/>
    </i>
    <i r="3">
      <x v="1"/>
    </i>
    <i r="2">
      <x v="4"/>
    </i>
    <i r="3">
      <x/>
    </i>
    <i r="3">
      <x v="1"/>
    </i>
    <i r="3">
      <x v="2"/>
    </i>
    <i r="3">
      <x v="3"/>
    </i>
    <i r="2">
      <x v="7"/>
    </i>
    <i r="3">
      <x/>
    </i>
    <i r="3">
      <x v="1"/>
    </i>
    <i r="3">
      <x v="2"/>
    </i>
    <i r="2">
      <x v="9"/>
    </i>
    <i r="3">
      <x/>
    </i>
    <i r="3">
      <x v="1"/>
    </i>
    <i r="3">
      <x v="2"/>
    </i>
    <i r="3">
      <x v="3"/>
    </i>
    <i r="1">
      <x v="3"/>
    </i>
    <i r="2">
      <x v="3"/>
    </i>
    <i r="3">
      <x/>
    </i>
    <i r="3">
      <x v="1"/>
    </i>
    <i r="3">
      <x v="3"/>
    </i>
    <i r="2">
      <x v="10"/>
    </i>
    <i r="3">
      <x/>
    </i>
    <i r="3">
      <x v="1"/>
    </i>
    <i r="3">
      <x v="2"/>
    </i>
    <i r="3">
      <x v="3"/>
    </i>
    <i r="2">
      <x v="12"/>
    </i>
    <i r="3">
      <x/>
    </i>
    <i r="3">
      <x v="1"/>
    </i>
    <i r="3">
      <x v="2"/>
    </i>
    <i r="3">
      <x v="3"/>
    </i>
    <i>
      <x v="2"/>
    </i>
    <i r="1">
      <x/>
    </i>
    <i r="2">
      <x v="5"/>
    </i>
    <i r="3">
      <x/>
    </i>
    <i r="3">
      <x v="1"/>
    </i>
    <i r="3">
      <x v="2"/>
    </i>
    <i r="3">
      <x v="3"/>
    </i>
    <i r="2">
      <x v="8"/>
    </i>
    <i r="3">
      <x/>
    </i>
    <i r="3">
      <x v="1"/>
    </i>
    <i r="3">
      <x v="2"/>
    </i>
    <i r="3">
      <x v="3"/>
    </i>
    <i r="2">
      <x v="11"/>
    </i>
    <i r="3">
      <x/>
    </i>
    <i r="3">
      <x v="1"/>
    </i>
    <i r="3">
      <x v="2"/>
    </i>
    <i r="3">
      <x v="3"/>
    </i>
    <i r="2">
      <x v="13"/>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v="1"/>
    </i>
    <i r="3">
      <x v="2"/>
    </i>
    <i r="3">
      <x v="3"/>
    </i>
    <i r="2">
      <x v="7"/>
    </i>
    <i r="3">
      <x/>
    </i>
    <i r="3">
      <x v="1"/>
    </i>
    <i r="3">
      <x v="2"/>
    </i>
    <i r="3">
      <x v="3"/>
    </i>
    <i r="2">
      <x v="9"/>
    </i>
    <i r="3">
      <x/>
    </i>
    <i r="3">
      <x v="1"/>
    </i>
    <i r="3">
      <x v="2"/>
    </i>
    <i r="1">
      <x v="3"/>
    </i>
    <i r="2">
      <x v="3"/>
    </i>
    <i r="3">
      <x/>
    </i>
    <i r="3">
      <x v="1"/>
    </i>
    <i r="3">
      <x v="2"/>
    </i>
    <i r="2">
      <x v="10"/>
    </i>
    <i r="3">
      <x/>
    </i>
    <i r="3">
      <x v="1"/>
    </i>
    <i r="3">
      <x v="2"/>
    </i>
    <i r="3">
      <x v="3"/>
    </i>
    <i r="2">
      <x v="12"/>
    </i>
    <i r="3">
      <x/>
    </i>
    <i r="3">
      <x v="1"/>
    </i>
    <i r="3">
      <x v="2"/>
    </i>
    <i r="3">
      <x v="3"/>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BE5D4F9-E68D-4236-97C1-0F470D61EFFE}" name="PivotTable1" cacheId="34" applyNumberFormats="0" applyBorderFormats="0" applyFontFormats="0" applyPatternFormats="0" applyAlignmentFormats="0" applyWidthHeightFormats="1" dataCaption="Values" updatedVersion="4" minRefreshableVersion="3" showCalcMbrs="0" useAutoFormatting="1" itemPrintTitles="1" createdVersion="3" indent="0" outline="1" outlineData="1" multipleFieldFilters="0" chartFormat="2">
  <location ref="A4:C210" firstHeaderRow="1" firstDataRow="2" firstDataCol="1" rowPageCount="1" colPageCount="1"/>
  <pivotFields count="7">
    <pivotField axis="axisRow" showAll="0" sortType="descending">
      <items count="4">
        <item x="0"/>
        <item x="1"/>
        <item x="2"/>
        <item t="default"/>
      </items>
    </pivotField>
    <pivotField axis="axisPage" multipleItemSelectionAllowed="1" showAll="0">
      <items count="13">
        <item x="2"/>
        <item x="10"/>
        <item x="1"/>
        <item x="9"/>
        <item x="6"/>
        <item x="4"/>
        <item h="1" x="5"/>
        <item h="1" x="0"/>
        <item h="1" x="3"/>
        <item h="1" x="7"/>
        <item h="1" x="8"/>
        <item h="1" x="11"/>
        <item t="default"/>
      </items>
    </pivotField>
    <pivotField axis="axisRow" showAll="0" measureFilter="1">
      <items count="5">
        <item x="3"/>
        <item x="0"/>
        <item sd="0" x="2"/>
        <item x="1"/>
        <item t="default"/>
      </items>
    </pivotField>
    <pivotField axis="axisRow" showAll="0">
      <items count="5">
        <item x="0"/>
        <item x="1"/>
        <item x="2"/>
        <item x="3"/>
        <item t="default"/>
      </items>
    </pivotField>
    <pivotField axis="axisRow" multipleItemSelectionAllowed="1" showAll="0" measureFilter="1">
      <items count="15">
        <item x="4"/>
        <item x="13"/>
        <item x="10"/>
        <item x="11"/>
        <item x="5"/>
        <item x="9"/>
        <item x="1"/>
        <item x="8"/>
        <item x="0"/>
        <item x="3"/>
        <item x="7"/>
        <item x="2"/>
        <item x="6"/>
        <item x="12"/>
        <item t="default"/>
      </items>
    </pivotField>
    <pivotField dataField="1" showAll="0"/>
    <pivotField dataField="1" numFmtId="44" showAll="0"/>
  </pivotFields>
  <rowFields count="4">
    <field x="0"/>
    <field x="3"/>
    <field x="4"/>
    <field x="2"/>
  </rowFields>
  <rowItems count="205">
    <i>
      <x/>
    </i>
    <i r="1">
      <x/>
    </i>
    <i r="2">
      <x v="5"/>
    </i>
    <i r="3">
      <x/>
    </i>
    <i r="3">
      <x v="1"/>
    </i>
    <i r="3">
      <x v="2"/>
    </i>
    <i r="3">
      <x v="3"/>
    </i>
    <i r="2">
      <x v="8"/>
    </i>
    <i r="3">
      <x/>
    </i>
    <i r="3">
      <x v="1"/>
    </i>
    <i r="3">
      <x v="2"/>
    </i>
    <i r="3">
      <x v="3"/>
    </i>
    <i r="2">
      <x v="11"/>
    </i>
    <i r="3">
      <x/>
    </i>
    <i r="3">
      <x v="1"/>
    </i>
    <i r="3">
      <x v="2"/>
    </i>
    <i r="3">
      <x v="3"/>
    </i>
    <i r="2">
      <x v="13"/>
    </i>
    <i r="3">
      <x/>
    </i>
    <i r="3">
      <x v="1"/>
    </i>
    <i r="3">
      <x v="3"/>
    </i>
    <i r="1">
      <x v="1"/>
    </i>
    <i r="2">
      <x v="2"/>
    </i>
    <i r="3">
      <x/>
    </i>
    <i r="3">
      <x v="1"/>
    </i>
    <i r="3">
      <x v="2"/>
    </i>
    <i r="3">
      <x v="3"/>
    </i>
    <i r="2">
      <x v="6"/>
    </i>
    <i r="3">
      <x/>
    </i>
    <i r="3">
      <x v="1"/>
    </i>
    <i r="3">
      <x v="2"/>
    </i>
    <i r="3">
      <x v="3"/>
    </i>
    <i r="1">
      <x v="2"/>
    </i>
    <i r="2">
      <x/>
    </i>
    <i r="3">
      <x/>
    </i>
    <i r="3">
      <x v="1"/>
    </i>
    <i r="3">
      <x v="2"/>
    </i>
    <i r="3">
      <x v="3"/>
    </i>
    <i r="2">
      <x v="4"/>
    </i>
    <i r="3">
      <x/>
    </i>
    <i r="3">
      <x v="1"/>
    </i>
    <i r="3">
      <x v="2"/>
    </i>
    <i r="3">
      <x v="3"/>
    </i>
    <i r="2">
      <x v="7"/>
    </i>
    <i r="3">
      <x/>
    </i>
    <i r="3">
      <x v="1"/>
    </i>
    <i r="3">
      <x v="2"/>
    </i>
    <i r="3">
      <x v="3"/>
    </i>
    <i r="2">
      <x v="9"/>
    </i>
    <i r="3">
      <x/>
    </i>
    <i r="3">
      <x v="1"/>
    </i>
    <i r="3">
      <x v="2"/>
    </i>
    <i r="3">
      <x v="3"/>
    </i>
    <i r="1">
      <x v="3"/>
    </i>
    <i r="2">
      <x v="3"/>
    </i>
    <i r="3">
      <x/>
    </i>
    <i r="3">
      <x v="1"/>
    </i>
    <i r="3">
      <x v="2"/>
    </i>
    <i r="3">
      <x v="3"/>
    </i>
    <i r="2">
      <x v="10"/>
    </i>
    <i r="3">
      <x/>
    </i>
    <i r="3">
      <x v="1"/>
    </i>
    <i r="3">
      <x v="2"/>
    </i>
    <i r="3">
      <x v="3"/>
    </i>
    <i r="2">
      <x v="12"/>
    </i>
    <i r="3">
      <x/>
    </i>
    <i r="3">
      <x v="1"/>
    </i>
    <i r="3">
      <x v="2"/>
    </i>
    <i r="3">
      <x v="3"/>
    </i>
    <i>
      <x v="1"/>
    </i>
    <i r="1">
      <x/>
    </i>
    <i r="2">
      <x v="8"/>
    </i>
    <i r="3">
      <x/>
    </i>
    <i r="3">
      <x v="1"/>
    </i>
    <i r="3">
      <x v="2"/>
    </i>
    <i r="3">
      <x v="3"/>
    </i>
    <i r="2">
      <x v="11"/>
    </i>
    <i r="3">
      <x/>
    </i>
    <i r="3">
      <x v="1"/>
    </i>
    <i r="3">
      <x v="2"/>
    </i>
    <i r="3">
      <x v="3"/>
    </i>
    <i r="2">
      <x v="13"/>
    </i>
    <i r="3">
      <x/>
    </i>
    <i r="3">
      <x v="1"/>
    </i>
    <i r="3">
      <x v="2"/>
    </i>
    <i r="3">
      <x v="3"/>
    </i>
    <i r="1">
      <x v="1"/>
    </i>
    <i r="2">
      <x v="1"/>
    </i>
    <i r="3">
      <x/>
    </i>
    <i r="3">
      <x v="1"/>
    </i>
    <i r="3">
      <x v="3"/>
    </i>
    <i r="2">
      <x v="2"/>
    </i>
    <i r="3">
      <x/>
    </i>
    <i r="3">
      <x v="1"/>
    </i>
    <i r="3">
      <x v="3"/>
    </i>
    <i r="2">
      <x v="6"/>
    </i>
    <i r="3">
      <x/>
    </i>
    <i r="3">
      <x v="1"/>
    </i>
    <i r="3">
      <x v="2"/>
    </i>
    <i r="3">
      <x v="3"/>
    </i>
    <i r="1">
      <x v="2"/>
    </i>
    <i r="2">
      <x/>
    </i>
    <i r="3">
      <x/>
    </i>
    <i r="3">
      <x v="1"/>
    </i>
    <i r="2">
      <x v="4"/>
    </i>
    <i r="3">
      <x/>
    </i>
    <i r="3">
      <x v="1"/>
    </i>
    <i r="3">
      <x v="2"/>
    </i>
    <i r="3">
      <x v="3"/>
    </i>
    <i r="2">
      <x v="7"/>
    </i>
    <i r="3">
      <x/>
    </i>
    <i r="3">
      <x v="1"/>
    </i>
    <i r="3">
      <x v="2"/>
    </i>
    <i r="2">
      <x v="9"/>
    </i>
    <i r="3">
      <x/>
    </i>
    <i r="3">
      <x v="1"/>
    </i>
    <i r="3">
      <x v="2"/>
    </i>
    <i r="3">
      <x v="3"/>
    </i>
    <i r="1">
      <x v="3"/>
    </i>
    <i r="2">
      <x v="3"/>
    </i>
    <i r="3">
      <x/>
    </i>
    <i r="3">
      <x v="1"/>
    </i>
    <i r="3">
      <x v="3"/>
    </i>
    <i r="2">
      <x v="10"/>
    </i>
    <i r="3">
      <x/>
    </i>
    <i r="3">
      <x v="1"/>
    </i>
    <i r="3">
      <x v="2"/>
    </i>
    <i r="3">
      <x v="3"/>
    </i>
    <i r="2">
      <x v="12"/>
    </i>
    <i r="3">
      <x/>
    </i>
    <i r="3">
      <x v="1"/>
    </i>
    <i r="3">
      <x v="2"/>
    </i>
    <i r="3">
      <x v="3"/>
    </i>
    <i>
      <x v="2"/>
    </i>
    <i r="1">
      <x/>
    </i>
    <i r="2">
      <x v="5"/>
    </i>
    <i r="3">
      <x/>
    </i>
    <i r="3">
      <x v="1"/>
    </i>
    <i r="3">
      <x v="2"/>
    </i>
    <i r="3">
      <x v="3"/>
    </i>
    <i r="2">
      <x v="8"/>
    </i>
    <i r="3">
      <x/>
    </i>
    <i r="3">
      <x v="1"/>
    </i>
    <i r="3">
      <x v="2"/>
    </i>
    <i r="3">
      <x v="3"/>
    </i>
    <i r="2">
      <x v="11"/>
    </i>
    <i r="3">
      <x/>
    </i>
    <i r="3">
      <x v="1"/>
    </i>
    <i r="3">
      <x v="2"/>
    </i>
    <i r="3">
      <x v="3"/>
    </i>
    <i r="2">
      <x v="13"/>
    </i>
    <i r="3">
      <x v="1"/>
    </i>
    <i r="3">
      <x v="2"/>
    </i>
    <i r="3">
      <x v="3"/>
    </i>
    <i r="1">
      <x v="1"/>
    </i>
    <i r="2">
      <x v="1"/>
    </i>
    <i r="3">
      <x/>
    </i>
    <i r="3">
      <x v="1"/>
    </i>
    <i r="3">
      <x v="2"/>
    </i>
    <i r="3">
      <x v="3"/>
    </i>
    <i r="2">
      <x v="2"/>
    </i>
    <i r="3">
      <x/>
    </i>
    <i r="3">
      <x v="1"/>
    </i>
    <i r="3">
      <x v="2"/>
    </i>
    <i r="3">
      <x v="3"/>
    </i>
    <i r="2">
      <x v="6"/>
    </i>
    <i r="3">
      <x/>
    </i>
    <i r="3">
      <x v="1"/>
    </i>
    <i r="3">
      <x v="2"/>
    </i>
    <i r="3">
      <x v="3"/>
    </i>
    <i r="1">
      <x v="2"/>
    </i>
    <i r="2">
      <x/>
    </i>
    <i r="3">
      <x/>
    </i>
    <i r="3">
      <x v="1"/>
    </i>
    <i r="3">
      <x v="2"/>
    </i>
    <i r="3">
      <x v="3"/>
    </i>
    <i r="2">
      <x v="4"/>
    </i>
    <i r="3">
      <x v="1"/>
    </i>
    <i r="3">
      <x v="2"/>
    </i>
    <i r="3">
      <x v="3"/>
    </i>
    <i r="2">
      <x v="7"/>
    </i>
    <i r="3">
      <x/>
    </i>
    <i r="3">
      <x v="1"/>
    </i>
    <i r="3">
      <x v="2"/>
    </i>
    <i r="3">
      <x v="3"/>
    </i>
    <i r="2">
      <x v="9"/>
    </i>
    <i r="3">
      <x/>
    </i>
    <i r="3">
      <x v="1"/>
    </i>
    <i r="3">
      <x v="2"/>
    </i>
    <i r="1">
      <x v="3"/>
    </i>
    <i r="2">
      <x v="3"/>
    </i>
    <i r="3">
      <x/>
    </i>
    <i r="3">
      <x v="1"/>
    </i>
    <i r="3">
      <x v="2"/>
    </i>
    <i r="2">
      <x v="10"/>
    </i>
    <i r="3">
      <x/>
    </i>
    <i r="3">
      <x v="1"/>
    </i>
    <i r="3">
      <x v="2"/>
    </i>
    <i r="3">
      <x v="3"/>
    </i>
    <i r="2">
      <x v="12"/>
    </i>
    <i r="3">
      <x/>
    </i>
    <i r="3">
      <x v="1"/>
    </i>
    <i r="3">
      <x v="2"/>
    </i>
    <i r="3">
      <x v="3"/>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8604E2-6BC1-41A5-A6D2-AE6A3811CE58}" name="PivotTable1" cacheId="3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3">
  <location ref="A4:C9" firstHeaderRow="1" firstDataRow="2" firstDataCol="1" rowPageCount="1" colPageCount="1"/>
  <pivotFields count="7">
    <pivotField axis="axisRow" showAll="0" sortType="descending">
      <items count="4">
        <item sd="0" x="0"/>
        <item sd="0" x="1"/>
        <item sd="0" x="2"/>
        <item t="default" sd="0"/>
      </items>
    </pivotField>
    <pivotField axis="axisPage" multipleItemSelectionAllowed="1" showAll="0">
      <items count="13">
        <item x="2"/>
        <item x="10"/>
        <item x="1"/>
        <item x="9"/>
        <item x="6"/>
        <item x="4"/>
        <item x="5"/>
        <item x="0"/>
        <item x="3"/>
        <item x="7"/>
        <item x="8"/>
        <item x="11"/>
        <item t="default"/>
      </items>
    </pivotField>
    <pivotField axis="axisRow" showAll="0" measureFilter="1">
      <items count="5">
        <item x="3"/>
        <item x="0"/>
        <item sd="0" x="2"/>
        <item x="1"/>
        <item t="default"/>
      </items>
    </pivotField>
    <pivotField axis="axisRow" showAll="0">
      <items count="5">
        <item sd="0" x="0"/>
        <item sd="0" x="1"/>
        <item sd="0" x="2"/>
        <item sd="0" x="3"/>
        <item t="default" sd="0"/>
      </items>
    </pivotField>
    <pivotField axis="axisRow" multipleItemSelectionAllowed="1" showAll="0" measureFilter="1">
      <items count="15">
        <item x="4"/>
        <item x="13"/>
        <item x="10"/>
        <item x="11"/>
        <item x="5"/>
        <item x="9"/>
        <item x="1"/>
        <item x="8"/>
        <item x="0"/>
        <item x="3"/>
        <item x="7"/>
        <item x="2"/>
        <item x="6"/>
        <item x="12"/>
        <item t="default"/>
      </items>
    </pivotField>
    <pivotField dataField="1" showAll="0"/>
    <pivotField dataField="1" numFmtId="44" showAll="0"/>
  </pivotFields>
  <rowFields count="4">
    <field x="0"/>
    <field x="3"/>
    <field x="4"/>
    <field x="2"/>
  </rowFields>
  <rowItems count="4">
    <i>
      <x/>
    </i>
    <i>
      <x v="1"/>
    </i>
    <i>
      <x v="2"/>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chartFormats count="5">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99BDDF5-3945-4739-B28C-4E0E63CEADC0}" name="PivotTable1" cacheId="3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6">
  <location ref="A4:E10" firstHeaderRow="1" firstDataRow="2" firstDataCol="1" rowPageCount="1" colPageCount="1"/>
  <pivotFields count="7">
    <pivotField axis="axisCol" showAll="0" sortType="descending">
      <items count="4">
        <item sd="0" x="0"/>
        <item sd="0" x="1"/>
        <item sd="0" x="2"/>
        <item t="default" sd="0"/>
      </items>
    </pivotField>
    <pivotField axis="axisPage" multipleItemSelectionAllowed="1" showAll="0">
      <items count="13">
        <item x="2"/>
        <item x="10"/>
        <item x="1"/>
        <item x="9"/>
        <item x="6"/>
        <item x="4"/>
        <item x="5"/>
        <item x="0"/>
        <item x="3"/>
        <item x="7"/>
        <item x="8"/>
        <item x="11"/>
        <item t="default"/>
      </items>
    </pivotField>
    <pivotField axis="axisRow" showAll="0" measureFilter="1">
      <items count="5">
        <item x="3"/>
        <item x="0"/>
        <item sd="0" x="2"/>
        <item x="1"/>
        <item t="default"/>
      </items>
    </pivotField>
    <pivotField axis="axisRow" showAll="0">
      <items count="5">
        <item sd="0" x="0"/>
        <item sd="0" x="1"/>
        <item sd="0" x="2"/>
        <item sd="0" x="3"/>
        <item t="default" sd="0"/>
      </items>
    </pivotField>
    <pivotField axis="axisRow" multipleItemSelectionAllowed="1" showAll="0" measureFilter="1">
      <items count="15">
        <item x="4"/>
        <item x="13"/>
        <item x="10"/>
        <item x="11"/>
        <item x="5"/>
        <item x="9"/>
        <item x="1"/>
        <item x="8"/>
        <item x="0"/>
        <item x="3"/>
        <item x="7"/>
        <item x="2"/>
        <item x="6"/>
        <item x="12"/>
        <item t="default"/>
      </items>
    </pivotField>
    <pivotField dataField="1" showAll="0"/>
    <pivotField numFmtId="44" showAll="0"/>
  </pivotFields>
  <rowFields count="3">
    <field x="3"/>
    <field x="4"/>
    <field x="2"/>
  </rowFields>
  <rowItems count="5">
    <i>
      <x/>
    </i>
    <i>
      <x v="1"/>
    </i>
    <i>
      <x v="2"/>
    </i>
    <i>
      <x v="3"/>
    </i>
    <i t="grand">
      <x/>
    </i>
  </rowItems>
  <colFields count="1">
    <field x="0"/>
  </colFields>
  <colItems count="4">
    <i>
      <x/>
    </i>
    <i>
      <x v="1"/>
    </i>
    <i>
      <x v="2"/>
    </i>
    <i t="grand">
      <x/>
    </i>
  </colItems>
  <pageFields count="1">
    <pageField fld="1" hier="-1"/>
  </pageFields>
  <dataFields count="1">
    <dataField name="Sum of Units" fld="5" baseField="0" baseItem="0"/>
  </dataFields>
  <chartFormats count="10">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2" format="3"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5" format="6" series="1">
      <pivotArea type="data" outline="0" fieldPosition="0">
        <references count="2">
          <reference field="4294967294" count="1" selected="0">
            <x v="0"/>
          </reference>
          <reference field="0" count="1" selected="0">
            <x v="0"/>
          </reference>
        </references>
      </pivotArea>
    </chartFormat>
    <chartFormat chart="5" format="7" series="1">
      <pivotArea type="data" outline="0" fieldPosition="0">
        <references count="2">
          <reference field="4294967294" count="1" selected="0">
            <x v="0"/>
          </reference>
          <reference field="0" count="1" selected="0">
            <x v="1"/>
          </reference>
        </references>
      </pivotArea>
    </chartFormat>
    <chartFormat chart="5" format="8" series="1">
      <pivotArea type="data" outline="0" fieldPosition="0">
        <references count="2">
          <reference field="4294967294" count="1" selected="0">
            <x v="0"/>
          </reference>
          <reference field="0" count="1" selected="0">
            <x v="2"/>
          </reference>
        </references>
      </pivotArea>
    </chartFormat>
  </chartFormat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B72C0DA-376A-4956-8E86-0D931DDFBFE9}" name="PivotTable1" cacheId="3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7">
  <location ref="A4:F9" firstHeaderRow="1" firstDataRow="2" firstDataCol="1" rowPageCount="1" colPageCount="1"/>
  <pivotFields count="7">
    <pivotField axis="axisRow" showAll="0" sortType="ascending">
      <items count="4">
        <item sd="0" x="2"/>
        <item sd="0" x="1"/>
        <item sd="0" x="0"/>
        <item t="default" sd="0"/>
      </items>
    </pivotField>
    <pivotField axis="axisPage" multipleItemSelectionAllowed="1" showAll="0">
      <items count="13">
        <item x="2"/>
        <item x="10"/>
        <item x="1"/>
        <item x="9"/>
        <item x="6"/>
        <item x="4"/>
        <item x="5"/>
        <item x="0"/>
        <item x="3"/>
        <item x="7"/>
        <item x="8"/>
        <item x="11"/>
        <item t="default"/>
      </items>
    </pivotField>
    <pivotField axis="axisRow" showAll="0" measureFilter="1">
      <items count="5">
        <item x="3"/>
        <item x="0"/>
        <item sd="0" x="2"/>
        <item x="1"/>
        <item t="default"/>
      </items>
    </pivotField>
    <pivotField axis="axisCol" showAll="0">
      <items count="5">
        <item sd="0" x="0"/>
        <item sd="0" x="1"/>
        <item sd="0" x="2"/>
        <item sd="0" x="3"/>
        <item t="default" sd="0"/>
      </items>
    </pivotField>
    <pivotField axis="axisRow" multipleItemSelectionAllowed="1" showAll="0" measureFilter="1">
      <items count="15">
        <item x="4"/>
        <item x="13"/>
        <item x="10"/>
        <item x="11"/>
        <item x="5"/>
        <item x="9"/>
        <item x="1"/>
        <item x="8"/>
        <item x="0"/>
        <item x="3"/>
        <item x="7"/>
        <item x="2"/>
        <item x="6"/>
        <item x="12"/>
        <item t="default"/>
      </items>
    </pivotField>
    <pivotField dataField="1" showAll="0"/>
    <pivotField numFmtId="44" showAll="0"/>
  </pivotFields>
  <rowFields count="3">
    <field x="0"/>
    <field x="4"/>
    <field x="2"/>
  </rowFields>
  <rowItems count="4">
    <i>
      <x/>
    </i>
    <i>
      <x v="1"/>
    </i>
    <i>
      <x v="2"/>
    </i>
    <i t="grand">
      <x/>
    </i>
  </rowItems>
  <colFields count="1">
    <field x="3"/>
  </colFields>
  <colItems count="5">
    <i>
      <x/>
    </i>
    <i>
      <x v="1"/>
    </i>
    <i>
      <x v="2"/>
    </i>
    <i>
      <x v="3"/>
    </i>
    <i t="grand">
      <x/>
    </i>
  </colItems>
  <pageFields count="1">
    <pageField fld="1" hier="-1"/>
  </pageFields>
  <dataFields count="1">
    <dataField name="Sum of Units" fld="5" baseField="0" baseItem="0"/>
  </dataFields>
  <chartFormats count="14">
    <chartFormat chart="2" format="0" series="1">
      <pivotArea type="data" outline="0" fieldPosition="0">
        <references count="2">
          <reference field="4294967294" count="1" selected="0">
            <x v="0"/>
          </reference>
          <reference field="0" count="1" selected="0">
            <x v="2"/>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0"/>
          </reference>
        </references>
      </pivotArea>
    </chartFormat>
    <chartFormat chart="2" format="3"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0" count="1" selected="0">
            <x v="2"/>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0"/>
          </reference>
        </references>
      </pivotArea>
    </chartFormat>
    <chartFormat chart="5" format="6" series="1">
      <pivotArea type="data" outline="0" fieldPosition="0">
        <references count="2">
          <reference field="4294967294" count="1" selected="0">
            <x v="0"/>
          </reference>
          <reference field="0" count="1" selected="0">
            <x v="2"/>
          </reference>
        </references>
      </pivotArea>
    </chartFormat>
    <chartFormat chart="5" format="7" series="1">
      <pivotArea type="data" outline="0" fieldPosition="0">
        <references count="2">
          <reference field="4294967294" count="1" selected="0">
            <x v="0"/>
          </reference>
          <reference field="0" count="1" selected="0">
            <x v="1"/>
          </reference>
        </references>
      </pivotArea>
    </chartFormat>
    <chartFormat chart="5" format="8" series="1">
      <pivotArea type="data" outline="0" fieldPosition="0">
        <references count="2">
          <reference field="4294967294" count="1" selected="0">
            <x v="0"/>
          </reference>
          <reference field="0" count="1" selected="0">
            <x v="0"/>
          </reference>
        </references>
      </pivotArea>
    </chartFormat>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6" format="2" series="1">
      <pivotArea type="data" outline="0" fieldPosition="0">
        <references count="2">
          <reference field="4294967294" count="1" selected="0">
            <x v="0"/>
          </reference>
          <reference field="3" count="1" selected="0">
            <x v="2"/>
          </reference>
        </references>
      </pivotArea>
    </chartFormat>
    <chartFormat chart="6" format="3" series="1">
      <pivotArea type="data" outline="0" fieldPosition="0">
        <references count="2">
          <reference field="4294967294" count="1" selected="0">
            <x v="0"/>
          </reference>
          <reference field="3" count="1" selected="0">
            <x v="3"/>
          </reference>
        </references>
      </pivotArea>
    </chartFormat>
  </chartFormat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0DDC2E-B8CE-4629-B79A-85926ED01ABF}" name="PivotTable1" cacheId="3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A4:C21" firstHeaderRow="1" firstDataRow="2" firstDataCol="1" rowPageCount="1" colPageCount="1"/>
  <pivotFields count="7">
    <pivotField axis="axisRow" showAll="0" sortType="descending">
      <items count="4">
        <item x="0"/>
        <item x="1"/>
        <item x="2"/>
        <item t="default"/>
      </items>
    </pivotField>
    <pivotField axis="axisPage" multipleItemSelectionAllowed="1" showAll="0">
      <items count="13">
        <item x="2"/>
        <item x="10"/>
        <item x="1"/>
        <item x="9"/>
        <item x="6"/>
        <item x="4"/>
        <item x="5"/>
        <item x="0"/>
        <item x="3"/>
        <item x="7"/>
        <item x="8"/>
        <item x="11"/>
        <item t="default"/>
      </items>
    </pivotField>
    <pivotField axis="axisRow" showAll="0" measureFilter="1">
      <items count="5">
        <item x="3"/>
        <item x="0"/>
        <item sd="0" x="2"/>
        <item x="1"/>
        <item t="default"/>
      </items>
    </pivotField>
    <pivotField axis="axisRow" showAll="0">
      <items count="5">
        <item sd="0" x="0"/>
        <item sd="0" x="1"/>
        <item sd="0" x="2"/>
        <item sd="0" x="3"/>
        <item t="default" sd="0"/>
      </items>
    </pivotField>
    <pivotField axis="axisRow" multipleItemSelectionAllowed="1" showAll="0" measureFilter="1">
      <items count="15">
        <item x="4"/>
        <item x="13"/>
        <item x="10"/>
        <item x="11"/>
        <item x="5"/>
        <item x="9"/>
        <item x="1"/>
        <item x="8"/>
        <item x="0"/>
        <item x="3"/>
        <item x="7"/>
        <item x="2"/>
        <item x="6"/>
        <item x="12"/>
        <item t="default"/>
      </items>
    </pivotField>
    <pivotField dataField="1" showAll="0"/>
    <pivotField dataField="1" numFmtId="44" showAll="0"/>
  </pivotFields>
  <rowFields count="4">
    <field x="0"/>
    <field x="3"/>
    <field x="4"/>
    <field x="2"/>
  </rowFields>
  <rowItems count="16">
    <i>
      <x/>
    </i>
    <i r="1">
      <x/>
    </i>
    <i r="1">
      <x v="1"/>
    </i>
    <i r="1">
      <x v="2"/>
    </i>
    <i r="1">
      <x v="3"/>
    </i>
    <i>
      <x v="1"/>
    </i>
    <i r="1">
      <x/>
    </i>
    <i r="1">
      <x v="1"/>
    </i>
    <i r="1">
      <x v="2"/>
    </i>
    <i r="1">
      <x v="3"/>
    </i>
    <i>
      <x v="2"/>
    </i>
    <i r="1">
      <x/>
    </i>
    <i r="1">
      <x v="1"/>
    </i>
    <i r="1">
      <x v="2"/>
    </i>
    <i r="1">
      <x v="3"/>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6237490-D66F-4BF8-9214-6F506EBB6CE9}" name="PivotTable1" cacheId="3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A4:I81" firstHeaderRow="1" firstDataRow="3" firstDataCol="1" rowPageCount="1" colPageCount="1"/>
  <pivotFields count="7">
    <pivotField axis="axisCol" showAll="0" sortType="descending">
      <items count="4">
        <item x="0"/>
        <item x="1"/>
        <item x="2"/>
        <item t="default"/>
      </items>
    </pivotField>
    <pivotField axis="axisPage" multipleItemSelectionAllowed="1" showAll="0">
      <items count="13">
        <item x="2"/>
        <item x="10"/>
        <item x="1"/>
        <item x="9"/>
        <item x="6"/>
        <item x="4"/>
        <item x="5"/>
        <item x="0"/>
        <item x="3"/>
        <item x="7"/>
        <item x="8"/>
        <item x="11"/>
        <item t="default"/>
      </items>
    </pivotField>
    <pivotField axis="axisRow" showAll="0" measureFilter="1">
      <items count="5">
        <item x="3"/>
        <item x="0"/>
        <item sd="0" x="2"/>
        <item x="1"/>
        <item t="default"/>
      </items>
    </pivotField>
    <pivotField axis="axisRow" showAll="0">
      <items count="5">
        <item x="0"/>
        <item x="1"/>
        <item x="2"/>
        <item x="3"/>
        <item t="default"/>
      </items>
    </pivotField>
    <pivotField axis="axisRow" multipleItemSelectionAllowed="1" showAll="0" measureFilter="1">
      <items count="15">
        <item x="4"/>
        <item x="13"/>
        <item x="10"/>
        <item x="11"/>
        <item x="5"/>
        <item x="9"/>
        <item x="1"/>
        <item x="8"/>
        <item x="0"/>
        <item x="3"/>
        <item x="7"/>
        <item x="2"/>
        <item x="6"/>
        <item x="12"/>
        <item t="default"/>
      </items>
    </pivotField>
    <pivotField dataField="1" showAll="0"/>
    <pivotField dataField="1" numFmtId="44" showAll="0"/>
  </pivotFields>
  <rowFields count="3">
    <field x="3"/>
    <field x="4"/>
    <field x="2"/>
  </rowFields>
  <rowItems count="75">
    <i>
      <x/>
    </i>
    <i r="1">
      <x v="5"/>
    </i>
    <i r="2">
      <x/>
    </i>
    <i r="2">
      <x v="1"/>
    </i>
    <i r="2">
      <x v="2"/>
    </i>
    <i r="2">
      <x v="3"/>
    </i>
    <i r="1">
      <x v="8"/>
    </i>
    <i r="2">
      <x/>
    </i>
    <i r="2">
      <x v="1"/>
    </i>
    <i r="2">
      <x v="2"/>
    </i>
    <i r="2">
      <x v="3"/>
    </i>
    <i r="1">
      <x v="11"/>
    </i>
    <i r="2">
      <x/>
    </i>
    <i r="2">
      <x v="1"/>
    </i>
    <i r="2">
      <x v="2"/>
    </i>
    <i r="2">
      <x v="3"/>
    </i>
    <i r="1">
      <x v="13"/>
    </i>
    <i r="2">
      <x/>
    </i>
    <i r="2">
      <x v="1"/>
    </i>
    <i r="2">
      <x v="2"/>
    </i>
    <i r="2">
      <x v="3"/>
    </i>
    <i>
      <x v="1"/>
    </i>
    <i r="1">
      <x v="1"/>
    </i>
    <i r="2">
      <x/>
    </i>
    <i r="2">
      <x v="1"/>
    </i>
    <i r="2">
      <x v="2"/>
    </i>
    <i r="2">
      <x v="3"/>
    </i>
    <i r="1">
      <x v="2"/>
    </i>
    <i r="2">
      <x/>
    </i>
    <i r="2">
      <x v="1"/>
    </i>
    <i r="2">
      <x v="2"/>
    </i>
    <i r="2">
      <x v="3"/>
    </i>
    <i r="1">
      <x v="6"/>
    </i>
    <i r="2">
      <x/>
    </i>
    <i r="2">
      <x v="1"/>
    </i>
    <i r="2">
      <x v="2"/>
    </i>
    <i r="2">
      <x v="3"/>
    </i>
    <i>
      <x v="2"/>
    </i>
    <i r="1">
      <x/>
    </i>
    <i r="2">
      <x/>
    </i>
    <i r="2">
      <x v="1"/>
    </i>
    <i r="2">
      <x v="2"/>
    </i>
    <i r="2">
      <x v="3"/>
    </i>
    <i r="1">
      <x v="4"/>
    </i>
    <i r="2">
      <x/>
    </i>
    <i r="2">
      <x v="1"/>
    </i>
    <i r="2">
      <x v="2"/>
    </i>
    <i r="2">
      <x v="3"/>
    </i>
    <i r="1">
      <x v="7"/>
    </i>
    <i r="2">
      <x/>
    </i>
    <i r="2">
      <x v="1"/>
    </i>
    <i r="2">
      <x v="2"/>
    </i>
    <i r="2">
      <x v="3"/>
    </i>
    <i r="1">
      <x v="9"/>
    </i>
    <i r="2">
      <x/>
    </i>
    <i r="2">
      <x v="1"/>
    </i>
    <i r="2">
      <x v="2"/>
    </i>
    <i r="2">
      <x v="3"/>
    </i>
    <i>
      <x v="3"/>
    </i>
    <i r="1">
      <x v="3"/>
    </i>
    <i r="2">
      <x/>
    </i>
    <i r="2">
      <x v="1"/>
    </i>
    <i r="2">
      <x v="2"/>
    </i>
    <i r="2">
      <x v="3"/>
    </i>
    <i r="1">
      <x v="10"/>
    </i>
    <i r="2">
      <x/>
    </i>
    <i r="2">
      <x v="1"/>
    </i>
    <i r="2">
      <x v="2"/>
    </i>
    <i r="2">
      <x v="3"/>
    </i>
    <i r="1">
      <x v="12"/>
    </i>
    <i r="2">
      <x/>
    </i>
    <i r="2">
      <x v="1"/>
    </i>
    <i r="2">
      <x v="2"/>
    </i>
    <i r="2">
      <x v="3"/>
    </i>
    <i t="grand">
      <x/>
    </i>
  </rowItems>
  <colFields count="2">
    <field x="0"/>
    <field x="-2"/>
  </colFields>
  <colItems count="8">
    <i>
      <x/>
      <x/>
    </i>
    <i r="1" i="1">
      <x v="1"/>
    </i>
    <i>
      <x v="1"/>
      <x/>
    </i>
    <i r="1" i="1">
      <x v="1"/>
    </i>
    <i>
      <x v="2"/>
      <x/>
    </i>
    <i r="1" i="1">
      <x v="1"/>
    </i>
    <i t="grand">
      <x/>
    </i>
    <i t="grand" i="1">
      <x/>
    </i>
  </colItems>
  <pageFields count="1">
    <pageField fld="1" hier="-1"/>
  </pageFields>
  <dataFields count="2">
    <dataField name="Sum of Units" fld="5" baseField="0" baseItem="0"/>
    <dataField name="Sum of Revenue" fld="6" baseField="0" baseItem="0"/>
  </dataFields>
  <pivotTableStyleInfo name="PivotStyleLight21" showRowHeaders="1" showColHeaders="1" showRowStripes="0" showColStripes="0" showLastColumn="1"/>
  <filters count="2">
    <filter fld="2" type="count" evalOrder="-1" id="1" iMeasureFld="0">
      <autoFilter ref="A1">
        <filterColumn colId="0">
          <top10 val="10" filterVal="10"/>
        </filterColumn>
      </autoFilter>
    </filter>
    <filter fld="4" type="valueGreaterThan" evalOrder="-1" id="2" iMeasureFld="0">
      <autoFilter ref="A1">
        <filterColumn colId="0">
          <customFilters>
            <customFilter operator="greaterThan" val="3000"/>
          </customFilters>
        </filterColumn>
      </autoFilter>
    </filter>
  </filters>
  <extLs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743941C-E932-4129-981F-DC8E7C134087}" name="PivotTable4" cacheId="34"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3:C20" firstHeaderRow="1" firstDataRow="2" firstDataCol="1" rowPageCount="1" colPageCount="1"/>
  <pivotFields count="7">
    <pivotField axis="axisRow" showAll="0">
      <items count="4">
        <item x="2"/>
        <item x="1"/>
        <item x="0"/>
        <item t="default"/>
      </items>
    </pivotField>
    <pivotField axis="axisPage" showAll="0">
      <items count="13">
        <item x="2"/>
        <item x="10"/>
        <item x="1"/>
        <item x="9"/>
        <item x="6"/>
        <item x="4"/>
        <item x="5"/>
        <item x="0"/>
        <item x="3"/>
        <item x="7"/>
        <item x="8"/>
        <item x="11"/>
        <item t="default"/>
      </items>
    </pivotField>
    <pivotField axis="axisRow" showAll="0">
      <items count="5">
        <item x="1"/>
        <item x="2"/>
        <item x="0"/>
        <item x="3"/>
        <item t="default"/>
      </items>
    </pivotField>
    <pivotField axis="axisRow" showAll="0">
      <items count="5">
        <item sd="0" x="3"/>
        <item sd="0" x="2"/>
        <item sd="0" x="1"/>
        <item sd="0" x="0"/>
        <item t="default" sd="0"/>
      </items>
    </pivotField>
    <pivotField axis="axisRow" showAll="0">
      <items count="15">
        <item x="4"/>
        <item x="13"/>
        <item x="10"/>
        <item x="11"/>
        <item x="5"/>
        <item x="9"/>
        <item x="1"/>
        <item x="8"/>
        <item x="0"/>
        <item x="3"/>
        <item x="7"/>
        <item x="2"/>
        <item x="6"/>
        <item x="12"/>
        <item t="default"/>
      </items>
    </pivotField>
    <pivotField dataField="1" showAll="0"/>
    <pivotField dataField="1" numFmtId="44" showAll="0"/>
  </pivotFields>
  <rowFields count="4">
    <field x="0"/>
    <field x="3"/>
    <field x="4"/>
    <field x="2"/>
  </rowFields>
  <rowItems count="16">
    <i>
      <x/>
    </i>
    <i r="1">
      <x/>
    </i>
    <i r="1">
      <x v="1"/>
    </i>
    <i r="1">
      <x v="2"/>
    </i>
    <i r="1">
      <x v="3"/>
    </i>
    <i>
      <x v="1"/>
    </i>
    <i r="1">
      <x/>
    </i>
    <i r="1">
      <x v="1"/>
    </i>
    <i r="1">
      <x v="2"/>
    </i>
    <i r="1">
      <x v="3"/>
    </i>
    <i>
      <x v="2"/>
    </i>
    <i r="1">
      <x/>
    </i>
    <i r="1">
      <x v="1"/>
    </i>
    <i r="1">
      <x v="2"/>
    </i>
    <i r="1">
      <x v="3"/>
    </i>
    <i t="grand">
      <x/>
    </i>
  </rowItems>
  <colFields count="1">
    <field x="-2"/>
  </colFields>
  <colItems count="2">
    <i>
      <x/>
    </i>
    <i i="1">
      <x v="1"/>
    </i>
  </colItems>
  <pageFields count="1">
    <pageField fld="1" hier="-1"/>
  </pageFields>
  <dataFields count="2">
    <dataField name="Sum of Units" fld="5" baseField="0" baseItem="0"/>
    <dataField name="Sum of Revenue" fld="6"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5D3F5C0-02CC-4E87-9AE0-983711B2F723}" name="PivotTable10" cacheId="35"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location ref="A3:G14" firstHeaderRow="1" firstDataRow="2" firstDataCol="1"/>
  <pivotFields count="6">
    <pivotField showAll="0"/>
    <pivotField axis="axisRow" showAll="0">
      <items count="10">
        <item x="2"/>
        <item x="0"/>
        <item x="8"/>
        <item x="4"/>
        <item x="5"/>
        <item x="6"/>
        <item x="1"/>
        <item x="7"/>
        <item x="3"/>
        <item t="default"/>
      </items>
    </pivotField>
    <pivotField numFmtId="14" showAll="0">
      <items count="101">
        <item x="42"/>
        <item x="53"/>
        <item x="97"/>
        <item x="36"/>
        <item x="59"/>
        <item x="86"/>
        <item x="1"/>
        <item x="6"/>
        <item x="0"/>
        <item x="15"/>
        <item x="74"/>
        <item x="88"/>
        <item x="83"/>
        <item x="64"/>
        <item x="38"/>
        <item x="4"/>
        <item x="43"/>
        <item x="77"/>
        <item x="87"/>
        <item x="96"/>
        <item x="45"/>
        <item x="89"/>
        <item x="80"/>
        <item x="31"/>
        <item x="19"/>
        <item x="71"/>
        <item x="81"/>
        <item x="17"/>
        <item x="22"/>
        <item x="11"/>
        <item x="10"/>
        <item x="90"/>
        <item x="50"/>
        <item x="13"/>
        <item x="94"/>
        <item x="49"/>
        <item x="78"/>
        <item x="54"/>
        <item x="2"/>
        <item x="33"/>
        <item x="61"/>
        <item x="55"/>
        <item x="37"/>
        <item x="92"/>
        <item x="21"/>
        <item x="69"/>
        <item x="40"/>
        <item x="98"/>
        <item x="41"/>
        <item x="51"/>
        <item x="32"/>
        <item x="95"/>
        <item x="57"/>
        <item x="39"/>
        <item x="65"/>
        <item x="12"/>
        <item x="27"/>
        <item x="24"/>
        <item x="68"/>
        <item x="85"/>
        <item x="72"/>
        <item x="47"/>
        <item x="26"/>
        <item x="5"/>
        <item x="44"/>
        <item x="60"/>
        <item x="82"/>
        <item x="56"/>
        <item x="67"/>
        <item x="20"/>
        <item x="75"/>
        <item x="34"/>
        <item x="52"/>
        <item x="70"/>
        <item x="28"/>
        <item x="99"/>
        <item x="91"/>
        <item x="16"/>
        <item x="46"/>
        <item x="3"/>
        <item x="18"/>
        <item x="62"/>
        <item x="35"/>
        <item x="8"/>
        <item x="48"/>
        <item x="73"/>
        <item x="9"/>
        <item x="63"/>
        <item x="93"/>
        <item x="29"/>
        <item x="14"/>
        <item x="58"/>
        <item x="84"/>
        <item x="25"/>
        <item x="79"/>
        <item x="76"/>
        <item x="66"/>
        <item x="23"/>
        <item x="7"/>
        <item x="30"/>
        <item t="default"/>
      </items>
    </pivotField>
    <pivotField axis="axisCol" showAll="0">
      <items count="6">
        <item x="3"/>
        <item x="1"/>
        <item x="0"/>
        <item x="2"/>
        <item x="4"/>
        <item t="default"/>
      </items>
    </pivotField>
    <pivotField numFmtId="1" showAll="0"/>
    <pivotField dataField="1" numFmtId="44" showAll="0"/>
  </pivotFields>
  <rowFields count="1">
    <field x="1"/>
  </rowFields>
  <rowItems count="10">
    <i>
      <x/>
    </i>
    <i>
      <x v="1"/>
    </i>
    <i>
      <x v="2"/>
    </i>
    <i>
      <x v="3"/>
    </i>
    <i>
      <x v="4"/>
    </i>
    <i>
      <x v="5"/>
    </i>
    <i>
      <x v="6"/>
    </i>
    <i>
      <x v="7"/>
    </i>
    <i>
      <x v="8"/>
    </i>
    <i t="grand">
      <x/>
    </i>
  </rowItems>
  <colFields count="1">
    <field x="3"/>
  </colFields>
  <colItems count="6">
    <i>
      <x/>
    </i>
    <i>
      <x v="1"/>
    </i>
    <i>
      <x v="2"/>
    </i>
    <i>
      <x v="3"/>
    </i>
    <i>
      <x v="4"/>
    </i>
    <i t="grand">
      <x/>
    </i>
  </colItems>
  <dataFields count="1">
    <dataField name="Sum of Dollars" fld="5" baseField="0" baseItem="0"/>
  </dataFields>
  <formats count="1">
    <format dxfId="15">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5D0CBEB-0ED3-4E74-B568-71F7E4E39244}" name="PivotTable1" cacheId="3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26:R33" firstHeaderRow="1" firstDataRow="2" firstDataCol="1"/>
  <pivotFields count="6">
    <pivotField showAll="0"/>
    <pivotField axis="axisCol" showAll="0">
      <items count="10">
        <item x="2"/>
        <item x="0"/>
        <item x="8"/>
        <item x="4"/>
        <item x="5"/>
        <item x="6"/>
        <item x="1"/>
        <item x="7"/>
        <item x="3"/>
        <item t="default"/>
      </items>
    </pivotField>
    <pivotField numFmtId="14" showAll="0"/>
    <pivotField axis="axisRow" showAll="0">
      <items count="6">
        <item x="3"/>
        <item x="1"/>
        <item x="0"/>
        <item x="2"/>
        <item x="4"/>
        <item t="default"/>
      </items>
    </pivotField>
    <pivotField numFmtId="1" showAll="0"/>
    <pivotField dataField="1" numFmtId="44" showAll="0"/>
  </pivotFields>
  <rowFields count="1">
    <field x="3"/>
  </rowFields>
  <rowItems count="6">
    <i>
      <x/>
    </i>
    <i>
      <x v="1"/>
    </i>
    <i>
      <x v="2"/>
    </i>
    <i>
      <x v="3"/>
    </i>
    <i>
      <x v="4"/>
    </i>
    <i t="grand">
      <x/>
    </i>
  </rowItems>
  <colFields count="1">
    <field x="1"/>
  </colFields>
  <colItems count="10">
    <i>
      <x/>
    </i>
    <i>
      <x v="1"/>
    </i>
    <i>
      <x v="2"/>
    </i>
    <i>
      <x v="3"/>
    </i>
    <i>
      <x v="4"/>
    </i>
    <i>
      <x v="5"/>
    </i>
    <i>
      <x v="6"/>
    </i>
    <i>
      <x v="7"/>
    </i>
    <i>
      <x v="8"/>
    </i>
    <i t="grand">
      <x/>
    </i>
  </colItems>
  <dataFields count="1">
    <dataField name="Sum of Dollars" fld="5" baseField="3"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DAC19B6-3F8B-4F47-8338-B8E02172D598}" name="PivotTable10" cacheId="35"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location ref="A3:G14" firstHeaderRow="1" firstDataRow="2" firstDataCol="1"/>
  <pivotFields count="6">
    <pivotField showAll="0"/>
    <pivotField axis="axisRow" showAll="0">
      <items count="10">
        <item x="2"/>
        <item x="0"/>
        <item x="8"/>
        <item x="4"/>
        <item x="5"/>
        <item x="6"/>
        <item x="1"/>
        <item x="7"/>
        <item x="3"/>
        <item t="default"/>
      </items>
    </pivotField>
    <pivotField numFmtId="14" showAll="0">
      <items count="101">
        <item x="42"/>
        <item x="53"/>
        <item x="97"/>
        <item x="36"/>
        <item x="59"/>
        <item x="86"/>
        <item x="1"/>
        <item x="6"/>
        <item x="0"/>
        <item x="15"/>
        <item x="74"/>
        <item x="88"/>
        <item x="83"/>
        <item x="64"/>
        <item x="38"/>
        <item x="4"/>
        <item x="43"/>
        <item x="77"/>
        <item x="87"/>
        <item x="96"/>
        <item x="45"/>
        <item x="89"/>
        <item x="80"/>
        <item x="31"/>
        <item x="19"/>
        <item x="71"/>
        <item x="81"/>
        <item x="17"/>
        <item x="22"/>
        <item x="11"/>
        <item x="10"/>
        <item x="90"/>
        <item x="50"/>
        <item x="13"/>
        <item x="94"/>
        <item x="49"/>
        <item x="78"/>
        <item x="54"/>
        <item x="2"/>
        <item x="33"/>
        <item x="61"/>
        <item x="55"/>
        <item x="37"/>
        <item x="92"/>
        <item x="21"/>
        <item x="69"/>
        <item x="40"/>
        <item x="98"/>
        <item x="41"/>
        <item x="51"/>
        <item x="32"/>
        <item x="95"/>
        <item x="57"/>
        <item x="39"/>
        <item x="65"/>
        <item x="12"/>
        <item x="27"/>
        <item x="24"/>
        <item x="68"/>
        <item x="85"/>
        <item x="72"/>
        <item x="47"/>
        <item x="26"/>
        <item x="5"/>
        <item x="44"/>
        <item x="60"/>
        <item x="82"/>
        <item x="56"/>
        <item x="67"/>
        <item x="20"/>
        <item x="75"/>
        <item x="34"/>
        <item x="52"/>
        <item x="70"/>
        <item x="28"/>
        <item x="99"/>
        <item x="91"/>
        <item x="16"/>
        <item x="46"/>
        <item x="3"/>
        <item x="18"/>
        <item x="62"/>
        <item x="35"/>
        <item x="8"/>
        <item x="48"/>
        <item x="73"/>
        <item x="9"/>
        <item x="63"/>
        <item x="93"/>
        <item x="29"/>
        <item x="14"/>
        <item x="58"/>
        <item x="84"/>
        <item x="25"/>
        <item x="79"/>
        <item x="76"/>
        <item x="66"/>
        <item x="23"/>
        <item x="7"/>
        <item x="30"/>
        <item t="default"/>
      </items>
    </pivotField>
    <pivotField axis="axisCol" showAll="0">
      <items count="6">
        <item x="3"/>
        <item x="1"/>
        <item x="0"/>
        <item x="2"/>
        <item x="4"/>
        <item t="default"/>
      </items>
    </pivotField>
    <pivotField numFmtId="1" showAll="0"/>
    <pivotField dataField="1" numFmtId="44" showAll="0"/>
  </pivotFields>
  <rowFields count="1">
    <field x="1"/>
  </rowFields>
  <rowItems count="10">
    <i>
      <x/>
    </i>
    <i>
      <x v="1"/>
    </i>
    <i>
      <x v="2"/>
    </i>
    <i>
      <x v="3"/>
    </i>
    <i>
      <x v="4"/>
    </i>
    <i>
      <x v="5"/>
    </i>
    <i>
      <x v="6"/>
    </i>
    <i>
      <x v="7"/>
    </i>
    <i>
      <x v="8"/>
    </i>
    <i t="grand">
      <x/>
    </i>
  </rowItems>
  <colFields count="1">
    <field x="3"/>
  </colFields>
  <colItems count="6">
    <i>
      <x/>
    </i>
    <i>
      <x v="1"/>
    </i>
    <i>
      <x v="2"/>
    </i>
    <i>
      <x v="3"/>
    </i>
    <i>
      <x v="4"/>
    </i>
    <i t="grand">
      <x/>
    </i>
  </colItems>
  <dataFields count="1">
    <dataField name="Sum of Dollars" fld="5" baseField="0" baseItem="0"/>
  </dataFields>
  <formats count="1">
    <format dxfId="14">
      <pivotArea collapsedLevelsAreSubtotals="1" fieldPosition="0">
        <references count="1">
          <reference field="1" count="0"/>
        </references>
      </pivotArea>
    </format>
  </formats>
  <pivotTableStyleInfo name="PivotStyleLight16" showRowHeaders="1" showColHeaders="1" showRowStripes="0" showColStripes="0" showLastColumn="1"/>
  <filters count="1">
    <filter fld="2" type="dateBetween" evalOrder="-1" id="26" name="Date">
      <autoFilter ref="A1">
        <filterColumn colId="0">
          <customFilters and="1">
            <customFilter operator="greaterThanOrEqual" val="37987"/>
            <customFilter operator="lessThanOrEqual" val="3853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C213CB4-B047-42A4-BDDF-2402848673C9}" name="PivotTable14" cacheId="3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I4:K21" firstHeaderRow="1" firstDataRow="1" firstDataCol="0"/>
  <pivotFields count="6">
    <pivotField showAll="0"/>
    <pivotField showAll="0"/>
    <pivotField numFmtId="14" showAll="0"/>
    <pivotField showAll="0"/>
    <pivotField numFmtId="1" showAll="0"/>
    <pivotField numFmtId="44"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F6FB929-A26F-44B5-81AC-EEC1274E6969}" name="PivotTable1" cacheId="3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E17" firstHeaderRow="1" firstDataRow="2" firstDataCol="1"/>
  <pivotFields count="3">
    <pivotField axis="axisCol" showAll="0">
      <items count="4">
        <item x="0"/>
        <item x="1"/>
        <item x="2"/>
        <item t="default"/>
      </items>
    </pivotField>
    <pivotField axis="axisRow" showAll="0">
      <items count="13">
        <item x="0"/>
        <item x="1"/>
        <item x="2"/>
        <item x="3"/>
        <item x="4"/>
        <item x="5"/>
        <item x="6"/>
        <item x="7"/>
        <item x="8"/>
        <item x="9"/>
        <item x="10"/>
        <item x="11"/>
        <item t="default"/>
      </items>
    </pivotField>
    <pivotField dataField="1" numFmtId="44" showAll="0"/>
  </pivotFields>
  <rowFields count="1">
    <field x="1"/>
  </rowFields>
  <rowItems count="13">
    <i>
      <x/>
    </i>
    <i>
      <x v="1"/>
    </i>
    <i>
      <x v="2"/>
    </i>
    <i>
      <x v="3"/>
    </i>
    <i>
      <x v="4"/>
    </i>
    <i>
      <x v="5"/>
    </i>
    <i>
      <x v="6"/>
    </i>
    <i>
      <x v="7"/>
    </i>
    <i>
      <x v="8"/>
    </i>
    <i>
      <x v="9"/>
    </i>
    <i>
      <x v="10"/>
    </i>
    <i>
      <x v="11"/>
    </i>
    <i t="grand">
      <x/>
    </i>
  </rowItems>
  <colFields count="1">
    <field x="0"/>
  </colFields>
  <colItems count="4">
    <i>
      <x/>
    </i>
    <i>
      <x v="1"/>
    </i>
    <i>
      <x v="2"/>
    </i>
    <i t="grand">
      <x/>
    </i>
  </colItems>
  <dataFields count="1">
    <dataField name="Sum of Revenu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A6ABB38-E562-4DF3-BC9D-CBF1E0F9BB5A}" name="PivotTable1" cacheId="3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E17" firstHeaderRow="1" firstDataRow="2" firstDataCol="1"/>
  <pivotFields count="3">
    <pivotField axis="axisCol" showAll="0">
      <items count="4">
        <item x="0"/>
        <item x="1"/>
        <item x="2"/>
        <item t="default"/>
      </items>
    </pivotField>
    <pivotField axis="axisRow" showAll="0">
      <items count="13">
        <item x="0"/>
        <item x="1"/>
        <item x="2"/>
        <item x="3"/>
        <item x="4"/>
        <item x="5"/>
        <item x="6"/>
        <item x="7"/>
        <item x="8"/>
        <item x="9"/>
        <item x="10"/>
        <item x="11"/>
        <item t="default"/>
      </items>
    </pivotField>
    <pivotField dataField="1" numFmtId="44" showAll="0"/>
  </pivotFields>
  <rowFields count="1">
    <field x="1"/>
  </rowFields>
  <rowItems count="13">
    <i>
      <x/>
    </i>
    <i>
      <x v="1"/>
    </i>
    <i>
      <x v="2"/>
    </i>
    <i>
      <x v="3"/>
    </i>
    <i>
      <x v="4"/>
    </i>
    <i>
      <x v="5"/>
    </i>
    <i>
      <x v="6"/>
    </i>
    <i>
      <x v="7"/>
    </i>
    <i>
      <x v="8"/>
    </i>
    <i>
      <x v="9"/>
    </i>
    <i>
      <x v="10"/>
    </i>
    <i>
      <x v="11"/>
    </i>
    <i t="grand">
      <x/>
    </i>
  </rowItems>
  <colFields count="1">
    <field x="0"/>
  </colFields>
  <colItems count="4">
    <i>
      <x/>
    </i>
    <i>
      <x v="1"/>
    </i>
    <i>
      <x v="2"/>
    </i>
    <i t="grand">
      <x/>
    </i>
  </colItems>
  <dataFields count="1">
    <dataField name="Sum of Revenue" fld="2" showDataAs="percentDiff" baseField="0"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BAD062C-A7B7-4EAB-9300-50377D0BA560}" name="PivotTable1" cacheId="3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E17" firstHeaderRow="1" firstDataRow="2" firstDataCol="1"/>
  <pivotFields count="3">
    <pivotField axis="axisCol" showAll="0">
      <items count="4">
        <item x="0"/>
        <item x="1"/>
        <item x="2"/>
        <item t="default"/>
      </items>
    </pivotField>
    <pivotField axis="axisRow" showAll="0">
      <items count="13">
        <item x="0"/>
        <item x="1"/>
        <item x="2"/>
        <item x="3"/>
        <item x="4"/>
        <item x="5"/>
        <item x="6"/>
        <item x="7"/>
        <item x="8"/>
        <item x="9"/>
        <item x="10"/>
        <item x="11"/>
        <item t="default"/>
      </items>
    </pivotField>
    <pivotField dataField="1" numFmtId="44" showAll="0"/>
  </pivotFields>
  <rowFields count="1">
    <field x="1"/>
  </rowFields>
  <rowItems count="13">
    <i>
      <x/>
    </i>
    <i>
      <x v="1"/>
    </i>
    <i>
      <x v="2"/>
    </i>
    <i>
      <x v="3"/>
    </i>
    <i>
      <x v="4"/>
    </i>
    <i>
      <x v="5"/>
    </i>
    <i>
      <x v="6"/>
    </i>
    <i>
      <x v="7"/>
    </i>
    <i>
      <x v="8"/>
    </i>
    <i>
      <x v="9"/>
    </i>
    <i>
      <x v="10"/>
    </i>
    <i>
      <x v="11"/>
    </i>
    <i t="grand">
      <x/>
    </i>
  </rowItems>
  <colFields count="1">
    <field x="0"/>
  </colFields>
  <colItems count="4">
    <i>
      <x/>
    </i>
    <i>
      <x v="1"/>
    </i>
    <i>
      <x v="2"/>
    </i>
    <i t="grand">
      <x/>
    </i>
  </colItems>
  <dataFields count="1">
    <dataField name="Sum of Revenue" fld="2" showDataAs="runTotal"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799271E-D446-440F-B0D9-1C31A740E67E}" name="PivotTable13" cacheId="36"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location ref="A3:E17" firstHeaderRow="1" firstDataRow="2" firstDataCol="1"/>
  <pivotFields count="3">
    <pivotField axis="axisCol" showAll="0">
      <items count="4">
        <item x="0"/>
        <item x="1"/>
        <item x="2"/>
        <item t="default"/>
      </items>
    </pivotField>
    <pivotField axis="axisRow" showAll="0">
      <items count="13">
        <item x="0"/>
        <item x="1"/>
        <item x="2"/>
        <item x="3"/>
        <item x="4"/>
        <item x="5"/>
        <item x="6"/>
        <item x="7"/>
        <item x="8"/>
        <item x="9"/>
        <item x="10"/>
        <item x="11"/>
        <item t="default"/>
      </items>
    </pivotField>
    <pivotField dataField="1" numFmtId="44" showAll="0"/>
  </pivotFields>
  <rowFields count="1">
    <field x="1"/>
  </rowFields>
  <rowItems count="13">
    <i>
      <x/>
    </i>
    <i>
      <x v="1"/>
    </i>
    <i>
      <x v="2"/>
    </i>
    <i>
      <x v="3"/>
    </i>
    <i>
      <x v="4"/>
    </i>
    <i>
      <x v="5"/>
    </i>
    <i>
      <x v="6"/>
    </i>
    <i>
      <x v="7"/>
    </i>
    <i>
      <x v="8"/>
    </i>
    <i>
      <x v="9"/>
    </i>
    <i>
      <x v="10"/>
    </i>
    <i>
      <x v="11"/>
    </i>
    <i t="grand">
      <x/>
    </i>
  </rowItems>
  <colFields count="1">
    <field x="0"/>
  </colFields>
  <colItems count="4">
    <i>
      <x/>
    </i>
    <i>
      <x v="1"/>
    </i>
    <i>
      <x v="2"/>
    </i>
    <i t="grand">
      <x/>
    </i>
  </colItems>
  <dataFields count="1">
    <dataField name="Sum of Revenu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BDA4DE9-28C2-410A-B2D4-C1DCF755D752}" name="PivotTable2" cacheId="3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D17" firstHeaderRow="1" firstDataRow="2" firstDataCol="1"/>
  <pivotFields count="3">
    <pivotField axis="axisCol" dataField="1" showAll="0">
      <items count="3">
        <item x="0"/>
        <item x="1"/>
        <item t="default"/>
      </items>
    </pivotField>
    <pivotField axis="axisRow" showAll="0">
      <items count="4">
        <item x="1"/>
        <item x="0"/>
        <item x="2"/>
        <item t="default"/>
      </items>
    </pivotField>
    <pivotField axis="axisRow" showAll="0">
      <items count="4">
        <item x="2"/>
        <item x="1"/>
        <item x="0"/>
        <item t="default"/>
      </items>
    </pivotField>
  </pivotFields>
  <rowFields count="2">
    <field x="1"/>
    <field x="2"/>
  </rowFields>
  <rowItems count="13">
    <i>
      <x/>
    </i>
    <i r="1">
      <x/>
    </i>
    <i r="1">
      <x v="1"/>
    </i>
    <i r="1">
      <x v="2"/>
    </i>
    <i>
      <x v="1"/>
    </i>
    <i r="1">
      <x/>
    </i>
    <i r="1">
      <x v="1"/>
    </i>
    <i r="1">
      <x v="2"/>
    </i>
    <i>
      <x v="2"/>
    </i>
    <i r="1">
      <x/>
    </i>
    <i r="1">
      <x v="1"/>
    </i>
    <i r="1">
      <x v="2"/>
    </i>
    <i t="grand">
      <x/>
    </i>
  </rowItems>
  <colFields count="1">
    <field x="0"/>
  </colFields>
  <colItems count="3">
    <i>
      <x/>
    </i>
    <i>
      <x v="1"/>
    </i>
    <i t="grand">
      <x/>
    </i>
  </colItems>
  <dataFields count="1">
    <dataField name="Count of Subscribe" fld="0" subtotal="count" showDataAs="percentOfRow" baseField="2" baseItem="0" numFmtId="10"/>
  </dataFields>
  <formats count="2">
    <format dxfId="13">
      <pivotArea collapsedLevelsAreSubtotals="1" fieldPosition="0">
        <references count="3">
          <reference field="0" count="1" selected="0">
            <x v="1"/>
          </reference>
          <reference field="1" count="1" selected="0">
            <x v="0"/>
          </reference>
          <reference field="2" count="1">
            <x v="0"/>
          </reference>
        </references>
      </pivotArea>
    </format>
    <format dxfId="12">
      <pivotArea collapsedLevelsAreSubtotals="1" fieldPosition="0">
        <references count="3">
          <reference field="0" count="1" selected="0">
            <x v="1"/>
          </reference>
          <reference field="1" count="1" selected="0">
            <x v="2"/>
          </reference>
          <reference field="2"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1D5EEB9-8061-4A24-8DFC-C2B5D14D95BD}" name="PivotTable8" cacheId="38"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D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3">
    <i>
      <x/>
    </i>
    <i i="1">
      <x v="1"/>
    </i>
    <i i="2">
      <x v="2"/>
    </i>
  </colItems>
  <pageFields count="2">
    <pageField fld="1" hier="-1"/>
    <pageField fld="2" hier="-1"/>
  </pageFields>
  <dataFields count="3">
    <dataField name="Sum of Var" fld="5" baseField="0" baseItem="0"/>
    <dataField name="Sum of Revenue" fld="3" showDataAs="percentOfCol" baseField="0" baseItem="0" numFmtId="10"/>
    <dataField name="Sum of Budget" fld="4"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1BD0A66-5381-49D0-8893-1E057C36DAED}" name="PivotTable9" cacheId="38"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4:E16" firstHeaderRow="1" firstDataRow="2" firstDataCol="1" rowPageCount="2" colPageCount="1"/>
  <pivotFields count="8">
    <pivotField showAll="0">
      <items count="13">
        <item x="0"/>
        <item x="1"/>
        <item x="2"/>
        <item x="3"/>
        <item x="4"/>
        <item x="5"/>
        <item x="6"/>
        <item x="7"/>
        <item x="8"/>
        <item x="9"/>
        <item x="10"/>
        <item x="11"/>
        <item t="default"/>
      </items>
    </pivotField>
    <pivotField axis="axisPage"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axis="axisRow" showAll="0" defaultSubtotal="0">
      <items count="10">
        <item n="Jan-March" x="9"/>
        <item x="0"/>
        <item x="1"/>
        <item x="2"/>
        <item x="3"/>
        <item x="4"/>
        <item x="5"/>
        <item x="6"/>
        <item x="7"/>
        <item x="8"/>
      </items>
    </pivotField>
    <pivotField dragToRow="0" dragToCol="0" dragToPage="0" showAll="0" defaultSubtotal="0"/>
  </pivotFields>
  <rowFields count="1">
    <field x="6"/>
  </rowFields>
  <rowItems count="11">
    <i>
      <x/>
    </i>
    <i>
      <x v="1"/>
    </i>
    <i>
      <x v="2"/>
    </i>
    <i>
      <x v="3"/>
    </i>
    <i>
      <x v="4"/>
    </i>
    <i>
      <x v="5"/>
    </i>
    <i>
      <x v="6"/>
    </i>
    <i>
      <x v="7"/>
    </i>
    <i>
      <x v="8"/>
    </i>
    <i>
      <x v="9"/>
    </i>
    <i t="grand">
      <x/>
    </i>
  </rowItems>
  <colFields count="1">
    <field x="-2"/>
  </colFields>
  <colItems count="4">
    <i>
      <x/>
    </i>
    <i i="1">
      <x v="1"/>
    </i>
    <i i="2">
      <x v="2"/>
    </i>
    <i i="3">
      <x v="3"/>
    </i>
  </colItems>
  <pageFields count="2">
    <pageField fld="1" hier="-1"/>
    <pageField fld="2"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10">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290D8A55-69E1-4CD8-B7B4-F4CF2B51AF86}" name="PivotTable6" cacheId="38"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pageFields count="2">
    <pageField fld="1" hier="-1"/>
    <pageField fld="2" item="0"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9">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CD17C06-9476-4AC0-A22B-EA2AA56A8E60}" name="PivotTable5" cacheId="38"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pageFields count="2">
    <pageField fld="1" hier="-1"/>
    <pageField fld="2" item="1"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8">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C0DFD6-EDC1-429F-9350-00A3814CE546}" name="PivotTable4" cacheId="38"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pageFields count="2">
    <pageField fld="1" hier="-1"/>
    <pageField fld="2" item="2"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7">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60BA1A6-2193-458C-AC5D-736324B1FF68}" name="PivotTable3" cacheId="38"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multipleItemSelectionAllowed="1"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pageFields count="2">
    <pageField fld="1" hier="-1"/>
    <pageField fld="2"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6">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2575DC-2E8A-4352-BFA9-DA149D9176EC}" name="PivotTable2" cacheId="38"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0"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showAll="0">
      <items count="4">
        <item x="0"/>
        <item x="1"/>
        <item x="2"/>
        <item t="default"/>
      </items>
    </pivotField>
    <pivotField axis="axisPage"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5">
    <i>
      <x v="2"/>
    </i>
    <i>
      <x v="5"/>
    </i>
    <i>
      <x v="8"/>
    </i>
    <i>
      <x v="11"/>
    </i>
    <i t="grand">
      <x/>
    </i>
  </rowItems>
  <colFields count="1">
    <field x="-2"/>
  </colFields>
  <colItems count="4">
    <i>
      <x/>
    </i>
    <i i="1">
      <x v="1"/>
    </i>
    <i i="2">
      <x v="2"/>
    </i>
    <i i="3">
      <x v="3"/>
    </i>
  </colItems>
  <pageFields count="2">
    <pageField fld="1" item="2" hier="-1"/>
    <pageField fld="2" item="1"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5">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24D6CBFF-66E9-4DD5-8E80-2EFE7470F909}" name="PivotTable9" cacheId="38"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E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multipleItemSelectionAllowed="1" showAll="0">
      <items count="4">
        <item h="1" x="1"/>
        <item x="2"/>
        <item h="1"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4">
    <i>
      <x/>
    </i>
    <i i="1">
      <x v="1"/>
    </i>
    <i i="2">
      <x v="2"/>
    </i>
    <i i="3">
      <x v="3"/>
    </i>
  </colItems>
  <pageFields count="2">
    <pageField fld="1" hier="-1"/>
    <pageField fld="2" hier="-1"/>
  </pageFields>
  <dataFields count="4">
    <dataField name="Sum of Var" fld="5" baseField="0" baseItem="0"/>
    <dataField name="Sum of Revenue" fld="3" baseField="0" baseItem="0"/>
    <dataField name="Sum of Budget" fld="4" baseField="0" baseItem="0"/>
    <dataField name="Sum of Revenue2" fld="3" showDataAs="percentOfCol" baseField="0" baseItem="0" numFmtId="10"/>
  </dataFields>
  <formats count="1">
    <format dxfId="4">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A48BB34-0960-479D-B06A-0F82F411882B}" name="PivotTable10" cacheId="38"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4:F18" firstHeaderRow="1" firstDataRow="2" firstDataCol="1" rowPageCount="2" colPageCount="1"/>
  <pivotFields count="8">
    <pivotField axis="axisRow"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axis="axisPage" multipleItemSelectionAllowed="1" showAll="0">
      <items count="4">
        <item x="1"/>
        <item x="2"/>
        <item x="0"/>
        <item t="default"/>
      </items>
    </pivotField>
    <pivotField dataField="1" showAll="0"/>
    <pivotField dataField="1" showAll="0"/>
    <pivotField dataField="1" showAll="0"/>
    <pivotField showAll="0" defaultSubtotal="0">
      <items count="10">
        <item x="9"/>
        <item x="0"/>
        <item x="1"/>
        <item x="2"/>
        <item x="3"/>
        <item x="4"/>
        <item x="5"/>
        <item x="6"/>
        <item x="7"/>
        <item x="8"/>
      </items>
    </pivotField>
    <pivotField dataField="1"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5">
    <i>
      <x/>
    </i>
    <i i="1">
      <x v="1"/>
    </i>
    <i i="2">
      <x v="2"/>
    </i>
    <i i="3">
      <x v="3"/>
    </i>
    <i i="4">
      <x v="4"/>
    </i>
  </colItems>
  <pageFields count="2">
    <pageField fld="1" hier="-1"/>
    <pageField fld="2" hier="-1"/>
  </pageFields>
  <dataFields count="5">
    <dataField name="Sum of Var" fld="5" baseField="0" baseItem="0"/>
    <dataField name="Sum of Budget" fld="4" baseField="0" baseItem="0"/>
    <dataField name="Sum of Revenue" fld="3" baseField="0" baseItem="0"/>
    <dataField name="Sum of Revenue2" fld="3" showDataAs="percentOfCol" baseField="0" baseItem="0" numFmtId="10"/>
    <dataField name="Sum of Var percentage of Budget" fld="7" baseField="0" baseItem="0"/>
  </dataFields>
  <formats count="1">
    <format dxfId="3">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210D2B87-F050-4072-812B-265AC81006BE}" name="PivotTable10" cacheId="38"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4:F76" firstHeaderRow="1" firstDataRow="2" firstDataCol="1"/>
  <pivotFields count="8">
    <pivotField axis="axisRow" showAll="0">
      <items count="13">
        <item x="0"/>
        <item x="1"/>
        <item x="2"/>
        <item x="3"/>
        <item x="4"/>
        <item x="5"/>
        <item x="6"/>
        <item x="7"/>
        <item x="8"/>
        <item x="9"/>
        <item x="10"/>
        <item x="11"/>
        <item t="default"/>
      </items>
    </pivotField>
    <pivotField axis="axisRow" multipleItemSelectionAllowed="1" showAll="0">
      <items count="4">
        <item x="0"/>
        <item x="1"/>
        <item x="2"/>
        <item t="default"/>
      </items>
    </pivotField>
    <pivotField axis="axisRow" multipleItemSelectionAllowed="1" showAll="0">
      <items count="4">
        <item x="1"/>
        <item x="2"/>
        <item x="0"/>
        <item t="default"/>
      </items>
    </pivotField>
    <pivotField dataField="1" showAll="0"/>
    <pivotField dataField="1" showAll="0"/>
    <pivotField dataField="1" showAll="0"/>
    <pivotField axis="axisRow" showAll="0" defaultSubtotal="0">
      <items count="10">
        <item x="9"/>
        <item x="0"/>
        <item x="1"/>
        <item x="2"/>
        <item x="3"/>
        <item x="4"/>
        <item x="5"/>
        <item x="6"/>
        <item x="7"/>
        <item x="8"/>
      </items>
    </pivotField>
    <pivotField dataField="1" dragToRow="0" dragToCol="0" dragToPage="0" showAll="0" defaultSubtotal="0"/>
  </pivotFields>
  <rowFields count="4">
    <field x="6"/>
    <field x="0"/>
    <field x="1"/>
    <field x="2"/>
  </rowFields>
  <rowItems count="71">
    <i>
      <x/>
    </i>
    <i r="1">
      <x/>
    </i>
    <i r="2">
      <x/>
    </i>
    <i r="3">
      <x/>
    </i>
    <i r="3">
      <x v="1"/>
    </i>
    <i r="3">
      <x v="2"/>
    </i>
    <i r="1">
      <x v="1"/>
    </i>
    <i r="2">
      <x v="1"/>
    </i>
    <i r="3">
      <x/>
    </i>
    <i r="3">
      <x v="1"/>
    </i>
    <i r="3">
      <x v="2"/>
    </i>
    <i r="1">
      <x v="2"/>
    </i>
    <i r="2">
      <x v="2"/>
    </i>
    <i r="3">
      <x/>
    </i>
    <i r="3">
      <x v="1"/>
    </i>
    <i r="3">
      <x v="2"/>
    </i>
    <i>
      <x v="1"/>
    </i>
    <i r="1">
      <x v="3"/>
    </i>
    <i r="2">
      <x/>
    </i>
    <i r="3">
      <x/>
    </i>
    <i r="3">
      <x v="1"/>
    </i>
    <i r="3">
      <x v="2"/>
    </i>
    <i>
      <x v="2"/>
    </i>
    <i r="1">
      <x v="4"/>
    </i>
    <i r="2">
      <x v="1"/>
    </i>
    <i r="3">
      <x/>
    </i>
    <i r="3">
      <x v="1"/>
    </i>
    <i r="3">
      <x v="2"/>
    </i>
    <i>
      <x v="3"/>
    </i>
    <i r="1">
      <x v="5"/>
    </i>
    <i r="2">
      <x v="2"/>
    </i>
    <i r="3">
      <x/>
    </i>
    <i r="3">
      <x v="1"/>
    </i>
    <i r="3">
      <x v="2"/>
    </i>
    <i>
      <x v="4"/>
    </i>
    <i r="1">
      <x v="6"/>
    </i>
    <i r="2">
      <x/>
    </i>
    <i r="3">
      <x/>
    </i>
    <i r="3">
      <x v="1"/>
    </i>
    <i r="3">
      <x v="2"/>
    </i>
    <i>
      <x v="5"/>
    </i>
    <i r="1">
      <x v="7"/>
    </i>
    <i r="2">
      <x v="1"/>
    </i>
    <i r="3">
      <x/>
    </i>
    <i r="3">
      <x v="1"/>
    </i>
    <i r="3">
      <x v="2"/>
    </i>
    <i>
      <x v="6"/>
    </i>
    <i r="1">
      <x v="8"/>
    </i>
    <i r="2">
      <x v="2"/>
    </i>
    <i r="3">
      <x/>
    </i>
    <i r="3">
      <x v="1"/>
    </i>
    <i r="3">
      <x v="2"/>
    </i>
    <i>
      <x v="7"/>
    </i>
    <i r="1">
      <x v="9"/>
    </i>
    <i r="2">
      <x/>
    </i>
    <i r="3">
      <x/>
    </i>
    <i r="3">
      <x v="1"/>
    </i>
    <i r="3">
      <x v="2"/>
    </i>
    <i>
      <x v="8"/>
    </i>
    <i r="1">
      <x v="10"/>
    </i>
    <i r="2">
      <x v="1"/>
    </i>
    <i r="3">
      <x/>
    </i>
    <i r="3">
      <x v="1"/>
    </i>
    <i r="3">
      <x v="2"/>
    </i>
    <i>
      <x v="9"/>
    </i>
    <i r="1">
      <x v="11"/>
    </i>
    <i r="2">
      <x v="2"/>
    </i>
    <i r="3">
      <x/>
    </i>
    <i r="3">
      <x v="1"/>
    </i>
    <i r="3">
      <x v="2"/>
    </i>
    <i t="grand">
      <x/>
    </i>
  </rowItems>
  <colFields count="1">
    <field x="-2"/>
  </colFields>
  <colItems count="5">
    <i>
      <x/>
    </i>
    <i i="1">
      <x v="1"/>
    </i>
    <i i="2">
      <x v="2"/>
    </i>
    <i i="3">
      <x v="3"/>
    </i>
    <i i="4">
      <x v="4"/>
    </i>
  </colItems>
  <dataFields count="5">
    <dataField name="Sum of Var" fld="5" baseField="0" baseItem="0"/>
    <dataField name="Sum of Budget" fld="4" baseField="0" baseItem="0"/>
    <dataField name="Sum of Revenue" fld="3" baseField="0" baseItem="0"/>
    <dataField name="Sum of Revenue2" fld="3" showDataAs="percentOfCol" baseField="0" baseItem="0" numFmtId="10"/>
    <dataField name="Sum of Var percentage of Budget" fld="7" baseField="0" baseItem="0"/>
  </dataFields>
  <formats count="1">
    <format dxfId="2">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670D3E8-73C3-43FA-9173-FB94703B9A45}" name="PivotTable1" cacheId="39"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F35" firstHeaderRow="1" firstDataRow="2" firstDataCol="1"/>
  <pivotFields count="3">
    <pivotField axis="axisRow" showAll="0">
      <items count="31">
        <item x="19"/>
        <item x="14"/>
        <item x="10"/>
        <item x="6"/>
        <item x="27"/>
        <item x="1"/>
        <item x="24"/>
        <item x="4"/>
        <item x="13"/>
        <item x="2"/>
        <item x="20"/>
        <item x="29"/>
        <item x="12"/>
        <item x="21"/>
        <item x="23"/>
        <item x="15"/>
        <item x="5"/>
        <item x="18"/>
        <item x="9"/>
        <item x="0"/>
        <item x="28"/>
        <item x="25"/>
        <item x="8"/>
        <item x="11"/>
        <item x="16"/>
        <item x="26"/>
        <item x="7"/>
        <item x="3"/>
        <item x="22"/>
        <item x="17"/>
        <item t="default"/>
      </items>
    </pivotField>
    <pivotField dataField="1" showAll="0"/>
    <pivotField axis="axisCol" showAll="0">
      <items count="5">
        <item x="3"/>
        <item x="1"/>
        <item x="2"/>
        <item x="0"/>
        <item t="default"/>
      </items>
    </pivotField>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5">
    <i>
      <x/>
    </i>
    <i>
      <x v="1"/>
    </i>
    <i>
      <x v="2"/>
    </i>
    <i>
      <x v="3"/>
    </i>
    <i t="grand">
      <x/>
    </i>
  </colItems>
  <dataFields count="1">
    <dataField name="Sum of Paid" fld="1" baseField="0" baseItem="0"/>
  </dataFields>
  <formats count="1">
    <format dxfId="1">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1A48C47C-87F5-4F21-A1AD-15C62E71BE6A}" name="PivotTable1" cacheId="39"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F35" firstHeaderRow="1" firstDataRow="2" firstDataCol="1"/>
  <pivotFields count="3">
    <pivotField axis="axisRow" showAll="0">
      <items count="31">
        <item x="19"/>
        <item x="14"/>
        <item x="10"/>
        <item x="6"/>
        <item x="27"/>
        <item x="1"/>
        <item x="24"/>
        <item x="4"/>
        <item x="13"/>
        <item x="2"/>
        <item x="20"/>
        <item x="29"/>
        <item x="12"/>
        <item x="21"/>
        <item x="23"/>
        <item x="15"/>
        <item x="5"/>
        <item x="18"/>
        <item x="9"/>
        <item x="0"/>
        <item x="28"/>
        <item x="25"/>
        <item x="8"/>
        <item x="11"/>
        <item x="16"/>
        <item x="26"/>
        <item x="7"/>
        <item x="3"/>
        <item x="22"/>
        <item x="17"/>
        <item t="default"/>
      </items>
    </pivotField>
    <pivotField dataField="1" showAll="0"/>
    <pivotField axis="axisCol" showAll="0">
      <items count="5">
        <item x="3"/>
        <item x="1"/>
        <item x="2"/>
        <item x="0"/>
        <item t="default"/>
      </items>
    </pivotField>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5">
    <i>
      <x/>
    </i>
    <i>
      <x v="1"/>
    </i>
    <i>
      <x v="2"/>
    </i>
    <i>
      <x v="3"/>
    </i>
    <i t="grand">
      <x/>
    </i>
  </colItems>
  <dataFields count="1">
    <dataField name="Sum of Paid" fld="1"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CA2930D4-27B3-4EF5-A0C4-FC147C0D12C1}" name="PivotTable1" cacheId="39"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F19" firstHeaderRow="1" firstDataRow="2" firstDataCol="1"/>
  <pivotFields count="3">
    <pivotField axis="axisRow" showAll="0" measureFilter="1">
      <items count="31">
        <item x="19"/>
        <item x="14"/>
        <item x="10"/>
        <item x="6"/>
        <item x="27"/>
        <item x="1"/>
        <item x="24"/>
        <item x="4"/>
        <item x="13"/>
        <item x="2"/>
        <item x="20"/>
        <item x="29"/>
        <item x="12"/>
        <item x="21"/>
        <item x="23"/>
        <item x="15"/>
        <item x="5"/>
        <item x="18"/>
        <item x="9"/>
        <item x="0"/>
        <item x="28"/>
        <item x="25"/>
        <item x="8"/>
        <item x="11"/>
        <item x="16"/>
        <item x="26"/>
        <item x="7"/>
        <item x="3"/>
        <item x="22"/>
        <item x="17"/>
        <item t="default"/>
      </items>
    </pivotField>
    <pivotField dataField="1" showAll="0"/>
    <pivotField axis="axisCol" showAll="0">
      <items count="5">
        <item x="3"/>
        <item x="1"/>
        <item x="2"/>
        <item x="0"/>
        <item t="default"/>
      </items>
    </pivotField>
  </pivotFields>
  <rowFields count="1">
    <field x="0"/>
  </rowFields>
  <rowItems count="15">
    <i>
      <x v="1"/>
    </i>
    <i>
      <x v="2"/>
    </i>
    <i>
      <x v="3"/>
    </i>
    <i>
      <x v="5"/>
    </i>
    <i>
      <x v="6"/>
    </i>
    <i>
      <x v="8"/>
    </i>
    <i>
      <x v="10"/>
    </i>
    <i>
      <x v="12"/>
    </i>
    <i>
      <x v="13"/>
    </i>
    <i>
      <x v="19"/>
    </i>
    <i>
      <x v="21"/>
    </i>
    <i>
      <x v="22"/>
    </i>
    <i>
      <x v="26"/>
    </i>
    <i>
      <x v="27"/>
    </i>
    <i t="grand">
      <x/>
    </i>
  </rowItems>
  <colFields count="1">
    <field x="2"/>
  </colFields>
  <colItems count="5">
    <i>
      <x/>
    </i>
    <i>
      <x v="1"/>
    </i>
    <i>
      <x v="2"/>
    </i>
    <i>
      <x v="3"/>
    </i>
    <i t="grand">
      <x/>
    </i>
  </colItems>
  <dataFields count="1">
    <dataField name="Sum of Paid" fld="1" baseField="0" baseItem="0"/>
  </dataFields>
  <pivotTableStyleInfo name="PivotStyleLight16" showRowHeaders="1" showColHeaders="1" showRowStripes="0" showColStripes="0" showLastColumn="1"/>
  <filters count="1">
    <filter fld="0" type="percent" evalOrder="-1" id="1" iMeasureFld="0">
      <autoFilter ref="A1">
        <filterColumn colId="0">
          <top10 percent="1" val="50" filterVal="50"/>
        </filterColumn>
      </autoFilter>
    </filter>
  </filters>
  <extLs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AB3507A-517D-4243-96A6-8380FF8DC757}" name="PivotTable1" cacheId="39"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F15" firstHeaderRow="1" firstDataRow="2" firstDataCol="1"/>
  <pivotFields count="3">
    <pivotField axis="axisRow" showAll="0" measureFilter="1">
      <items count="31">
        <item x="19"/>
        <item x="14"/>
        <item x="10"/>
        <item x="6"/>
        <item x="27"/>
        <item x="1"/>
        <item x="24"/>
        <item x="4"/>
        <item x="13"/>
        <item x="2"/>
        <item x="20"/>
        <item x="29"/>
        <item x="12"/>
        <item x="21"/>
        <item x="23"/>
        <item x="15"/>
        <item x="5"/>
        <item x="18"/>
        <item x="9"/>
        <item x="0"/>
        <item x="28"/>
        <item x="25"/>
        <item x="8"/>
        <item x="11"/>
        <item x="16"/>
        <item x="26"/>
        <item x="7"/>
        <item x="3"/>
        <item x="22"/>
        <item x="17"/>
        <item t="default"/>
      </items>
    </pivotField>
    <pivotField dataField="1" showAll="0"/>
    <pivotField axis="axisCol" showAll="0">
      <items count="5">
        <item x="3"/>
        <item x="1"/>
        <item x="2"/>
        <item x="0"/>
        <item t="default"/>
      </items>
    </pivotField>
  </pivotFields>
  <rowFields count="1">
    <field x="0"/>
  </rowFields>
  <rowItems count="11">
    <i>
      <x v="1"/>
    </i>
    <i>
      <x v="5"/>
    </i>
    <i>
      <x v="8"/>
    </i>
    <i>
      <x v="10"/>
    </i>
    <i>
      <x v="12"/>
    </i>
    <i>
      <x v="19"/>
    </i>
    <i>
      <x v="21"/>
    </i>
    <i>
      <x v="22"/>
    </i>
    <i>
      <x v="26"/>
    </i>
    <i>
      <x v="27"/>
    </i>
    <i t="grand">
      <x/>
    </i>
  </rowItems>
  <colFields count="1">
    <field x="2"/>
  </colFields>
  <colItems count="5">
    <i>
      <x/>
    </i>
    <i>
      <x v="1"/>
    </i>
    <i>
      <x v="2"/>
    </i>
    <i>
      <x v="3"/>
    </i>
    <i t="grand">
      <x/>
    </i>
  </colItems>
  <dataFields count="1">
    <dataField name="Sum of Paid" fld="1" baseField="0" baseItem="0"/>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37CE4F31-1C0F-43AB-A461-CFC15A6F60F6}" name="PivotTable1" cacheId="39"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F35" firstHeaderRow="1" firstDataRow="2" firstDataCol="1"/>
  <pivotFields count="3">
    <pivotField axis="axisRow" showAll="0" sortType="descending">
      <items count="31">
        <item x="19"/>
        <item x="14"/>
        <item x="10"/>
        <item x="6"/>
        <item x="27"/>
        <item x="1"/>
        <item x="24"/>
        <item x="4"/>
        <item x="13"/>
        <item x="2"/>
        <item x="20"/>
        <item x="29"/>
        <item x="12"/>
        <item x="21"/>
        <item x="23"/>
        <item x="15"/>
        <item x="5"/>
        <item x="18"/>
        <item x="9"/>
        <item x="0"/>
        <item x="28"/>
        <item x="25"/>
        <item x="8"/>
        <item x="11"/>
        <item x="16"/>
        <item x="26"/>
        <item x="7"/>
        <item x="3"/>
        <item x="22"/>
        <item x="17"/>
        <item t="default"/>
      </items>
      <autoSortScope>
        <pivotArea dataOnly="0" outline="0" fieldPosition="0">
          <references count="2">
            <reference field="4294967294" count="1" selected="0">
              <x v="0"/>
            </reference>
            <reference field="2" count="1" selected="0">
              <x v="0"/>
            </reference>
          </references>
        </pivotArea>
      </autoSortScope>
    </pivotField>
    <pivotField dataField="1" showAll="0"/>
    <pivotField axis="axisCol" showAll="0" measureFilter="1" sortType="ascending">
      <items count="5">
        <item x="3"/>
        <item x="1"/>
        <item x="2"/>
        <item x="0"/>
        <item t="default"/>
      </items>
    </pivotField>
  </pivotFields>
  <rowFields count="1">
    <field x="0"/>
  </rowFields>
  <rowItems count="31">
    <i>
      <x v="12"/>
    </i>
    <i>
      <x v="1"/>
    </i>
    <i>
      <x v="18"/>
    </i>
    <i>
      <x v="22"/>
    </i>
    <i>
      <x v="20"/>
    </i>
    <i>
      <x v="5"/>
    </i>
    <i>
      <x v="13"/>
    </i>
    <i>
      <x v="11"/>
    </i>
    <i>
      <x v="19"/>
    </i>
    <i>
      <x v="16"/>
    </i>
    <i>
      <x v="8"/>
    </i>
    <i>
      <x v="25"/>
    </i>
    <i>
      <x v="29"/>
    </i>
    <i>
      <x v="10"/>
    </i>
    <i>
      <x v="2"/>
    </i>
    <i>
      <x v="4"/>
    </i>
    <i>
      <x v="27"/>
    </i>
    <i>
      <x v="6"/>
    </i>
    <i>
      <x v="3"/>
    </i>
    <i>
      <x v="24"/>
    </i>
    <i>
      <x v="26"/>
    </i>
    <i>
      <x v="15"/>
    </i>
    <i>
      <x v="28"/>
    </i>
    <i>
      <x v="23"/>
    </i>
    <i>
      <x v="7"/>
    </i>
    <i>
      <x v="9"/>
    </i>
    <i>
      <x v="21"/>
    </i>
    <i>
      <x/>
    </i>
    <i>
      <x v="14"/>
    </i>
    <i>
      <x v="17"/>
    </i>
    <i t="grand">
      <x/>
    </i>
  </rowItems>
  <colFields count="1">
    <field x="2"/>
  </colFields>
  <colItems count="5">
    <i>
      <x/>
    </i>
    <i>
      <x v="1"/>
    </i>
    <i>
      <x v="2"/>
    </i>
    <i>
      <x v="3"/>
    </i>
    <i t="grand">
      <x/>
    </i>
  </colItems>
  <dataFields count="1">
    <dataField name="Sum of Paid" fld="1" baseField="0" baseItem="0"/>
  </dataFields>
  <formats count="1">
    <format dxfId="0">
      <pivotArea type="all" dataOnly="0" outline="0" fieldPosition="0"/>
    </format>
  </format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F627E000-FE91-4AA5-BD45-218CD5B490B5}" name="PivotTable5" cacheId="4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D11" firstHeaderRow="1" firstDataRow="2" firstDataCol="1"/>
  <pivotFields count="3">
    <pivotField axis="axisCol" dataField="1" showAll="0">
      <items count="3">
        <item x="0"/>
        <item x="1"/>
        <item t="default"/>
      </items>
    </pivotField>
    <pivotField axis="axisRow" showAll="0">
      <items count="3">
        <item x="1"/>
        <item x="0"/>
        <item t="default"/>
      </items>
    </pivotField>
    <pivotField axis="axisRow" showAll="0">
      <items count="3">
        <item x="0"/>
        <item x="1"/>
        <item t="default"/>
      </items>
    </pivotField>
  </pivotFields>
  <rowFields count="2">
    <field x="1"/>
    <field x="2"/>
  </rowFields>
  <rowItems count="7">
    <i>
      <x/>
    </i>
    <i r="1">
      <x/>
    </i>
    <i r="1">
      <x v="1"/>
    </i>
    <i>
      <x v="1"/>
    </i>
    <i r="1">
      <x/>
    </i>
    <i r="1">
      <x v="1"/>
    </i>
    <i t="grand">
      <x/>
    </i>
  </rowItems>
  <colFields count="1">
    <field x="0"/>
  </colFields>
  <colItems count="3">
    <i>
      <x/>
    </i>
    <i>
      <x v="1"/>
    </i>
    <i t="grand">
      <x/>
    </i>
  </colItems>
  <dataFields count="1">
    <dataField name="Count of Station Wagon?"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0F72188B-853B-42B3-9D29-68558BAC2ADC}" name="PivotTable6" cacheId="4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D11" firstHeaderRow="1" firstDataRow="2" firstDataCol="1"/>
  <pivotFields count="3">
    <pivotField axis="axisCol" dataField="1" showAll="0">
      <items count="3">
        <item x="0"/>
        <item x="1"/>
        <item t="default"/>
      </items>
    </pivotField>
    <pivotField axis="axisRow" showAll="0">
      <items count="3">
        <item x="1"/>
        <item x="0"/>
        <item t="default"/>
      </items>
    </pivotField>
    <pivotField axis="axisRow" showAll="0">
      <items count="3">
        <item x="0"/>
        <item x="1"/>
        <item t="default"/>
      </items>
    </pivotField>
  </pivotFields>
  <rowFields count="2">
    <field x="1"/>
    <field x="2"/>
  </rowFields>
  <rowItems count="7">
    <i>
      <x/>
    </i>
    <i r="1">
      <x/>
    </i>
    <i r="1">
      <x v="1"/>
    </i>
    <i>
      <x v="1"/>
    </i>
    <i r="1">
      <x/>
    </i>
    <i r="1">
      <x v="1"/>
    </i>
    <i t="grand">
      <x/>
    </i>
  </rowItems>
  <colFields count="1">
    <field x="0"/>
  </colFields>
  <colItems count="3">
    <i>
      <x/>
    </i>
    <i>
      <x v="1"/>
    </i>
    <i t="grand">
      <x/>
    </i>
  </colItems>
  <dataFields count="1">
    <dataField name="Count of Station Wagon?" fld="0" subtotal="count" showDataAs="percentOfRow" baseField="0" baseItem="0" numFmtId="1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42D2EE2D-374A-45FF-8375-66FEDCD85D94}" name="PivotTable7" cacheId="4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D11" firstHeaderRow="1" firstDataRow="2" firstDataCol="1"/>
  <pivotFields count="3">
    <pivotField axis="axisCol" dataField="1" showAll="0">
      <items count="3">
        <item x="0"/>
        <item x="1"/>
        <item t="default"/>
      </items>
    </pivotField>
    <pivotField axis="axisRow" showAll="0">
      <items count="3">
        <item x="1"/>
        <item x="0"/>
        <item t="default"/>
      </items>
    </pivotField>
    <pivotField axis="axisRow" showAll="0">
      <items count="3">
        <item x="0"/>
        <item x="1"/>
        <item t="default"/>
      </items>
    </pivotField>
  </pivotFields>
  <rowFields count="2">
    <field x="2"/>
    <field x="1"/>
  </rowFields>
  <rowItems count="7">
    <i>
      <x/>
    </i>
    <i r="1">
      <x/>
    </i>
    <i r="1">
      <x v="1"/>
    </i>
    <i>
      <x v="1"/>
    </i>
    <i r="1">
      <x/>
    </i>
    <i r="1">
      <x v="1"/>
    </i>
    <i t="grand">
      <x/>
    </i>
  </rowItems>
  <colFields count="1">
    <field x="0"/>
  </colFields>
  <colItems count="3">
    <i>
      <x/>
    </i>
    <i>
      <x v="1"/>
    </i>
    <i t="grand">
      <x/>
    </i>
  </colItems>
  <dataFields count="1">
    <dataField name="Count of Station Wagon?" fld="0" subtotal="count" showDataAs="percentOfRow" baseField="0" baseItem="0" numFmtId="1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6C3617DF-12D0-449A-A281-8F1E79BDCF65}" name="PivotTable3" cacheId="41"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3:D9" firstHeaderRow="1" firstDataRow="2" firstDataCol="1"/>
  <pivotFields count="3">
    <pivotField dataField="1" showAll="0"/>
    <pivotField axis="axisRow" showAll="0">
      <items count="7">
        <item x="0"/>
        <item x="1"/>
        <item x="2"/>
        <item x="3"/>
        <item x="4"/>
        <item x="5"/>
        <item t="default"/>
      </items>
    </pivotField>
    <pivotField axis="axisCol" showAll="0">
      <items count="3">
        <item x="1"/>
        <item x="0"/>
        <item t="default"/>
      </items>
    </pivotField>
  </pivotFields>
  <rowFields count="1">
    <field x="1"/>
  </rowFields>
  <rowItems count="5">
    <i>
      <x v="1"/>
    </i>
    <i>
      <x v="2"/>
    </i>
    <i>
      <x v="3"/>
    </i>
    <i>
      <x v="4"/>
    </i>
    <i t="grand">
      <x/>
    </i>
  </rowItems>
  <colFields count="1">
    <field x="2"/>
  </colFields>
  <colItems count="3">
    <i>
      <x/>
    </i>
    <i>
      <x v="1"/>
    </i>
    <i t="grand">
      <x/>
    </i>
  </colItems>
  <dataFields count="1">
    <dataField name="Average of Amount Spent on Travel" fld="0" subtotal="average" baseField="2" baseItem="1"/>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E4339F3D-40CC-4A22-AFC4-2F2830E04423}" name="PivotTable3" cacheId="41"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chartFormat="3">
  <location ref="A3:D9" firstHeaderRow="1" firstDataRow="2" firstDataCol="1"/>
  <pivotFields count="3">
    <pivotField dataField="1" showAll="0"/>
    <pivotField axis="axisRow" showAll="0">
      <items count="7">
        <item x="0"/>
        <item x="1"/>
        <item x="2"/>
        <item x="3"/>
        <item x="4"/>
        <item x="5"/>
        <item t="default"/>
      </items>
    </pivotField>
    <pivotField axis="axisCol" showAll="0">
      <items count="3">
        <item x="1"/>
        <item x="0"/>
        <item t="default"/>
      </items>
    </pivotField>
  </pivotFields>
  <rowFields count="1">
    <field x="1"/>
  </rowFields>
  <rowItems count="5">
    <i>
      <x v="1"/>
    </i>
    <i>
      <x v="2"/>
    </i>
    <i>
      <x v="3"/>
    </i>
    <i>
      <x v="4"/>
    </i>
    <i t="grand">
      <x/>
    </i>
  </rowItems>
  <colFields count="1">
    <field x="2"/>
  </colFields>
  <colItems count="3">
    <i>
      <x/>
    </i>
    <i>
      <x v="1"/>
    </i>
    <i t="grand">
      <x/>
    </i>
  </colItems>
  <dataFields count="1">
    <dataField name="Average of Amount Spent on Travel" fld="0" subtotal="average" baseField="0" baseItem="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0"/>
          </reference>
        </references>
      </pivotArea>
    </chartFormat>
    <chartFormat chart="2"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E036153E-5C38-4CA9-BD76-D0B7EE045A88}" name="PivotTable3" cacheId="41" applyNumberFormats="0" applyBorderFormats="0" applyFontFormats="0" applyPatternFormats="0" applyAlignmentFormats="0" applyWidthHeightFormats="1" dataCaption="Values" updatedVersion="5" minRefreshableVersion="3" showCalcMbrs="0" useAutoFormatting="1" itemPrintTitles="1" createdVersion="3" indent="0" outline="1" outlineData="1" multipleFieldFilters="0">
  <location ref="A3:D9" firstHeaderRow="1" firstDataRow="2" firstDataCol="1"/>
  <pivotFields count="3">
    <pivotField dataField="1" showAll="0"/>
    <pivotField axis="axisRow" showAll="0">
      <items count="7">
        <item x="0"/>
        <item x="1"/>
        <item x="2"/>
        <item x="3"/>
        <item x="4"/>
        <item x="5"/>
        <item t="default"/>
      </items>
    </pivotField>
    <pivotField axis="axisCol" showAll="0">
      <items count="3">
        <item x="1"/>
        <item x="0"/>
        <item t="default"/>
      </items>
    </pivotField>
  </pivotFields>
  <rowFields count="1">
    <field x="1"/>
  </rowFields>
  <rowItems count="5">
    <i>
      <x v="1"/>
    </i>
    <i>
      <x v="2"/>
    </i>
    <i>
      <x v="3"/>
    </i>
    <i>
      <x v="4"/>
    </i>
    <i t="grand">
      <x/>
    </i>
  </rowItems>
  <colFields count="1">
    <field x="2"/>
  </colFields>
  <colItems count="3">
    <i>
      <x/>
    </i>
    <i>
      <x v="1"/>
    </i>
    <i t="grand">
      <x/>
    </i>
  </colItems>
  <dataFields count="1">
    <dataField name="Average of Amount Spent on Travel" fld="0" subtotal="average"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D93D7204-0D36-4F71-9B1E-9D99FD63D4C8}" name="PivotTable1" cacheId="42" dataOnRows="1" applyNumberFormats="0" applyBorderFormats="0" applyFontFormats="0" applyPatternFormats="0" applyAlignmentFormats="0" applyWidthHeightFormats="1" dataCaption="Data" updatedVersion="5" showMemberPropertyTips="0" useAutoFormatting="1" itemPrintTitles="1" createdVersion="1" indent="0" compact="0" compactData="0" gridDropZones="1">
  <location ref="A3:E13" firstHeaderRow="1" firstDataRow="2" firstDataCol="1" rowPageCount="1" colPageCount="1"/>
  <pivotFields count="4">
    <pivotField axis="axisRow" compact="0" outline="0" subtotalTop="0" showAll="0" includeNewItemsInFilter="1">
      <items count="9">
        <item x="0"/>
        <item x="1"/>
        <item x="2"/>
        <item x="3"/>
        <item x="4"/>
        <item x="7"/>
        <item x="5"/>
        <item x="6"/>
        <item t="default"/>
      </items>
    </pivotField>
    <pivotField axis="axisCol" compact="0" outline="0" subtotalTop="0" showAll="0" includeNewItemsInFilter="1">
      <items count="4">
        <item x="0"/>
        <item x="1"/>
        <item x="2"/>
        <item t="default"/>
      </items>
    </pivotField>
    <pivotField dataField="1" compact="0" outline="0" subtotalTop="0" showAll="0" includeNewItemsInFilter="1"/>
    <pivotField axis="axisPage" compact="0" outline="0" subtotalTop="0" multipleItemSelectionAllowed="1" showAll="0" includeNewItemsInFilter="1">
      <items count="3">
        <item x="0"/>
        <item x="1"/>
        <item t="default"/>
      </items>
    </pivotField>
  </pivotFields>
  <rowFields count="1">
    <field x="0"/>
  </rowFields>
  <rowItems count="9">
    <i>
      <x/>
    </i>
    <i>
      <x v="1"/>
    </i>
    <i>
      <x v="2"/>
    </i>
    <i>
      <x v="3"/>
    </i>
    <i>
      <x v="4"/>
    </i>
    <i>
      <x v="5"/>
    </i>
    <i>
      <x v="6"/>
    </i>
    <i>
      <x v="7"/>
    </i>
    <i t="grand">
      <x/>
    </i>
  </rowItems>
  <colFields count="1">
    <field x="1"/>
  </colFields>
  <colItems count="4">
    <i>
      <x/>
    </i>
    <i>
      <x v="1"/>
    </i>
    <i>
      <x v="2"/>
    </i>
    <i t="grand">
      <x/>
    </i>
  </colItems>
  <pageFields count="1">
    <pageField fld="3" hier="0"/>
  </pageFields>
  <dataFields count="1">
    <dataField name="Sum of Value" fld="2"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D32171C-231D-4A81-9028-91E7B65536FC}" sourceName="Month">
  <pivotTables>
    <pivotTable tabId="22" name="PivotTable1"/>
  </pivotTables>
  <data>
    <tabular pivotCacheId="537208791">
      <items count="12">
        <i x="2" s="1"/>
        <i x="10" s="1"/>
        <i x="1" s="1"/>
        <i x="9" s="1"/>
        <i x="6" s="1"/>
        <i x="4" s="1"/>
        <i x="5"/>
        <i x="0"/>
        <i x="3"/>
        <i x="7"/>
        <i x="8"/>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F5B8D29-7801-412A-ACCD-90F77E43568E}" sourceName="Product">
  <pivotTables>
    <pivotTable tabId="22" name="PivotTable1"/>
  </pivotTables>
  <data>
    <tabular pivotCacheId="537208791">
      <items count="14">
        <i x="4" s="1"/>
        <i x="13" s="1"/>
        <i x="10" s="1"/>
        <i x="11" s="1"/>
        <i x="5" s="1"/>
        <i x="9" s="1"/>
        <i x="1" s="1"/>
        <i x="8" s="1"/>
        <i x="0" s="1"/>
        <i x="3" s="1"/>
        <i x="7" s="1"/>
        <i x="2" s="1"/>
        <i x="6"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E7200763-93AA-4099-881B-1FE3639AC4DD}" sourceName="Month">
  <pivotTables>
    <pivotTable tabId="23" name="PivotTable1"/>
  </pivotTables>
  <data>
    <tabular pivotCacheId="537208791">
      <items count="12">
        <i x="2" s="1"/>
        <i x="10" s="1"/>
        <i x="1" s="1"/>
        <i x="9" s="1"/>
        <i x="6" s="1"/>
        <i x="4" s="1"/>
        <i x="5"/>
        <i x="0"/>
        <i x="3"/>
        <i x="7"/>
        <i x="8"/>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21C57F7A-5B49-458A-8CDD-3E5388C5D4A4}" sourceName="Product">
  <pivotTables>
    <pivotTable tabId="23" name="PivotTable1"/>
  </pivotTables>
  <data>
    <tabular pivotCacheId="537208791">
      <items count="14">
        <i x="4" s="1"/>
        <i x="13" s="1"/>
        <i x="10" s="1"/>
        <i x="11" s="1"/>
        <i x="5" s="1"/>
        <i x="9" s="1"/>
        <i x="1" s="1"/>
        <i x="8" s="1"/>
        <i x="0" s="1"/>
        <i x="3" s="1"/>
        <i x="7" s="1"/>
        <i x="2" s="1"/>
        <i x="6" s="1"/>
        <i x="1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2" xr10:uid="{2DF33951-DE6B-4BC5-BB41-B84B35B5380B}" sourceName="Product">
  <pivotTables>
    <pivotTable tabId="64" name="PivotTable9"/>
  </pivotTables>
  <data>
    <tabular pivotCacheId="1502357540">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18A32C8-B1F3-49F9-851F-CDC67F9C819E}" sourceName="Country">
  <pivotTables>
    <pivotTable tabId="64" name="PivotTable9"/>
  </pivotTables>
  <data>
    <tabular pivotCacheId="1502357540">
      <items count="3">
        <i x="1"/>
        <i x="2"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6B293D4-209A-478D-B9DB-C1FD558A4B69}" cache="Slicer_Month" caption="Month" rowHeight="241300"/>
  <slicer name="Product" xr10:uid="{EDA8A906-5753-41B1-89A5-73646C50EF91}" cache="Slicer_Product"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23127D7D-AFBE-4F61-AA4F-C07ED10ADB91}" cache="Slicer_Month1" caption="Month" rowHeight="241300"/>
  <slicer name="Product 1" xr10:uid="{61920992-93AB-4C33-B47E-FA2969F98B5C}" cache="Slicer_Product1" caption="Produc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28F1A1E0-70F1-4002-901D-789EC23CEB92}" cache="Slicer_Product2" caption="Product" rowHeight="241300"/>
  <slicer name="Country" xr10:uid="{E9C00FFA-1C2C-410C-8684-D57D882F913B}" cache="Slicer_Country" caption="Count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F84F00-8C4B-44C8-A883-0900B7042781}" name="Table1" displayName="Table1" ref="D5:F1954" totalsRowShown="0">
  <autoFilter ref="D5:F1954" xr:uid="{00000000-0009-0000-0100-000001000000}"/>
  <sortState xmlns:xlrd2="http://schemas.microsoft.com/office/spreadsheetml/2017/richdata2" ref="D6:F2280">
    <sortCondition ref="D6:D2280"/>
  </sortState>
  <tableColumns count="3">
    <tableColumn id="1" xr3:uid="{92B727C0-CBF1-4245-965B-FEBDA68B9AC0}" name="Major"/>
    <tableColumn id="2" xr3:uid="{4773D3DB-60D0-42C5-92D1-388E133133A8}" name="Male"/>
    <tableColumn id="3" xr3:uid="{37F969CE-A730-4C20-80EA-A7EF5D20BCA6}" name="Accepted?"/>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1E1955-240D-417C-9F2F-DC55EA229DF6}" name="Table13" displayName="Table13" ref="E4:P42" totalsRowShown="0">
  <autoFilter ref="E4:P42" xr:uid="{00000000-0009-0000-0100-000001000000}"/>
  <tableColumns count="12">
    <tableColumn id="1" xr3:uid="{162A8005-FB38-47EB-9CB6-720A32C05B9D}" name=" Name"/>
    <tableColumn id="2" xr3:uid="{AE566CCF-14A5-41A9-A3DA-FF505C65D5CB}" name="Team"/>
    <tableColumn id="3" xr3:uid="{C642F138-B0D2-454B-BBC5-92BC5EBBAFE3}" name="G"/>
    <tableColumn id="4" xr3:uid="{A793EB67-7E27-47B3-BF54-034982BD910F}" name="QBRat "/>
    <tableColumn id="5" xr3:uid="{3A9A5D29-D8C6-42FB-98A9-E0BCAEE92B79}" name="Comp "/>
    <tableColumn id="6" xr3:uid="{7D12DF86-1E0F-46D6-9E0B-53D22A9C496D}" name="Att "/>
    <tableColumn id="7" xr3:uid="{479ACAAF-3DD3-464B-A895-7F3CB27DB199}" name="Pct "/>
    <tableColumn id="8" xr3:uid="{445B8633-3EF6-4CE6-A065-24310321D946}" name="Yds "/>
    <tableColumn id="9" xr3:uid="{F4EE3D33-55A1-4154-B330-C75B867BDB03}" name="Y/G "/>
    <tableColumn id="10" xr3:uid="{5CB015F3-B21B-49A9-9277-C79524277B00}" name="Y/A "/>
    <tableColumn id="11" xr3:uid="{D764FF40-7A70-4F44-90F3-A2327160036A}" name="TD "/>
    <tableColumn id="12" xr3:uid="{00042C29-E49E-4203-8CA9-095957B2476C}" name="In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02AAB1C5-D5AE-4C2B-81DA-5F6B657B0D1D}" sourceName="Date">
  <pivotTables>
    <pivotTable tabId="34" name="PivotTable10"/>
  </pivotTables>
  <state minimalRefreshVersion="6" lastRefreshVersion="6" pivotCacheId="1503544066" filterType="unknown">
    <bounds startDate="2004-01-01T00:00:00" endDate="2007-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106B7B12-92F8-40DD-AA14-61F23A43948D}" sourceName="Date">
  <pivotTables>
    <pivotTable tabId="35" name="PivotTable10"/>
  </pivotTables>
  <state minimalRefreshVersion="6" lastRefreshVersion="6" pivotCacheId="1503544066" filterType="dateBetween">
    <selection startDate="2004-01-01T00:00:00" endDate="2005-06-30T00:00:00"/>
    <bounds startDate="2004-01-01T00:00:00" endDate="200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528A553-C98B-4252-ACD6-60E534124BED}" cache="NativeTimeline_Date" caption="Date" level="1" selectionLevel="1" scrollPosition="200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266C0B4A-14B0-48B8-958B-8D21C0D95DF3}" cache="NativeTimeline_Date1" caption="Date" level="1" selectionLevel="1" scrollPosition="2004-01-01T00:00:00"/>
</timeline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2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3.xml"/></Relationships>
</file>

<file path=xl/worksheets/_rels/sheet2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4.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6.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7.xml"/></Relationships>
</file>

<file path=xl/worksheets/_rels/sheet27.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28.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29.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2.xml"/><Relationship Id="rId1" Type="http://schemas.openxmlformats.org/officeDocument/2006/relationships/pivotTable" Target="../pivotTables/pivotTable21.xml"/><Relationship Id="rId4" Type="http://schemas.microsoft.com/office/2011/relationships/timeline" Target="../timelines/timeline1.xm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24.xml"/><Relationship Id="rId1" Type="http://schemas.openxmlformats.org/officeDocument/2006/relationships/pivotTable" Target="../pivotTables/pivotTable23.xml"/><Relationship Id="rId4" Type="http://schemas.microsoft.com/office/2011/relationships/timeline" Target="../timelines/timeline2.xm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5.xm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6.xm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7.xml"/></Relationships>
</file>

<file path=xl/worksheets/_rels/sheet41.xml.rels><?xml version="1.0" encoding="UTF-8" standalone="yes"?>
<Relationships xmlns="http://schemas.openxmlformats.org/package/2006/relationships"><Relationship Id="rId1" Type="http://schemas.openxmlformats.org/officeDocument/2006/relationships/pivotTable" Target="../pivotTables/pivotTable28.xm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29.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7.xml.rels><?xml version="1.0" encoding="UTF-8" standalone="yes"?>
<Relationships xmlns="http://schemas.openxmlformats.org/package/2006/relationships"><Relationship Id="rId1" Type="http://schemas.openxmlformats.org/officeDocument/2006/relationships/pivotTable" Target="../pivotTables/pivotTable30.xml"/></Relationships>
</file>

<file path=xl/worksheets/_rels/sheet58.xml.rels><?xml version="1.0" encoding="UTF-8" standalone="yes"?>
<Relationships xmlns="http://schemas.openxmlformats.org/package/2006/relationships"><Relationship Id="rId1" Type="http://schemas.openxmlformats.org/officeDocument/2006/relationships/pivotTable" Target="../pivotTables/pivotTable31.xml"/></Relationships>
</file>

<file path=xl/worksheets/_rels/sheet59.xml.rels><?xml version="1.0" encoding="UTF-8" standalone="yes"?>
<Relationships xmlns="http://schemas.openxmlformats.org/package/2006/relationships"><Relationship Id="rId1" Type="http://schemas.openxmlformats.org/officeDocument/2006/relationships/pivotTable" Target="../pivotTables/pivotTable32.xml"/></Relationships>
</file>

<file path=xl/worksheets/_rels/sheet60.xml.rels><?xml version="1.0" encoding="UTF-8" standalone="yes"?>
<Relationships xmlns="http://schemas.openxmlformats.org/package/2006/relationships"><Relationship Id="rId1" Type="http://schemas.openxmlformats.org/officeDocument/2006/relationships/pivotTable" Target="../pivotTables/pivotTable33.xml"/></Relationships>
</file>

<file path=xl/worksheets/_rels/sheet61.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62.xml.rels><?xml version="1.0" encoding="UTF-8" standalone="yes"?>
<Relationships xmlns="http://schemas.openxmlformats.org/package/2006/relationships"><Relationship Id="rId1" Type="http://schemas.openxmlformats.org/officeDocument/2006/relationships/pivotTable" Target="../pivotTables/pivotTable35.xml"/></Relationships>
</file>

<file path=xl/worksheets/_rels/sheet63.xml.rels><?xml version="1.0" encoding="UTF-8" standalone="yes"?>
<Relationships xmlns="http://schemas.openxmlformats.org/package/2006/relationships"><Relationship Id="rId1" Type="http://schemas.openxmlformats.org/officeDocument/2006/relationships/pivotTable" Target="../pivotTables/pivotTable36.xml"/></Relationships>
</file>

<file path=xl/worksheets/_rels/sheet6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37.xml"/></Relationships>
</file>

<file path=xl/worksheets/_rels/sheet65.xml.rels><?xml version="1.0" encoding="UTF-8" standalone="yes"?>
<Relationships xmlns="http://schemas.openxmlformats.org/package/2006/relationships"><Relationship Id="rId1" Type="http://schemas.openxmlformats.org/officeDocument/2006/relationships/pivotTable" Target="../pivotTables/pivotTable38.xml"/></Relationships>
</file>

<file path=xl/worksheets/_rels/sheet66.xml.rels><?xml version="1.0" encoding="UTF-8" standalone="yes"?>
<Relationships xmlns="http://schemas.openxmlformats.org/package/2006/relationships"><Relationship Id="rId1" Type="http://schemas.openxmlformats.org/officeDocument/2006/relationships/pivotTable" Target="../pivotTables/pivotTable39.xml"/></Relationships>
</file>

<file path=xl/worksheets/_rels/sheet69.xml.rels><?xml version="1.0" encoding="UTF-8" standalone="yes"?>
<Relationships xmlns="http://schemas.openxmlformats.org/package/2006/relationships"><Relationship Id="rId1" Type="http://schemas.openxmlformats.org/officeDocument/2006/relationships/pivotTable" Target="../pivotTables/pivotTable40.xml"/></Relationships>
</file>

<file path=xl/worksheets/_rels/sheet70.xml.rels><?xml version="1.0" encoding="UTF-8" standalone="yes"?>
<Relationships xmlns="http://schemas.openxmlformats.org/package/2006/relationships"><Relationship Id="rId1" Type="http://schemas.openxmlformats.org/officeDocument/2006/relationships/pivotTable" Target="../pivotTables/pivotTable41.xml"/></Relationships>
</file>

<file path=xl/worksheets/_rels/sheet71.xml.rels><?xml version="1.0" encoding="UTF-8" standalone="yes"?>
<Relationships xmlns="http://schemas.openxmlformats.org/package/2006/relationships"><Relationship Id="rId1" Type="http://schemas.openxmlformats.org/officeDocument/2006/relationships/pivotTable" Target="../pivotTables/pivotTable42.xml"/></Relationships>
</file>

<file path=xl/worksheets/_rels/sheet72.xml.rels><?xml version="1.0" encoding="UTF-8" standalone="yes"?>
<Relationships xmlns="http://schemas.openxmlformats.org/package/2006/relationships"><Relationship Id="rId1" Type="http://schemas.openxmlformats.org/officeDocument/2006/relationships/pivotTable" Target="../pivotTables/pivotTable43.xml"/></Relationships>
</file>

<file path=xl/worksheets/_rels/sheet73.xml.rels><?xml version="1.0" encoding="UTF-8" standalone="yes"?>
<Relationships xmlns="http://schemas.openxmlformats.org/package/2006/relationships"><Relationship Id="rId1" Type="http://schemas.openxmlformats.org/officeDocument/2006/relationships/pivotTable" Target="../pivotTables/pivotTable44.xml"/></Relationships>
</file>

<file path=xl/worksheets/_rels/sheet75.xml.rels><?xml version="1.0" encoding="UTF-8" standalone="yes"?>
<Relationships xmlns="http://schemas.openxmlformats.org/package/2006/relationships"><Relationship Id="rId1" Type="http://schemas.openxmlformats.org/officeDocument/2006/relationships/pivotTable" Target="../pivotTables/pivotTable45.xml"/></Relationships>
</file>

<file path=xl/worksheets/_rels/sheet76.xml.rels><?xml version="1.0" encoding="UTF-8" standalone="yes"?>
<Relationships xmlns="http://schemas.openxmlformats.org/package/2006/relationships"><Relationship Id="rId1" Type="http://schemas.openxmlformats.org/officeDocument/2006/relationships/pivotTable" Target="../pivotTables/pivotTable46.xml"/></Relationships>
</file>

<file path=xl/worksheets/_rels/sheet77.xml.rels><?xml version="1.0" encoding="UTF-8" standalone="yes"?>
<Relationships xmlns="http://schemas.openxmlformats.org/package/2006/relationships"><Relationship Id="rId1" Type="http://schemas.openxmlformats.org/officeDocument/2006/relationships/pivotTable" Target="../pivotTables/pivotTable47.xml"/></Relationships>
</file>

<file path=xl/worksheets/_rels/sheet79.xml.rels><?xml version="1.0" encoding="UTF-8" standalone="yes"?>
<Relationships xmlns="http://schemas.openxmlformats.org/package/2006/relationships"><Relationship Id="rId1" Type="http://schemas.openxmlformats.org/officeDocument/2006/relationships/pivotTable" Target="../pivotTables/pivotTable48.xml"/></Relationships>
</file>

<file path=xl/worksheets/_rels/sheet8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49.xml"/></Relationships>
</file>

<file path=xl/worksheets/_rels/sheet81.xml.rels><?xml version="1.0" encoding="UTF-8" standalone="yes"?>
<Relationships xmlns="http://schemas.openxmlformats.org/package/2006/relationships"><Relationship Id="rId1" Type="http://schemas.openxmlformats.org/officeDocument/2006/relationships/pivotTable" Target="../pivotTables/pivotTable50.xml"/></Relationships>
</file>

<file path=xl/worksheets/_rels/sheet83.xml.rels><?xml version="1.0" encoding="UTF-8" standalone="yes"?>
<Relationships xmlns="http://schemas.openxmlformats.org/package/2006/relationships"><Relationship Id="rId1" Type="http://schemas.openxmlformats.org/officeDocument/2006/relationships/pivotTable" Target="../pivotTables/pivotTable51.xml"/></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D430"/>
  <sheetViews>
    <sheetView topLeftCell="A7" workbookViewId="0">
      <selection activeCell="C14" sqref="C14"/>
    </sheetView>
  </sheetViews>
  <sheetFormatPr defaultRowHeight="15" x14ac:dyDescent="0.25"/>
  <cols>
    <col min="2" max="2" width="12.5703125" customWidth="1"/>
    <col min="3" max="3" width="35.42578125" bestFit="1" customWidth="1"/>
    <col min="5" max="5" width="29.7109375" bestFit="1" customWidth="1"/>
  </cols>
  <sheetData>
    <row r="1" spans="2:4" x14ac:dyDescent="0.25">
      <c r="C1" t="s">
        <v>0</v>
      </c>
    </row>
    <row r="2" spans="2:4" x14ac:dyDescent="0.25">
      <c r="C2" t="s">
        <v>1</v>
      </c>
    </row>
    <row r="3" spans="2:4" x14ac:dyDescent="0.25">
      <c r="C3" t="s">
        <v>2</v>
      </c>
    </row>
    <row r="7" spans="2:4" x14ac:dyDescent="0.25">
      <c r="B7" t="s">
        <v>3</v>
      </c>
      <c r="C7" t="s">
        <v>4</v>
      </c>
      <c r="D7" t="s">
        <v>5</v>
      </c>
    </row>
    <row r="8" spans="2:4" x14ac:dyDescent="0.25">
      <c r="B8">
        <v>28</v>
      </c>
      <c r="C8" t="s">
        <v>6</v>
      </c>
      <c r="D8">
        <v>5</v>
      </c>
    </row>
    <row r="9" spans="2:4" x14ac:dyDescent="0.25">
      <c r="B9">
        <v>15</v>
      </c>
      <c r="C9" t="s">
        <v>7</v>
      </c>
      <c r="D9">
        <v>7</v>
      </c>
    </row>
    <row r="10" spans="2:4" x14ac:dyDescent="0.25">
      <c r="B10">
        <v>31</v>
      </c>
      <c r="C10" t="s">
        <v>8</v>
      </c>
      <c r="D10">
        <v>4</v>
      </c>
    </row>
    <row r="11" spans="2:4" x14ac:dyDescent="0.25">
      <c r="B11">
        <v>30</v>
      </c>
      <c r="C11" t="s">
        <v>9</v>
      </c>
      <c r="D11">
        <v>4</v>
      </c>
    </row>
    <row r="12" spans="2:4" x14ac:dyDescent="0.25">
      <c r="B12">
        <v>23</v>
      </c>
      <c r="C12" t="s">
        <v>10</v>
      </c>
      <c r="D12">
        <v>4</v>
      </c>
    </row>
    <row r="13" spans="2:4" x14ac:dyDescent="0.25">
      <c r="B13">
        <v>12</v>
      </c>
      <c r="C13" t="s">
        <v>11</v>
      </c>
      <c r="D13">
        <v>6</v>
      </c>
    </row>
    <row r="14" spans="2:4" x14ac:dyDescent="0.25">
      <c r="B14">
        <v>4</v>
      </c>
      <c r="C14" t="s">
        <v>12</v>
      </c>
      <c r="D14">
        <v>7</v>
      </c>
    </row>
    <row r="15" spans="2:4" x14ac:dyDescent="0.25">
      <c r="B15">
        <v>19</v>
      </c>
      <c r="C15" t="s">
        <v>13</v>
      </c>
      <c r="D15">
        <v>4</v>
      </c>
    </row>
    <row r="16" spans="2:4" x14ac:dyDescent="0.25">
      <c r="B16">
        <v>16</v>
      </c>
      <c r="C16" t="s">
        <v>10</v>
      </c>
      <c r="D16">
        <v>4</v>
      </c>
    </row>
    <row r="17" spans="2:4" x14ac:dyDescent="0.25">
      <c r="B17">
        <v>4</v>
      </c>
      <c r="C17" t="s">
        <v>11</v>
      </c>
      <c r="D17">
        <v>6</v>
      </c>
    </row>
    <row r="18" spans="2:4" x14ac:dyDescent="0.25">
      <c r="B18">
        <v>8</v>
      </c>
      <c r="C18" t="s">
        <v>10</v>
      </c>
      <c r="D18">
        <v>5</v>
      </c>
    </row>
    <row r="19" spans="2:4" x14ac:dyDescent="0.25">
      <c r="B19">
        <v>8</v>
      </c>
      <c r="C19" t="s">
        <v>14</v>
      </c>
      <c r="D19">
        <v>7</v>
      </c>
    </row>
    <row r="20" spans="2:4" x14ac:dyDescent="0.25">
      <c r="B20">
        <v>37</v>
      </c>
      <c r="C20" t="s">
        <v>12</v>
      </c>
      <c r="D20">
        <v>7</v>
      </c>
    </row>
    <row r="21" spans="2:4" x14ac:dyDescent="0.25">
      <c r="B21">
        <v>8</v>
      </c>
      <c r="C21" t="s">
        <v>12</v>
      </c>
      <c r="D21">
        <v>4</v>
      </c>
    </row>
    <row r="22" spans="2:4" x14ac:dyDescent="0.25">
      <c r="B22">
        <v>32</v>
      </c>
      <c r="C22" t="s">
        <v>15</v>
      </c>
      <c r="D22">
        <v>5</v>
      </c>
    </row>
    <row r="23" spans="2:4" x14ac:dyDescent="0.25">
      <c r="B23">
        <v>14</v>
      </c>
      <c r="C23" t="s">
        <v>9</v>
      </c>
      <c r="D23">
        <v>6</v>
      </c>
    </row>
    <row r="24" spans="2:4" x14ac:dyDescent="0.25">
      <c r="B24">
        <v>16</v>
      </c>
      <c r="C24" t="s">
        <v>10</v>
      </c>
      <c r="D24">
        <v>6</v>
      </c>
    </row>
    <row r="25" spans="2:4" x14ac:dyDescent="0.25">
      <c r="B25">
        <v>5</v>
      </c>
      <c r="C25" t="s">
        <v>14</v>
      </c>
      <c r="D25">
        <v>6</v>
      </c>
    </row>
    <row r="26" spans="2:4" x14ac:dyDescent="0.25">
      <c r="B26">
        <v>40</v>
      </c>
      <c r="C26" t="s">
        <v>9</v>
      </c>
      <c r="D26">
        <v>6</v>
      </c>
    </row>
    <row r="27" spans="2:4" x14ac:dyDescent="0.25">
      <c r="B27">
        <v>38</v>
      </c>
      <c r="C27" t="s">
        <v>14</v>
      </c>
      <c r="D27">
        <v>6</v>
      </c>
    </row>
    <row r="28" spans="2:4" x14ac:dyDescent="0.25">
      <c r="B28">
        <v>28</v>
      </c>
      <c r="C28" t="s">
        <v>12</v>
      </c>
      <c r="D28">
        <v>7</v>
      </c>
    </row>
    <row r="29" spans="2:4" x14ac:dyDescent="0.25">
      <c r="B29">
        <v>11</v>
      </c>
      <c r="C29" t="s">
        <v>13</v>
      </c>
      <c r="D29">
        <v>6</v>
      </c>
    </row>
    <row r="30" spans="2:4" x14ac:dyDescent="0.25">
      <c r="B30">
        <v>7</v>
      </c>
      <c r="C30" t="s">
        <v>10</v>
      </c>
      <c r="D30">
        <v>6</v>
      </c>
    </row>
    <row r="31" spans="2:4" x14ac:dyDescent="0.25">
      <c r="B31">
        <v>24</v>
      </c>
      <c r="C31" t="s">
        <v>6</v>
      </c>
      <c r="D31">
        <v>7</v>
      </c>
    </row>
    <row r="32" spans="2:4" x14ac:dyDescent="0.25">
      <c r="B32">
        <v>35</v>
      </c>
      <c r="C32" t="s">
        <v>13</v>
      </c>
      <c r="D32">
        <v>4</v>
      </c>
    </row>
    <row r="33" spans="2:4" x14ac:dyDescent="0.25">
      <c r="B33">
        <v>8</v>
      </c>
      <c r="C33" t="s">
        <v>8</v>
      </c>
      <c r="D33">
        <v>7</v>
      </c>
    </row>
    <row r="34" spans="2:4" x14ac:dyDescent="0.25">
      <c r="B34">
        <v>9</v>
      </c>
      <c r="C34" t="s">
        <v>12</v>
      </c>
      <c r="D34">
        <v>7</v>
      </c>
    </row>
    <row r="35" spans="2:4" x14ac:dyDescent="0.25">
      <c r="B35">
        <v>34</v>
      </c>
      <c r="C35" t="s">
        <v>12</v>
      </c>
      <c r="D35">
        <v>7</v>
      </c>
    </row>
    <row r="36" spans="2:4" x14ac:dyDescent="0.25">
      <c r="B36">
        <v>32</v>
      </c>
      <c r="C36" t="s">
        <v>15</v>
      </c>
      <c r="D36">
        <v>7</v>
      </c>
    </row>
    <row r="37" spans="2:4" x14ac:dyDescent="0.25">
      <c r="B37">
        <v>10</v>
      </c>
      <c r="C37" t="s">
        <v>12</v>
      </c>
      <c r="D37">
        <v>4</v>
      </c>
    </row>
    <row r="38" spans="2:4" x14ac:dyDescent="0.25">
      <c r="B38">
        <v>35</v>
      </c>
      <c r="C38" t="s">
        <v>11</v>
      </c>
      <c r="D38">
        <v>7</v>
      </c>
    </row>
    <row r="39" spans="2:4" x14ac:dyDescent="0.25">
      <c r="B39">
        <v>14</v>
      </c>
      <c r="C39" t="s">
        <v>11</v>
      </c>
      <c r="D39">
        <v>5</v>
      </c>
    </row>
    <row r="40" spans="2:4" x14ac:dyDescent="0.25">
      <c r="B40">
        <v>18</v>
      </c>
      <c r="C40" t="s">
        <v>13</v>
      </c>
      <c r="D40">
        <v>6</v>
      </c>
    </row>
    <row r="41" spans="2:4" x14ac:dyDescent="0.25">
      <c r="B41">
        <v>8</v>
      </c>
      <c r="C41" t="s">
        <v>16</v>
      </c>
      <c r="D41">
        <v>7</v>
      </c>
    </row>
    <row r="42" spans="2:4" x14ac:dyDescent="0.25">
      <c r="B42">
        <v>2</v>
      </c>
      <c r="C42" t="s">
        <v>8</v>
      </c>
      <c r="D42">
        <v>4</v>
      </c>
    </row>
    <row r="43" spans="2:4" x14ac:dyDescent="0.25">
      <c r="B43">
        <v>26</v>
      </c>
      <c r="C43" t="s">
        <v>7</v>
      </c>
      <c r="D43">
        <v>7</v>
      </c>
    </row>
    <row r="44" spans="2:4" x14ac:dyDescent="0.25">
      <c r="B44">
        <v>35</v>
      </c>
      <c r="C44" t="s">
        <v>8</v>
      </c>
      <c r="D44">
        <v>5</v>
      </c>
    </row>
    <row r="45" spans="2:4" x14ac:dyDescent="0.25">
      <c r="B45">
        <v>6</v>
      </c>
      <c r="C45" t="s">
        <v>6</v>
      </c>
      <c r="D45">
        <v>5</v>
      </c>
    </row>
    <row r="46" spans="2:4" x14ac:dyDescent="0.25">
      <c r="B46">
        <v>12</v>
      </c>
      <c r="C46" t="s">
        <v>10</v>
      </c>
      <c r="D46">
        <v>5</v>
      </c>
    </row>
    <row r="47" spans="2:4" x14ac:dyDescent="0.25">
      <c r="B47">
        <v>7</v>
      </c>
      <c r="C47" t="s">
        <v>11</v>
      </c>
      <c r="D47">
        <v>5</v>
      </c>
    </row>
    <row r="48" spans="2:4" x14ac:dyDescent="0.25">
      <c r="B48">
        <v>9</v>
      </c>
      <c r="C48" t="s">
        <v>12</v>
      </c>
      <c r="D48">
        <v>4</v>
      </c>
    </row>
    <row r="49" spans="2:4" x14ac:dyDescent="0.25">
      <c r="B49">
        <v>11</v>
      </c>
      <c r="C49" t="s">
        <v>14</v>
      </c>
      <c r="D49">
        <v>6</v>
      </c>
    </row>
    <row r="50" spans="2:4" x14ac:dyDescent="0.25">
      <c r="B50">
        <v>1</v>
      </c>
      <c r="C50" t="s">
        <v>11</v>
      </c>
      <c r="D50">
        <v>5</v>
      </c>
    </row>
    <row r="51" spans="2:4" x14ac:dyDescent="0.25">
      <c r="B51">
        <v>12</v>
      </c>
      <c r="C51" t="s">
        <v>8</v>
      </c>
      <c r="D51">
        <v>4</v>
      </c>
    </row>
    <row r="52" spans="2:4" x14ac:dyDescent="0.25">
      <c r="B52">
        <v>28</v>
      </c>
      <c r="C52" t="s">
        <v>16</v>
      </c>
      <c r="D52">
        <v>6</v>
      </c>
    </row>
    <row r="53" spans="2:4" x14ac:dyDescent="0.25">
      <c r="B53">
        <v>6</v>
      </c>
      <c r="C53" t="s">
        <v>16</v>
      </c>
      <c r="D53">
        <v>7</v>
      </c>
    </row>
    <row r="54" spans="2:4" x14ac:dyDescent="0.25">
      <c r="B54">
        <v>34</v>
      </c>
      <c r="C54" t="s">
        <v>16</v>
      </c>
      <c r="D54">
        <v>7</v>
      </c>
    </row>
    <row r="55" spans="2:4" x14ac:dyDescent="0.25">
      <c r="B55">
        <v>28</v>
      </c>
      <c r="C55" t="s">
        <v>11</v>
      </c>
      <c r="D55">
        <v>6</v>
      </c>
    </row>
    <row r="56" spans="2:4" x14ac:dyDescent="0.25">
      <c r="B56">
        <v>3</v>
      </c>
      <c r="C56" t="s">
        <v>6</v>
      </c>
      <c r="D56">
        <v>6</v>
      </c>
    </row>
    <row r="57" spans="2:4" x14ac:dyDescent="0.25">
      <c r="B57">
        <v>4</v>
      </c>
      <c r="C57" t="s">
        <v>14</v>
      </c>
      <c r="D57">
        <v>6</v>
      </c>
    </row>
    <row r="58" spans="2:4" x14ac:dyDescent="0.25">
      <c r="B58">
        <v>36</v>
      </c>
      <c r="C58" t="s">
        <v>6</v>
      </c>
      <c r="D58">
        <v>5</v>
      </c>
    </row>
    <row r="59" spans="2:4" x14ac:dyDescent="0.25">
      <c r="B59">
        <v>4</v>
      </c>
      <c r="C59" t="s">
        <v>9</v>
      </c>
      <c r="D59">
        <v>6</v>
      </c>
    </row>
    <row r="60" spans="2:4" x14ac:dyDescent="0.25">
      <c r="B60">
        <v>28</v>
      </c>
      <c r="C60" t="s">
        <v>12</v>
      </c>
      <c r="D60">
        <v>5</v>
      </c>
    </row>
    <row r="61" spans="2:4" x14ac:dyDescent="0.25">
      <c r="B61">
        <v>39</v>
      </c>
      <c r="C61" t="s">
        <v>16</v>
      </c>
      <c r="D61">
        <v>4</v>
      </c>
    </row>
    <row r="62" spans="2:4" x14ac:dyDescent="0.25">
      <c r="B62">
        <v>37</v>
      </c>
      <c r="C62" t="s">
        <v>7</v>
      </c>
      <c r="D62">
        <v>7</v>
      </c>
    </row>
    <row r="63" spans="2:4" x14ac:dyDescent="0.25">
      <c r="B63">
        <v>20</v>
      </c>
      <c r="C63" t="s">
        <v>12</v>
      </c>
      <c r="D63">
        <v>5</v>
      </c>
    </row>
    <row r="64" spans="2:4" x14ac:dyDescent="0.25">
      <c r="B64">
        <v>4</v>
      </c>
      <c r="C64" t="s">
        <v>16</v>
      </c>
      <c r="D64">
        <v>5</v>
      </c>
    </row>
    <row r="65" spans="2:4" x14ac:dyDescent="0.25">
      <c r="B65">
        <v>5</v>
      </c>
      <c r="C65" t="s">
        <v>13</v>
      </c>
      <c r="D65">
        <v>6</v>
      </c>
    </row>
    <row r="66" spans="2:4" x14ac:dyDescent="0.25">
      <c r="B66">
        <v>40</v>
      </c>
      <c r="C66" t="s">
        <v>8</v>
      </c>
      <c r="D66">
        <v>4</v>
      </c>
    </row>
    <row r="67" spans="2:4" x14ac:dyDescent="0.25">
      <c r="B67">
        <v>6</v>
      </c>
      <c r="C67" t="s">
        <v>9</v>
      </c>
      <c r="D67">
        <v>7</v>
      </c>
    </row>
    <row r="68" spans="2:4" x14ac:dyDescent="0.25">
      <c r="B68">
        <v>33</v>
      </c>
      <c r="C68" t="s">
        <v>12</v>
      </c>
      <c r="D68">
        <v>7</v>
      </c>
    </row>
    <row r="69" spans="2:4" x14ac:dyDescent="0.25">
      <c r="B69">
        <v>21</v>
      </c>
      <c r="C69" t="s">
        <v>12</v>
      </c>
      <c r="D69">
        <v>4</v>
      </c>
    </row>
    <row r="70" spans="2:4" x14ac:dyDescent="0.25">
      <c r="B70">
        <v>22</v>
      </c>
      <c r="C70" t="s">
        <v>8</v>
      </c>
      <c r="D70">
        <v>4</v>
      </c>
    </row>
    <row r="71" spans="2:4" x14ac:dyDescent="0.25">
      <c r="B71">
        <v>29</v>
      </c>
      <c r="C71" t="s">
        <v>14</v>
      </c>
      <c r="D71">
        <v>7</v>
      </c>
    </row>
    <row r="72" spans="2:4" x14ac:dyDescent="0.25">
      <c r="B72">
        <v>17</v>
      </c>
      <c r="C72" t="s">
        <v>11</v>
      </c>
      <c r="D72">
        <v>5</v>
      </c>
    </row>
    <row r="73" spans="2:4" x14ac:dyDescent="0.25">
      <c r="B73">
        <v>21</v>
      </c>
      <c r="C73" t="s">
        <v>16</v>
      </c>
      <c r="D73">
        <v>6</v>
      </c>
    </row>
    <row r="74" spans="2:4" x14ac:dyDescent="0.25">
      <c r="B74">
        <v>2</v>
      </c>
      <c r="C74" t="s">
        <v>9</v>
      </c>
      <c r="D74">
        <v>5</v>
      </c>
    </row>
    <row r="75" spans="2:4" x14ac:dyDescent="0.25">
      <c r="B75">
        <v>7</v>
      </c>
      <c r="C75" t="s">
        <v>8</v>
      </c>
      <c r="D75">
        <v>6</v>
      </c>
    </row>
    <row r="76" spans="2:4" x14ac:dyDescent="0.25">
      <c r="B76">
        <v>12</v>
      </c>
      <c r="C76" t="s">
        <v>16</v>
      </c>
      <c r="D76">
        <v>4</v>
      </c>
    </row>
    <row r="77" spans="2:4" x14ac:dyDescent="0.25">
      <c r="B77">
        <v>19</v>
      </c>
      <c r="C77" t="s">
        <v>6</v>
      </c>
      <c r="D77">
        <v>7</v>
      </c>
    </row>
    <row r="78" spans="2:4" x14ac:dyDescent="0.25">
      <c r="B78">
        <v>8</v>
      </c>
      <c r="C78" t="s">
        <v>11</v>
      </c>
      <c r="D78">
        <v>6</v>
      </c>
    </row>
    <row r="79" spans="2:4" x14ac:dyDescent="0.25">
      <c r="B79">
        <v>9</v>
      </c>
      <c r="C79" t="s">
        <v>16</v>
      </c>
      <c r="D79">
        <v>6</v>
      </c>
    </row>
    <row r="80" spans="2:4" x14ac:dyDescent="0.25">
      <c r="B80">
        <v>35</v>
      </c>
      <c r="C80" t="s">
        <v>12</v>
      </c>
      <c r="D80">
        <v>4</v>
      </c>
    </row>
    <row r="81" spans="2:4" x14ac:dyDescent="0.25">
      <c r="B81">
        <v>29</v>
      </c>
      <c r="C81" t="s">
        <v>16</v>
      </c>
      <c r="D81">
        <v>7</v>
      </c>
    </row>
    <row r="82" spans="2:4" x14ac:dyDescent="0.25">
      <c r="B82">
        <v>11</v>
      </c>
      <c r="C82" t="s">
        <v>16</v>
      </c>
      <c r="D82">
        <v>7</v>
      </c>
    </row>
    <row r="83" spans="2:4" x14ac:dyDescent="0.25">
      <c r="B83">
        <v>36</v>
      </c>
      <c r="C83" t="s">
        <v>15</v>
      </c>
      <c r="D83">
        <v>4</v>
      </c>
    </row>
    <row r="84" spans="2:4" x14ac:dyDescent="0.25">
      <c r="B84">
        <v>28</v>
      </c>
      <c r="C84" t="s">
        <v>13</v>
      </c>
      <c r="D84">
        <v>5</v>
      </c>
    </row>
    <row r="85" spans="2:4" x14ac:dyDescent="0.25">
      <c r="B85">
        <v>12</v>
      </c>
      <c r="C85" t="s">
        <v>11</v>
      </c>
      <c r="D85">
        <v>4</v>
      </c>
    </row>
    <row r="86" spans="2:4" x14ac:dyDescent="0.25">
      <c r="B86">
        <v>36</v>
      </c>
      <c r="C86" t="s">
        <v>14</v>
      </c>
      <c r="D86">
        <v>4</v>
      </c>
    </row>
    <row r="87" spans="2:4" x14ac:dyDescent="0.25">
      <c r="B87">
        <v>11</v>
      </c>
      <c r="C87" t="s">
        <v>6</v>
      </c>
      <c r="D87">
        <v>4</v>
      </c>
    </row>
    <row r="88" spans="2:4" x14ac:dyDescent="0.25">
      <c r="B88">
        <v>38</v>
      </c>
      <c r="C88" t="s">
        <v>8</v>
      </c>
      <c r="D88">
        <v>7</v>
      </c>
    </row>
    <row r="89" spans="2:4" x14ac:dyDescent="0.25">
      <c r="B89">
        <v>28</v>
      </c>
      <c r="C89" t="s">
        <v>13</v>
      </c>
      <c r="D89">
        <v>4</v>
      </c>
    </row>
    <row r="90" spans="2:4" x14ac:dyDescent="0.25">
      <c r="B90">
        <v>26</v>
      </c>
      <c r="C90" t="s">
        <v>12</v>
      </c>
      <c r="D90">
        <v>6</v>
      </c>
    </row>
    <row r="91" spans="2:4" x14ac:dyDescent="0.25">
      <c r="B91">
        <v>12</v>
      </c>
      <c r="C91" t="s">
        <v>10</v>
      </c>
      <c r="D91">
        <v>7</v>
      </c>
    </row>
    <row r="92" spans="2:4" x14ac:dyDescent="0.25">
      <c r="B92">
        <v>22</v>
      </c>
      <c r="C92" t="s">
        <v>8</v>
      </c>
      <c r="D92">
        <v>4</v>
      </c>
    </row>
    <row r="93" spans="2:4" x14ac:dyDescent="0.25">
      <c r="B93">
        <v>39</v>
      </c>
      <c r="C93" t="s">
        <v>7</v>
      </c>
      <c r="D93">
        <v>4</v>
      </c>
    </row>
    <row r="94" spans="2:4" x14ac:dyDescent="0.25">
      <c r="B94">
        <v>27</v>
      </c>
      <c r="C94" t="s">
        <v>9</v>
      </c>
      <c r="D94">
        <v>7</v>
      </c>
    </row>
    <row r="95" spans="2:4" x14ac:dyDescent="0.25">
      <c r="B95">
        <v>9</v>
      </c>
      <c r="C95" t="s">
        <v>10</v>
      </c>
      <c r="D95">
        <v>7</v>
      </c>
    </row>
    <row r="96" spans="2:4" x14ac:dyDescent="0.25">
      <c r="B96">
        <v>36</v>
      </c>
      <c r="C96" t="s">
        <v>7</v>
      </c>
      <c r="D96">
        <v>5</v>
      </c>
    </row>
    <row r="97" spans="2:4" x14ac:dyDescent="0.25">
      <c r="B97">
        <v>30</v>
      </c>
      <c r="C97" t="s">
        <v>9</v>
      </c>
      <c r="D97">
        <v>5</v>
      </c>
    </row>
    <row r="98" spans="2:4" x14ac:dyDescent="0.25">
      <c r="B98">
        <v>28</v>
      </c>
      <c r="C98" t="s">
        <v>6</v>
      </c>
      <c r="D98">
        <v>5</v>
      </c>
    </row>
    <row r="99" spans="2:4" x14ac:dyDescent="0.25">
      <c r="B99">
        <v>39</v>
      </c>
      <c r="C99" t="s">
        <v>9</v>
      </c>
      <c r="D99">
        <v>6</v>
      </c>
    </row>
    <row r="100" spans="2:4" x14ac:dyDescent="0.25">
      <c r="B100">
        <v>33</v>
      </c>
      <c r="C100" t="s">
        <v>6</v>
      </c>
      <c r="D100">
        <v>4</v>
      </c>
    </row>
    <row r="101" spans="2:4" x14ac:dyDescent="0.25">
      <c r="B101">
        <v>30</v>
      </c>
      <c r="C101" t="s">
        <v>9</v>
      </c>
      <c r="D101">
        <v>7</v>
      </c>
    </row>
    <row r="102" spans="2:4" x14ac:dyDescent="0.25">
      <c r="B102">
        <v>17</v>
      </c>
      <c r="C102" t="s">
        <v>14</v>
      </c>
      <c r="D102">
        <v>4</v>
      </c>
    </row>
    <row r="103" spans="2:4" x14ac:dyDescent="0.25">
      <c r="B103">
        <v>12</v>
      </c>
      <c r="C103" t="s">
        <v>7</v>
      </c>
      <c r="D103">
        <v>5</v>
      </c>
    </row>
    <row r="104" spans="2:4" x14ac:dyDescent="0.25">
      <c r="B104">
        <v>10</v>
      </c>
      <c r="C104" t="s">
        <v>12</v>
      </c>
      <c r="D104">
        <v>7</v>
      </c>
    </row>
    <row r="105" spans="2:4" x14ac:dyDescent="0.25">
      <c r="B105">
        <v>4</v>
      </c>
      <c r="C105" t="s">
        <v>6</v>
      </c>
      <c r="D105">
        <v>7</v>
      </c>
    </row>
    <row r="106" spans="2:4" x14ac:dyDescent="0.25">
      <c r="B106">
        <v>16</v>
      </c>
      <c r="C106" t="s">
        <v>9</v>
      </c>
      <c r="D106">
        <v>4</v>
      </c>
    </row>
    <row r="107" spans="2:4" x14ac:dyDescent="0.25">
      <c r="B107">
        <v>7</v>
      </c>
      <c r="C107" t="s">
        <v>9</v>
      </c>
      <c r="D107">
        <v>7</v>
      </c>
    </row>
    <row r="108" spans="2:4" x14ac:dyDescent="0.25">
      <c r="B108">
        <v>20</v>
      </c>
      <c r="C108" t="s">
        <v>13</v>
      </c>
      <c r="D108">
        <v>6</v>
      </c>
    </row>
    <row r="109" spans="2:4" x14ac:dyDescent="0.25">
      <c r="B109">
        <v>20</v>
      </c>
      <c r="C109" t="s">
        <v>12</v>
      </c>
      <c r="D109">
        <v>7</v>
      </c>
    </row>
    <row r="110" spans="2:4" x14ac:dyDescent="0.25">
      <c r="B110">
        <v>7</v>
      </c>
      <c r="C110" t="s">
        <v>13</v>
      </c>
      <c r="D110">
        <v>4</v>
      </c>
    </row>
    <row r="111" spans="2:4" x14ac:dyDescent="0.25">
      <c r="B111">
        <v>2</v>
      </c>
      <c r="C111" t="s">
        <v>10</v>
      </c>
      <c r="D111">
        <v>7</v>
      </c>
    </row>
    <row r="112" spans="2:4" x14ac:dyDescent="0.25">
      <c r="B112">
        <v>32</v>
      </c>
      <c r="C112" t="s">
        <v>7</v>
      </c>
      <c r="D112">
        <v>5</v>
      </c>
    </row>
    <row r="113" spans="2:4" x14ac:dyDescent="0.25">
      <c r="B113">
        <v>28</v>
      </c>
      <c r="C113" t="s">
        <v>11</v>
      </c>
      <c r="D113">
        <v>4</v>
      </c>
    </row>
    <row r="114" spans="2:4" x14ac:dyDescent="0.25">
      <c r="B114">
        <v>9</v>
      </c>
      <c r="C114" t="s">
        <v>16</v>
      </c>
      <c r="D114">
        <v>6</v>
      </c>
    </row>
    <row r="115" spans="2:4" x14ac:dyDescent="0.25">
      <c r="B115">
        <v>10</v>
      </c>
      <c r="C115" t="s">
        <v>6</v>
      </c>
      <c r="D115">
        <v>5</v>
      </c>
    </row>
    <row r="116" spans="2:4" x14ac:dyDescent="0.25">
      <c r="B116">
        <v>39</v>
      </c>
      <c r="C116" t="s">
        <v>8</v>
      </c>
      <c r="D116">
        <v>5</v>
      </c>
    </row>
    <row r="117" spans="2:4" x14ac:dyDescent="0.25">
      <c r="B117">
        <v>27</v>
      </c>
      <c r="C117" t="s">
        <v>6</v>
      </c>
      <c r="D117">
        <v>5</v>
      </c>
    </row>
    <row r="118" spans="2:4" x14ac:dyDescent="0.25">
      <c r="B118">
        <v>11</v>
      </c>
      <c r="C118" t="s">
        <v>11</v>
      </c>
      <c r="D118">
        <v>7</v>
      </c>
    </row>
    <row r="119" spans="2:4" x14ac:dyDescent="0.25">
      <c r="B119">
        <v>34</v>
      </c>
      <c r="C119" t="s">
        <v>13</v>
      </c>
      <c r="D119">
        <v>5</v>
      </c>
    </row>
    <row r="120" spans="2:4" x14ac:dyDescent="0.25">
      <c r="B120">
        <v>33</v>
      </c>
      <c r="C120" t="s">
        <v>9</v>
      </c>
      <c r="D120">
        <v>4</v>
      </c>
    </row>
    <row r="121" spans="2:4" x14ac:dyDescent="0.25">
      <c r="B121">
        <v>24</v>
      </c>
      <c r="C121" t="s">
        <v>6</v>
      </c>
      <c r="D121">
        <v>4</v>
      </c>
    </row>
    <row r="122" spans="2:4" x14ac:dyDescent="0.25">
      <c r="B122">
        <v>14</v>
      </c>
      <c r="C122" t="s">
        <v>10</v>
      </c>
      <c r="D122">
        <v>4</v>
      </c>
    </row>
    <row r="123" spans="2:4" x14ac:dyDescent="0.25">
      <c r="B123">
        <v>4</v>
      </c>
      <c r="C123" t="s">
        <v>10</v>
      </c>
      <c r="D123">
        <v>4</v>
      </c>
    </row>
    <row r="124" spans="2:4" x14ac:dyDescent="0.25">
      <c r="B124">
        <v>34</v>
      </c>
      <c r="C124" t="s">
        <v>12</v>
      </c>
      <c r="D124">
        <v>7</v>
      </c>
    </row>
    <row r="125" spans="2:4" x14ac:dyDescent="0.25">
      <c r="B125">
        <v>33</v>
      </c>
      <c r="C125" t="s">
        <v>12</v>
      </c>
      <c r="D125">
        <v>4</v>
      </c>
    </row>
    <row r="126" spans="2:4" x14ac:dyDescent="0.25">
      <c r="B126">
        <v>24</v>
      </c>
      <c r="C126" t="s">
        <v>7</v>
      </c>
      <c r="D126">
        <v>6</v>
      </c>
    </row>
    <row r="127" spans="2:4" x14ac:dyDescent="0.25">
      <c r="B127">
        <v>36</v>
      </c>
      <c r="C127" t="s">
        <v>12</v>
      </c>
      <c r="D127">
        <v>6</v>
      </c>
    </row>
    <row r="128" spans="2:4" x14ac:dyDescent="0.25">
      <c r="B128">
        <v>16</v>
      </c>
      <c r="C128" t="s">
        <v>16</v>
      </c>
      <c r="D128">
        <v>4</v>
      </c>
    </row>
    <row r="129" spans="2:4" x14ac:dyDescent="0.25">
      <c r="B129">
        <v>29</v>
      </c>
      <c r="C129" t="s">
        <v>7</v>
      </c>
      <c r="D129">
        <v>5</v>
      </c>
    </row>
    <row r="130" spans="2:4" x14ac:dyDescent="0.25">
      <c r="B130">
        <v>37</v>
      </c>
      <c r="C130" t="s">
        <v>14</v>
      </c>
      <c r="D130">
        <v>7</v>
      </c>
    </row>
    <row r="131" spans="2:4" x14ac:dyDescent="0.25">
      <c r="B131">
        <v>10</v>
      </c>
      <c r="C131" t="s">
        <v>10</v>
      </c>
      <c r="D131">
        <v>5</v>
      </c>
    </row>
    <row r="132" spans="2:4" x14ac:dyDescent="0.25">
      <c r="B132">
        <v>13</v>
      </c>
      <c r="C132" t="s">
        <v>16</v>
      </c>
      <c r="D132">
        <v>5</v>
      </c>
    </row>
    <row r="133" spans="2:4" x14ac:dyDescent="0.25">
      <c r="B133">
        <v>36</v>
      </c>
      <c r="C133" t="s">
        <v>11</v>
      </c>
      <c r="D133">
        <v>6</v>
      </c>
    </row>
    <row r="134" spans="2:4" x14ac:dyDescent="0.25">
      <c r="B134">
        <v>37</v>
      </c>
      <c r="C134" t="s">
        <v>13</v>
      </c>
      <c r="D134">
        <v>4</v>
      </c>
    </row>
    <row r="135" spans="2:4" x14ac:dyDescent="0.25">
      <c r="B135">
        <v>39</v>
      </c>
      <c r="C135" t="s">
        <v>14</v>
      </c>
      <c r="D135">
        <v>5</v>
      </c>
    </row>
    <row r="136" spans="2:4" x14ac:dyDescent="0.25">
      <c r="B136">
        <v>14</v>
      </c>
      <c r="C136" t="s">
        <v>11</v>
      </c>
      <c r="D136">
        <v>4</v>
      </c>
    </row>
    <row r="137" spans="2:4" x14ac:dyDescent="0.25">
      <c r="B137">
        <v>22</v>
      </c>
      <c r="C137" t="s">
        <v>6</v>
      </c>
      <c r="D137">
        <v>5</v>
      </c>
    </row>
    <row r="138" spans="2:4" x14ac:dyDescent="0.25">
      <c r="B138">
        <v>33</v>
      </c>
      <c r="C138" t="s">
        <v>13</v>
      </c>
      <c r="D138">
        <v>7</v>
      </c>
    </row>
    <row r="139" spans="2:4" x14ac:dyDescent="0.25">
      <c r="B139">
        <v>25</v>
      </c>
      <c r="C139" t="s">
        <v>13</v>
      </c>
      <c r="D139">
        <v>4</v>
      </c>
    </row>
    <row r="140" spans="2:4" x14ac:dyDescent="0.25">
      <c r="B140">
        <v>19</v>
      </c>
      <c r="C140" t="s">
        <v>16</v>
      </c>
      <c r="D140">
        <v>4</v>
      </c>
    </row>
    <row r="141" spans="2:4" x14ac:dyDescent="0.25">
      <c r="B141">
        <v>7</v>
      </c>
      <c r="C141" t="s">
        <v>12</v>
      </c>
      <c r="D141">
        <v>7</v>
      </c>
    </row>
    <row r="142" spans="2:4" x14ac:dyDescent="0.25">
      <c r="B142">
        <v>5</v>
      </c>
      <c r="C142" t="s">
        <v>9</v>
      </c>
      <c r="D142">
        <v>5</v>
      </c>
    </row>
    <row r="143" spans="2:4" x14ac:dyDescent="0.25">
      <c r="B143">
        <v>31</v>
      </c>
      <c r="C143" t="s">
        <v>13</v>
      </c>
      <c r="D143">
        <v>5</v>
      </c>
    </row>
    <row r="144" spans="2:4" x14ac:dyDescent="0.25">
      <c r="B144">
        <v>17</v>
      </c>
      <c r="C144" t="s">
        <v>12</v>
      </c>
      <c r="D144">
        <v>6</v>
      </c>
    </row>
    <row r="145" spans="2:4" x14ac:dyDescent="0.25">
      <c r="B145">
        <v>40</v>
      </c>
      <c r="C145" t="s">
        <v>8</v>
      </c>
      <c r="D145">
        <v>6</v>
      </c>
    </row>
    <row r="146" spans="2:4" x14ac:dyDescent="0.25">
      <c r="B146">
        <v>3</v>
      </c>
      <c r="C146" t="s">
        <v>8</v>
      </c>
      <c r="D146">
        <v>5</v>
      </c>
    </row>
    <row r="147" spans="2:4" x14ac:dyDescent="0.25">
      <c r="B147">
        <v>15</v>
      </c>
      <c r="C147" t="s">
        <v>10</v>
      </c>
      <c r="D147">
        <v>7</v>
      </c>
    </row>
    <row r="148" spans="2:4" x14ac:dyDescent="0.25">
      <c r="B148">
        <v>13</v>
      </c>
      <c r="C148" t="s">
        <v>12</v>
      </c>
      <c r="D148">
        <v>4</v>
      </c>
    </row>
    <row r="149" spans="2:4" x14ac:dyDescent="0.25">
      <c r="B149">
        <v>29</v>
      </c>
      <c r="C149" t="s">
        <v>11</v>
      </c>
      <c r="D149">
        <v>5</v>
      </c>
    </row>
    <row r="150" spans="2:4" x14ac:dyDescent="0.25">
      <c r="B150">
        <v>22</v>
      </c>
      <c r="C150" t="s">
        <v>14</v>
      </c>
      <c r="D150">
        <v>6</v>
      </c>
    </row>
    <row r="151" spans="2:4" x14ac:dyDescent="0.25">
      <c r="B151">
        <v>39</v>
      </c>
      <c r="C151" t="s">
        <v>16</v>
      </c>
      <c r="D151">
        <v>6</v>
      </c>
    </row>
    <row r="152" spans="2:4" x14ac:dyDescent="0.25">
      <c r="B152">
        <v>29</v>
      </c>
      <c r="C152" t="s">
        <v>8</v>
      </c>
      <c r="D152">
        <v>7</v>
      </c>
    </row>
    <row r="153" spans="2:4" x14ac:dyDescent="0.25">
      <c r="B153">
        <v>6</v>
      </c>
      <c r="C153" t="s">
        <v>10</v>
      </c>
      <c r="D153">
        <v>7</v>
      </c>
    </row>
    <row r="154" spans="2:4" x14ac:dyDescent="0.25">
      <c r="B154">
        <v>12</v>
      </c>
      <c r="C154" t="s">
        <v>12</v>
      </c>
      <c r="D154">
        <v>5</v>
      </c>
    </row>
    <row r="155" spans="2:4" x14ac:dyDescent="0.25">
      <c r="B155">
        <v>18</v>
      </c>
      <c r="C155" t="s">
        <v>6</v>
      </c>
      <c r="D155">
        <v>7</v>
      </c>
    </row>
    <row r="156" spans="2:4" x14ac:dyDescent="0.25">
      <c r="B156">
        <v>1</v>
      </c>
      <c r="C156" t="s">
        <v>10</v>
      </c>
      <c r="D156">
        <v>7</v>
      </c>
    </row>
    <row r="157" spans="2:4" x14ac:dyDescent="0.25">
      <c r="B157">
        <v>32</v>
      </c>
      <c r="C157" t="s">
        <v>13</v>
      </c>
      <c r="D157">
        <v>5</v>
      </c>
    </row>
    <row r="158" spans="2:4" x14ac:dyDescent="0.25">
      <c r="B158">
        <v>9</v>
      </c>
      <c r="C158" t="s">
        <v>6</v>
      </c>
      <c r="D158">
        <v>5</v>
      </c>
    </row>
    <row r="159" spans="2:4" x14ac:dyDescent="0.25">
      <c r="B159">
        <v>33</v>
      </c>
      <c r="C159" t="s">
        <v>12</v>
      </c>
      <c r="D159">
        <v>5</v>
      </c>
    </row>
    <row r="160" spans="2:4" x14ac:dyDescent="0.25">
      <c r="B160">
        <v>5</v>
      </c>
      <c r="C160" t="s">
        <v>9</v>
      </c>
      <c r="D160">
        <v>4</v>
      </c>
    </row>
    <row r="161" spans="2:4" x14ac:dyDescent="0.25">
      <c r="B161">
        <v>29</v>
      </c>
      <c r="C161" t="s">
        <v>10</v>
      </c>
      <c r="D161">
        <v>6</v>
      </c>
    </row>
    <row r="162" spans="2:4" x14ac:dyDescent="0.25">
      <c r="B162">
        <v>26</v>
      </c>
      <c r="C162" t="s">
        <v>13</v>
      </c>
      <c r="D162">
        <v>7</v>
      </c>
    </row>
    <row r="163" spans="2:4" x14ac:dyDescent="0.25">
      <c r="B163">
        <v>20</v>
      </c>
      <c r="C163" t="s">
        <v>7</v>
      </c>
      <c r="D163">
        <v>4</v>
      </c>
    </row>
    <row r="164" spans="2:4" x14ac:dyDescent="0.25">
      <c r="B164">
        <v>22</v>
      </c>
      <c r="C164" t="s">
        <v>8</v>
      </c>
      <c r="D164">
        <v>4</v>
      </c>
    </row>
    <row r="165" spans="2:4" x14ac:dyDescent="0.25">
      <c r="B165">
        <v>10</v>
      </c>
      <c r="C165" t="s">
        <v>9</v>
      </c>
      <c r="D165">
        <v>4</v>
      </c>
    </row>
    <row r="166" spans="2:4" x14ac:dyDescent="0.25">
      <c r="B166">
        <v>5</v>
      </c>
      <c r="C166" t="s">
        <v>15</v>
      </c>
      <c r="D166">
        <v>7</v>
      </c>
    </row>
    <row r="167" spans="2:4" x14ac:dyDescent="0.25">
      <c r="B167">
        <v>30</v>
      </c>
      <c r="C167" t="s">
        <v>6</v>
      </c>
      <c r="D167">
        <v>4</v>
      </c>
    </row>
    <row r="168" spans="2:4" x14ac:dyDescent="0.25">
      <c r="B168">
        <v>31</v>
      </c>
      <c r="C168" t="s">
        <v>15</v>
      </c>
      <c r="D168">
        <v>5</v>
      </c>
    </row>
    <row r="169" spans="2:4" x14ac:dyDescent="0.25">
      <c r="B169">
        <v>18</v>
      </c>
      <c r="C169" t="s">
        <v>8</v>
      </c>
      <c r="D169">
        <v>5</v>
      </c>
    </row>
    <row r="170" spans="2:4" x14ac:dyDescent="0.25">
      <c r="B170">
        <v>16</v>
      </c>
      <c r="C170" t="s">
        <v>9</v>
      </c>
      <c r="D170">
        <v>6</v>
      </c>
    </row>
    <row r="171" spans="2:4" x14ac:dyDescent="0.25">
      <c r="B171">
        <v>20</v>
      </c>
      <c r="C171" t="s">
        <v>12</v>
      </c>
      <c r="D171">
        <v>5</v>
      </c>
    </row>
    <row r="172" spans="2:4" x14ac:dyDescent="0.25">
      <c r="B172">
        <v>24</v>
      </c>
      <c r="C172" t="s">
        <v>12</v>
      </c>
      <c r="D172">
        <v>6</v>
      </c>
    </row>
    <row r="173" spans="2:4" x14ac:dyDescent="0.25">
      <c r="B173">
        <v>8</v>
      </c>
      <c r="C173" t="s">
        <v>13</v>
      </c>
      <c r="D173">
        <v>4</v>
      </c>
    </row>
    <row r="174" spans="2:4" x14ac:dyDescent="0.25">
      <c r="B174">
        <v>4</v>
      </c>
      <c r="C174" t="s">
        <v>13</v>
      </c>
      <c r="D174">
        <v>5</v>
      </c>
    </row>
    <row r="175" spans="2:4" x14ac:dyDescent="0.25">
      <c r="B175">
        <v>2</v>
      </c>
      <c r="C175" t="s">
        <v>10</v>
      </c>
      <c r="D175">
        <v>4</v>
      </c>
    </row>
    <row r="176" spans="2:4" x14ac:dyDescent="0.25">
      <c r="B176">
        <v>8</v>
      </c>
      <c r="C176" t="s">
        <v>16</v>
      </c>
      <c r="D176">
        <v>6</v>
      </c>
    </row>
    <row r="177" spans="2:4" x14ac:dyDescent="0.25">
      <c r="B177">
        <v>37</v>
      </c>
      <c r="C177" t="s">
        <v>15</v>
      </c>
      <c r="D177">
        <v>7</v>
      </c>
    </row>
    <row r="178" spans="2:4" x14ac:dyDescent="0.25">
      <c r="B178">
        <v>6</v>
      </c>
      <c r="C178" t="s">
        <v>11</v>
      </c>
      <c r="D178">
        <v>5</v>
      </c>
    </row>
    <row r="179" spans="2:4" x14ac:dyDescent="0.25">
      <c r="B179">
        <v>17</v>
      </c>
      <c r="C179" t="s">
        <v>12</v>
      </c>
      <c r="D179">
        <v>6</v>
      </c>
    </row>
    <row r="180" spans="2:4" x14ac:dyDescent="0.25">
      <c r="B180">
        <v>34</v>
      </c>
      <c r="C180" t="s">
        <v>15</v>
      </c>
      <c r="D180">
        <v>5</v>
      </c>
    </row>
    <row r="181" spans="2:4" x14ac:dyDescent="0.25">
      <c r="B181">
        <v>24</v>
      </c>
      <c r="C181" t="s">
        <v>13</v>
      </c>
      <c r="D181">
        <v>6</v>
      </c>
    </row>
    <row r="182" spans="2:4" x14ac:dyDescent="0.25">
      <c r="B182">
        <v>39</v>
      </c>
      <c r="C182" t="s">
        <v>6</v>
      </c>
      <c r="D182">
        <v>5</v>
      </c>
    </row>
    <row r="183" spans="2:4" x14ac:dyDescent="0.25">
      <c r="B183">
        <v>39</v>
      </c>
      <c r="C183" t="s">
        <v>11</v>
      </c>
      <c r="D183">
        <v>4</v>
      </c>
    </row>
    <row r="184" spans="2:4" x14ac:dyDescent="0.25">
      <c r="B184">
        <v>19</v>
      </c>
      <c r="C184" t="s">
        <v>11</v>
      </c>
      <c r="D184">
        <v>5</v>
      </c>
    </row>
    <row r="185" spans="2:4" x14ac:dyDescent="0.25">
      <c r="B185">
        <v>35</v>
      </c>
      <c r="C185" t="s">
        <v>15</v>
      </c>
      <c r="D185">
        <v>4</v>
      </c>
    </row>
    <row r="186" spans="2:4" x14ac:dyDescent="0.25">
      <c r="B186">
        <v>26</v>
      </c>
      <c r="C186" t="s">
        <v>10</v>
      </c>
      <c r="D186">
        <v>7</v>
      </c>
    </row>
    <row r="187" spans="2:4" x14ac:dyDescent="0.25">
      <c r="B187">
        <v>7</v>
      </c>
      <c r="C187" t="s">
        <v>8</v>
      </c>
      <c r="D187">
        <v>6</v>
      </c>
    </row>
    <row r="188" spans="2:4" x14ac:dyDescent="0.25">
      <c r="B188">
        <v>9</v>
      </c>
      <c r="C188" t="s">
        <v>10</v>
      </c>
      <c r="D188">
        <v>5</v>
      </c>
    </row>
    <row r="189" spans="2:4" x14ac:dyDescent="0.25">
      <c r="B189">
        <v>31</v>
      </c>
      <c r="C189" t="s">
        <v>9</v>
      </c>
      <c r="D189">
        <v>6</v>
      </c>
    </row>
    <row r="190" spans="2:4" x14ac:dyDescent="0.25">
      <c r="B190">
        <v>7</v>
      </c>
      <c r="C190" t="s">
        <v>14</v>
      </c>
      <c r="D190">
        <v>5</v>
      </c>
    </row>
    <row r="191" spans="2:4" x14ac:dyDescent="0.25">
      <c r="B191">
        <v>19</v>
      </c>
      <c r="C191" t="s">
        <v>16</v>
      </c>
      <c r="D191">
        <v>7</v>
      </c>
    </row>
    <row r="192" spans="2:4" x14ac:dyDescent="0.25">
      <c r="B192">
        <v>29</v>
      </c>
      <c r="C192" t="s">
        <v>7</v>
      </c>
      <c r="D192">
        <v>5</v>
      </c>
    </row>
    <row r="193" spans="2:4" x14ac:dyDescent="0.25">
      <c r="B193">
        <v>30</v>
      </c>
      <c r="C193" t="s">
        <v>10</v>
      </c>
      <c r="D193">
        <v>5</v>
      </c>
    </row>
    <row r="194" spans="2:4" x14ac:dyDescent="0.25">
      <c r="B194">
        <v>6</v>
      </c>
      <c r="C194" t="s">
        <v>14</v>
      </c>
      <c r="D194">
        <v>5</v>
      </c>
    </row>
    <row r="195" spans="2:4" x14ac:dyDescent="0.25">
      <c r="B195">
        <v>23</v>
      </c>
      <c r="C195" t="s">
        <v>10</v>
      </c>
      <c r="D195">
        <v>7</v>
      </c>
    </row>
    <row r="196" spans="2:4" x14ac:dyDescent="0.25">
      <c r="B196">
        <v>12</v>
      </c>
      <c r="C196" t="s">
        <v>13</v>
      </c>
      <c r="D196">
        <v>7</v>
      </c>
    </row>
    <row r="197" spans="2:4" x14ac:dyDescent="0.25">
      <c r="B197">
        <v>3</v>
      </c>
      <c r="C197" t="s">
        <v>7</v>
      </c>
      <c r="D197">
        <v>6</v>
      </c>
    </row>
    <row r="198" spans="2:4" x14ac:dyDescent="0.25">
      <c r="B198">
        <v>39</v>
      </c>
      <c r="C198" t="s">
        <v>7</v>
      </c>
      <c r="D198">
        <v>5</v>
      </c>
    </row>
    <row r="199" spans="2:4" x14ac:dyDescent="0.25">
      <c r="B199">
        <v>14</v>
      </c>
      <c r="C199" t="s">
        <v>12</v>
      </c>
      <c r="D199">
        <v>5</v>
      </c>
    </row>
    <row r="200" spans="2:4" x14ac:dyDescent="0.25">
      <c r="B200">
        <v>1</v>
      </c>
      <c r="C200" t="s">
        <v>13</v>
      </c>
      <c r="D200">
        <v>4</v>
      </c>
    </row>
    <row r="201" spans="2:4" x14ac:dyDescent="0.25">
      <c r="B201">
        <v>9</v>
      </c>
      <c r="C201" t="s">
        <v>7</v>
      </c>
      <c r="D201">
        <v>7</v>
      </c>
    </row>
    <row r="202" spans="2:4" x14ac:dyDescent="0.25">
      <c r="B202">
        <v>12</v>
      </c>
      <c r="C202" t="s">
        <v>11</v>
      </c>
      <c r="D202">
        <v>7</v>
      </c>
    </row>
    <row r="203" spans="2:4" x14ac:dyDescent="0.25">
      <c r="B203">
        <v>15</v>
      </c>
      <c r="C203" t="s">
        <v>14</v>
      </c>
      <c r="D203">
        <v>7</v>
      </c>
    </row>
    <row r="204" spans="2:4" x14ac:dyDescent="0.25">
      <c r="B204">
        <v>31</v>
      </c>
      <c r="C204" t="s">
        <v>10</v>
      </c>
      <c r="D204">
        <v>6</v>
      </c>
    </row>
    <row r="205" spans="2:4" x14ac:dyDescent="0.25">
      <c r="B205">
        <v>1</v>
      </c>
      <c r="C205" t="s">
        <v>15</v>
      </c>
      <c r="D205">
        <v>4</v>
      </c>
    </row>
    <row r="206" spans="2:4" x14ac:dyDescent="0.25">
      <c r="B206">
        <v>11</v>
      </c>
      <c r="C206" t="s">
        <v>11</v>
      </c>
      <c r="D206">
        <v>5</v>
      </c>
    </row>
    <row r="207" spans="2:4" x14ac:dyDescent="0.25">
      <c r="B207">
        <v>32</v>
      </c>
      <c r="C207" t="s">
        <v>13</v>
      </c>
      <c r="D207">
        <v>5</v>
      </c>
    </row>
    <row r="208" spans="2:4" x14ac:dyDescent="0.25">
      <c r="B208">
        <v>37</v>
      </c>
      <c r="C208" t="s">
        <v>11</v>
      </c>
      <c r="D208">
        <v>4</v>
      </c>
    </row>
    <row r="209" spans="2:4" x14ac:dyDescent="0.25">
      <c r="B209">
        <v>26</v>
      </c>
      <c r="C209" t="s">
        <v>8</v>
      </c>
      <c r="D209">
        <v>5</v>
      </c>
    </row>
    <row r="210" spans="2:4" x14ac:dyDescent="0.25">
      <c r="B210">
        <v>26</v>
      </c>
      <c r="C210" t="s">
        <v>6</v>
      </c>
      <c r="D210">
        <v>4</v>
      </c>
    </row>
    <row r="211" spans="2:4" x14ac:dyDescent="0.25">
      <c r="B211">
        <v>18</v>
      </c>
      <c r="C211" t="s">
        <v>8</v>
      </c>
      <c r="D211">
        <v>7</v>
      </c>
    </row>
    <row r="212" spans="2:4" x14ac:dyDescent="0.25">
      <c r="B212">
        <v>24</v>
      </c>
      <c r="C212" t="s">
        <v>9</v>
      </c>
      <c r="D212">
        <v>4</v>
      </c>
    </row>
    <row r="213" spans="2:4" x14ac:dyDescent="0.25">
      <c r="B213">
        <v>30</v>
      </c>
      <c r="C213" t="s">
        <v>14</v>
      </c>
      <c r="D213">
        <v>7</v>
      </c>
    </row>
    <row r="214" spans="2:4" x14ac:dyDescent="0.25">
      <c r="B214">
        <v>35</v>
      </c>
      <c r="C214" t="s">
        <v>15</v>
      </c>
      <c r="D214">
        <v>4</v>
      </c>
    </row>
    <row r="215" spans="2:4" x14ac:dyDescent="0.25">
      <c r="B215">
        <v>2</v>
      </c>
      <c r="C215" t="s">
        <v>8</v>
      </c>
      <c r="D215">
        <v>5</v>
      </c>
    </row>
    <row r="216" spans="2:4" x14ac:dyDescent="0.25">
      <c r="B216">
        <v>39</v>
      </c>
      <c r="C216" t="s">
        <v>12</v>
      </c>
      <c r="D216">
        <v>6</v>
      </c>
    </row>
    <row r="217" spans="2:4" x14ac:dyDescent="0.25">
      <c r="B217">
        <v>17</v>
      </c>
      <c r="C217" t="s">
        <v>9</v>
      </c>
      <c r="D217">
        <v>5</v>
      </c>
    </row>
    <row r="218" spans="2:4" x14ac:dyDescent="0.25">
      <c r="B218">
        <v>32</v>
      </c>
      <c r="C218" t="s">
        <v>11</v>
      </c>
      <c r="D218">
        <v>5</v>
      </c>
    </row>
    <row r="219" spans="2:4" x14ac:dyDescent="0.25">
      <c r="B219">
        <v>23</v>
      </c>
      <c r="C219" t="s">
        <v>15</v>
      </c>
      <c r="D219">
        <v>5</v>
      </c>
    </row>
    <row r="220" spans="2:4" x14ac:dyDescent="0.25">
      <c r="B220">
        <v>30</v>
      </c>
      <c r="C220" t="s">
        <v>9</v>
      </c>
      <c r="D220">
        <v>5</v>
      </c>
    </row>
    <row r="221" spans="2:4" x14ac:dyDescent="0.25">
      <c r="B221">
        <v>7</v>
      </c>
      <c r="C221" t="s">
        <v>15</v>
      </c>
      <c r="D221">
        <v>5</v>
      </c>
    </row>
    <row r="222" spans="2:4" x14ac:dyDescent="0.25">
      <c r="B222">
        <v>24</v>
      </c>
      <c r="C222" t="s">
        <v>13</v>
      </c>
      <c r="D222">
        <v>7</v>
      </c>
    </row>
    <row r="223" spans="2:4" x14ac:dyDescent="0.25">
      <c r="B223">
        <v>3</v>
      </c>
      <c r="C223" t="s">
        <v>13</v>
      </c>
      <c r="D223">
        <v>7</v>
      </c>
    </row>
    <row r="224" spans="2:4" x14ac:dyDescent="0.25">
      <c r="B224">
        <v>1</v>
      </c>
      <c r="C224" t="s">
        <v>16</v>
      </c>
      <c r="D224">
        <v>4</v>
      </c>
    </row>
    <row r="225" spans="2:4" x14ac:dyDescent="0.25">
      <c r="B225">
        <v>35</v>
      </c>
      <c r="C225" t="s">
        <v>11</v>
      </c>
      <c r="D225">
        <v>5</v>
      </c>
    </row>
    <row r="226" spans="2:4" x14ac:dyDescent="0.25">
      <c r="B226">
        <v>26</v>
      </c>
      <c r="C226" t="s">
        <v>8</v>
      </c>
      <c r="D226">
        <v>6</v>
      </c>
    </row>
    <row r="227" spans="2:4" x14ac:dyDescent="0.25">
      <c r="B227">
        <v>29</v>
      </c>
      <c r="C227" t="s">
        <v>8</v>
      </c>
      <c r="D227">
        <v>6</v>
      </c>
    </row>
    <row r="228" spans="2:4" x14ac:dyDescent="0.25">
      <c r="B228">
        <v>16</v>
      </c>
      <c r="C228" t="s">
        <v>7</v>
      </c>
      <c r="D228">
        <v>4</v>
      </c>
    </row>
    <row r="229" spans="2:4" x14ac:dyDescent="0.25">
      <c r="B229">
        <v>10</v>
      </c>
      <c r="C229" t="s">
        <v>6</v>
      </c>
      <c r="D229">
        <v>6</v>
      </c>
    </row>
    <row r="230" spans="2:4" x14ac:dyDescent="0.25">
      <c r="B230">
        <v>30</v>
      </c>
      <c r="C230" t="s">
        <v>15</v>
      </c>
      <c r="D230">
        <v>6</v>
      </c>
    </row>
    <row r="231" spans="2:4" x14ac:dyDescent="0.25">
      <c r="B231">
        <v>25</v>
      </c>
      <c r="C231" t="s">
        <v>16</v>
      </c>
      <c r="D231">
        <v>4</v>
      </c>
    </row>
    <row r="232" spans="2:4" x14ac:dyDescent="0.25">
      <c r="B232">
        <v>10</v>
      </c>
      <c r="C232" t="s">
        <v>11</v>
      </c>
      <c r="D232">
        <v>5</v>
      </c>
    </row>
    <row r="233" spans="2:4" x14ac:dyDescent="0.25">
      <c r="B233">
        <v>4</v>
      </c>
      <c r="C233" t="s">
        <v>10</v>
      </c>
      <c r="D233">
        <v>7</v>
      </c>
    </row>
    <row r="234" spans="2:4" x14ac:dyDescent="0.25">
      <c r="B234">
        <v>37</v>
      </c>
      <c r="C234" t="s">
        <v>13</v>
      </c>
      <c r="D234">
        <v>7</v>
      </c>
    </row>
    <row r="235" spans="2:4" x14ac:dyDescent="0.25">
      <c r="B235">
        <v>13</v>
      </c>
      <c r="C235" t="s">
        <v>15</v>
      </c>
      <c r="D235">
        <v>4</v>
      </c>
    </row>
    <row r="236" spans="2:4" x14ac:dyDescent="0.25">
      <c r="B236">
        <v>23</v>
      </c>
      <c r="C236" t="s">
        <v>14</v>
      </c>
      <c r="D236">
        <v>5</v>
      </c>
    </row>
    <row r="237" spans="2:4" x14ac:dyDescent="0.25">
      <c r="B237">
        <v>23</v>
      </c>
      <c r="C237" t="s">
        <v>13</v>
      </c>
      <c r="D237">
        <v>5</v>
      </c>
    </row>
    <row r="238" spans="2:4" x14ac:dyDescent="0.25">
      <c r="B238">
        <v>24</v>
      </c>
      <c r="C238" t="s">
        <v>16</v>
      </c>
      <c r="D238">
        <v>5</v>
      </c>
    </row>
    <row r="239" spans="2:4" x14ac:dyDescent="0.25">
      <c r="B239">
        <v>21</v>
      </c>
      <c r="C239" t="s">
        <v>8</v>
      </c>
      <c r="D239">
        <v>6</v>
      </c>
    </row>
    <row r="240" spans="2:4" x14ac:dyDescent="0.25">
      <c r="B240">
        <v>15</v>
      </c>
      <c r="C240" t="s">
        <v>9</v>
      </c>
      <c r="D240">
        <v>4</v>
      </c>
    </row>
    <row r="241" spans="2:4" x14ac:dyDescent="0.25">
      <c r="B241">
        <v>11</v>
      </c>
      <c r="C241" t="s">
        <v>8</v>
      </c>
      <c r="D241">
        <v>5</v>
      </c>
    </row>
    <row r="242" spans="2:4" x14ac:dyDescent="0.25">
      <c r="B242">
        <v>21</v>
      </c>
      <c r="C242" t="s">
        <v>9</v>
      </c>
      <c r="D242">
        <v>5</v>
      </c>
    </row>
    <row r="243" spans="2:4" x14ac:dyDescent="0.25">
      <c r="B243">
        <v>11</v>
      </c>
      <c r="C243" t="s">
        <v>15</v>
      </c>
      <c r="D243">
        <v>5</v>
      </c>
    </row>
    <row r="244" spans="2:4" x14ac:dyDescent="0.25">
      <c r="B244">
        <v>3</v>
      </c>
      <c r="C244" t="s">
        <v>10</v>
      </c>
      <c r="D244">
        <v>6</v>
      </c>
    </row>
    <row r="245" spans="2:4" x14ac:dyDescent="0.25">
      <c r="B245">
        <v>8</v>
      </c>
      <c r="C245" t="s">
        <v>6</v>
      </c>
      <c r="D245">
        <v>4</v>
      </c>
    </row>
    <row r="246" spans="2:4" x14ac:dyDescent="0.25">
      <c r="B246">
        <v>34</v>
      </c>
      <c r="C246" t="s">
        <v>7</v>
      </c>
      <c r="D246">
        <v>4</v>
      </c>
    </row>
    <row r="247" spans="2:4" x14ac:dyDescent="0.25">
      <c r="B247">
        <v>27</v>
      </c>
      <c r="C247" t="s">
        <v>12</v>
      </c>
      <c r="D247">
        <v>5</v>
      </c>
    </row>
    <row r="248" spans="2:4" x14ac:dyDescent="0.25">
      <c r="B248">
        <v>18</v>
      </c>
      <c r="C248" t="s">
        <v>15</v>
      </c>
      <c r="D248">
        <v>5</v>
      </c>
    </row>
    <row r="249" spans="2:4" x14ac:dyDescent="0.25">
      <c r="B249">
        <v>25</v>
      </c>
      <c r="C249" t="s">
        <v>13</v>
      </c>
      <c r="D249">
        <v>7</v>
      </c>
    </row>
    <row r="250" spans="2:4" x14ac:dyDescent="0.25">
      <c r="B250">
        <v>21</v>
      </c>
      <c r="C250" t="s">
        <v>6</v>
      </c>
      <c r="D250">
        <v>6</v>
      </c>
    </row>
    <row r="251" spans="2:4" x14ac:dyDescent="0.25">
      <c r="B251">
        <v>14</v>
      </c>
      <c r="C251" t="s">
        <v>7</v>
      </c>
      <c r="D251">
        <v>7</v>
      </c>
    </row>
    <row r="252" spans="2:4" x14ac:dyDescent="0.25">
      <c r="B252">
        <v>31</v>
      </c>
      <c r="C252" t="s">
        <v>14</v>
      </c>
      <c r="D252">
        <v>6</v>
      </c>
    </row>
    <row r="253" spans="2:4" x14ac:dyDescent="0.25">
      <c r="B253">
        <v>5</v>
      </c>
      <c r="C253" t="s">
        <v>13</v>
      </c>
      <c r="D253">
        <v>6</v>
      </c>
    </row>
    <row r="254" spans="2:4" x14ac:dyDescent="0.25">
      <c r="B254">
        <v>35</v>
      </c>
      <c r="C254" t="s">
        <v>16</v>
      </c>
      <c r="D254">
        <v>4</v>
      </c>
    </row>
    <row r="255" spans="2:4" x14ac:dyDescent="0.25">
      <c r="B255">
        <v>5</v>
      </c>
      <c r="C255" t="s">
        <v>15</v>
      </c>
      <c r="D255">
        <v>6</v>
      </c>
    </row>
    <row r="256" spans="2:4" x14ac:dyDescent="0.25">
      <c r="B256">
        <v>36</v>
      </c>
      <c r="C256" t="s">
        <v>11</v>
      </c>
      <c r="D256">
        <v>6</v>
      </c>
    </row>
    <row r="257" spans="2:4" x14ac:dyDescent="0.25">
      <c r="B257">
        <v>17</v>
      </c>
      <c r="C257" t="s">
        <v>6</v>
      </c>
      <c r="D257">
        <v>4</v>
      </c>
    </row>
    <row r="258" spans="2:4" x14ac:dyDescent="0.25">
      <c r="B258">
        <v>9</v>
      </c>
      <c r="C258" t="s">
        <v>7</v>
      </c>
      <c r="D258">
        <v>5</v>
      </c>
    </row>
    <row r="259" spans="2:4" x14ac:dyDescent="0.25">
      <c r="B259">
        <v>13</v>
      </c>
      <c r="C259" t="s">
        <v>9</v>
      </c>
      <c r="D259">
        <v>5</v>
      </c>
    </row>
    <row r="260" spans="2:4" x14ac:dyDescent="0.25">
      <c r="B260">
        <v>25</v>
      </c>
      <c r="C260" t="s">
        <v>16</v>
      </c>
      <c r="D260">
        <v>4</v>
      </c>
    </row>
    <row r="261" spans="2:4" x14ac:dyDescent="0.25">
      <c r="B261">
        <v>26</v>
      </c>
      <c r="C261" t="s">
        <v>7</v>
      </c>
      <c r="D261">
        <v>6</v>
      </c>
    </row>
    <row r="262" spans="2:4" x14ac:dyDescent="0.25">
      <c r="B262">
        <v>28</v>
      </c>
      <c r="C262" t="s">
        <v>14</v>
      </c>
      <c r="D262">
        <v>7</v>
      </c>
    </row>
    <row r="263" spans="2:4" x14ac:dyDescent="0.25">
      <c r="B263">
        <v>28</v>
      </c>
      <c r="C263" t="s">
        <v>8</v>
      </c>
      <c r="D263">
        <v>5</v>
      </c>
    </row>
    <row r="264" spans="2:4" x14ac:dyDescent="0.25">
      <c r="B264">
        <v>14</v>
      </c>
      <c r="C264" t="s">
        <v>9</v>
      </c>
      <c r="D264">
        <v>7</v>
      </c>
    </row>
    <row r="265" spans="2:4" x14ac:dyDescent="0.25">
      <c r="B265">
        <v>38</v>
      </c>
      <c r="C265" t="s">
        <v>8</v>
      </c>
      <c r="D265">
        <v>6</v>
      </c>
    </row>
    <row r="266" spans="2:4" x14ac:dyDescent="0.25">
      <c r="B266">
        <v>40</v>
      </c>
      <c r="C266" t="s">
        <v>10</v>
      </c>
      <c r="D266">
        <v>5</v>
      </c>
    </row>
    <row r="267" spans="2:4" x14ac:dyDescent="0.25">
      <c r="B267">
        <v>30</v>
      </c>
      <c r="C267" t="s">
        <v>12</v>
      </c>
      <c r="D267">
        <v>4</v>
      </c>
    </row>
    <row r="268" spans="2:4" x14ac:dyDescent="0.25">
      <c r="B268">
        <v>10</v>
      </c>
      <c r="C268" t="s">
        <v>6</v>
      </c>
      <c r="D268">
        <v>7</v>
      </c>
    </row>
    <row r="269" spans="2:4" x14ac:dyDescent="0.25">
      <c r="B269">
        <v>40</v>
      </c>
      <c r="C269" t="s">
        <v>16</v>
      </c>
      <c r="D269">
        <v>7</v>
      </c>
    </row>
    <row r="270" spans="2:4" x14ac:dyDescent="0.25">
      <c r="B270">
        <v>20</v>
      </c>
      <c r="C270" t="s">
        <v>13</v>
      </c>
      <c r="D270">
        <v>5</v>
      </c>
    </row>
    <row r="271" spans="2:4" x14ac:dyDescent="0.25">
      <c r="B271">
        <v>4</v>
      </c>
      <c r="C271" t="s">
        <v>6</v>
      </c>
      <c r="D271">
        <v>4</v>
      </c>
    </row>
    <row r="272" spans="2:4" x14ac:dyDescent="0.25">
      <c r="B272">
        <v>37</v>
      </c>
      <c r="C272" t="s">
        <v>8</v>
      </c>
      <c r="D272">
        <v>5</v>
      </c>
    </row>
    <row r="273" spans="2:4" x14ac:dyDescent="0.25">
      <c r="B273">
        <v>6</v>
      </c>
      <c r="C273" t="s">
        <v>10</v>
      </c>
      <c r="D273">
        <v>4</v>
      </c>
    </row>
    <row r="274" spans="2:4" x14ac:dyDescent="0.25">
      <c r="B274">
        <v>26</v>
      </c>
      <c r="C274" t="s">
        <v>15</v>
      </c>
      <c r="D274">
        <v>4</v>
      </c>
    </row>
    <row r="275" spans="2:4" x14ac:dyDescent="0.25">
      <c r="B275">
        <v>11</v>
      </c>
      <c r="C275" t="s">
        <v>14</v>
      </c>
      <c r="D275">
        <v>5</v>
      </c>
    </row>
    <row r="276" spans="2:4" x14ac:dyDescent="0.25">
      <c r="B276">
        <v>11</v>
      </c>
      <c r="C276" t="s">
        <v>9</v>
      </c>
      <c r="D276">
        <v>5</v>
      </c>
    </row>
    <row r="277" spans="2:4" x14ac:dyDescent="0.25">
      <c r="B277">
        <v>30</v>
      </c>
      <c r="C277" t="s">
        <v>14</v>
      </c>
      <c r="D277">
        <v>7</v>
      </c>
    </row>
    <row r="278" spans="2:4" x14ac:dyDescent="0.25">
      <c r="B278">
        <v>32</v>
      </c>
      <c r="C278" t="s">
        <v>14</v>
      </c>
      <c r="D278">
        <v>4</v>
      </c>
    </row>
    <row r="279" spans="2:4" x14ac:dyDescent="0.25">
      <c r="B279">
        <v>25</v>
      </c>
      <c r="C279" t="s">
        <v>10</v>
      </c>
      <c r="D279">
        <v>6</v>
      </c>
    </row>
    <row r="280" spans="2:4" x14ac:dyDescent="0.25">
      <c r="B280">
        <v>35</v>
      </c>
      <c r="C280" t="s">
        <v>7</v>
      </c>
      <c r="D280">
        <v>6</v>
      </c>
    </row>
    <row r="281" spans="2:4" x14ac:dyDescent="0.25">
      <c r="B281">
        <v>2</v>
      </c>
      <c r="C281" t="s">
        <v>6</v>
      </c>
      <c r="D281">
        <v>7</v>
      </c>
    </row>
    <row r="282" spans="2:4" x14ac:dyDescent="0.25">
      <c r="B282">
        <v>18</v>
      </c>
      <c r="C282" t="s">
        <v>9</v>
      </c>
      <c r="D282">
        <v>6</v>
      </c>
    </row>
    <row r="283" spans="2:4" x14ac:dyDescent="0.25">
      <c r="B283">
        <v>31</v>
      </c>
      <c r="C283" t="s">
        <v>8</v>
      </c>
      <c r="D283">
        <v>7</v>
      </c>
    </row>
    <row r="284" spans="2:4" x14ac:dyDescent="0.25">
      <c r="B284">
        <v>32</v>
      </c>
      <c r="C284" t="s">
        <v>12</v>
      </c>
      <c r="D284">
        <v>4</v>
      </c>
    </row>
    <row r="285" spans="2:4" x14ac:dyDescent="0.25">
      <c r="B285">
        <v>25</v>
      </c>
      <c r="C285" t="s">
        <v>9</v>
      </c>
      <c r="D285">
        <v>6</v>
      </c>
    </row>
    <row r="286" spans="2:4" x14ac:dyDescent="0.25">
      <c r="B286">
        <v>14</v>
      </c>
      <c r="C286" t="s">
        <v>9</v>
      </c>
      <c r="D286">
        <v>7</v>
      </c>
    </row>
    <row r="287" spans="2:4" x14ac:dyDescent="0.25">
      <c r="B287">
        <v>12</v>
      </c>
      <c r="C287" t="s">
        <v>7</v>
      </c>
      <c r="D287">
        <v>7</v>
      </c>
    </row>
    <row r="288" spans="2:4" x14ac:dyDescent="0.25">
      <c r="B288">
        <v>21</v>
      </c>
      <c r="C288" t="s">
        <v>16</v>
      </c>
      <c r="D288">
        <v>6</v>
      </c>
    </row>
    <row r="289" spans="2:4" x14ac:dyDescent="0.25">
      <c r="B289">
        <v>9</v>
      </c>
      <c r="C289" t="s">
        <v>11</v>
      </c>
      <c r="D289">
        <v>6</v>
      </c>
    </row>
    <row r="290" spans="2:4" x14ac:dyDescent="0.25">
      <c r="B290">
        <v>7</v>
      </c>
      <c r="C290" t="s">
        <v>14</v>
      </c>
      <c r="D290">
        <v>6</v>
      </c>
    </row>
    <row r="291" spans="2:4" x14ac:dyDescent="0.25">
      <c r="B291">
        <v>5</v>
      </c>
      <c r="C291" t="s">
        <v>9</v>
      </c>
      <c r="D291">
        <v>7</v>
      </c>
    </row>
    <row r="292" spans="2:4" x14ac:dyDescent="0.25">
      <c r="B292">
        <v>36</v>
      </c>
      <c r="C292" t="s">
        <v>11</v>
      </c>
      <c r="D292">
        <v>7</v>
      </c>
    </row>
    <row r="293" spans="2:4" x14ac:dyDescent="0.25">
      <c r="B293">
        <v>18</v>
      </c>
      <c r="C293" t="s">
        <v>15</v>
      </c>
      <c r="D293">
        <v>4</v>
      </c>
    </row>
    <row r="294" spans="2:4" x14ac:dyDescent="0.25">
      <c r="B294">
        <v>35</v>
      </c>
      <c r="C294" t="s">
        <v>8</v>
      </c>
      <c r="D294">
        <v>6</v>
      </c>
    </row>
    <row r="295" spans="2:4" x14ac:dyDescent="0.25">
      <c r="B295">
        <v>20</v>
      </c>
      <c r="C295" t="s">
        <v>13</v>
      </c>
      <c r="D295">
        <v>4</v>
      </c>
    </row>
    <row r="296" spans="2:4" x14ac:dyDescent="0.25">
      <c r="B296">
        <v>20</v>
      </c>
      <c r="C296" t="s">
        <v>15</v>
      </c>
      <c r="D296">
        <v>4</v>
      </c>
    </row>
    <row r="297" spans="2:4" x14ac:dyDescent="0.25">
      <c r="B297">
        <v>15</v>
      </c>
      <c r="C297" t="s">
        <v>9</v>
      </c>
      <c r="D297">
        <v>4</v>
      </c>
    </row>
    <row r="298" spans="2:4" x14ac:dyDescent="0.25">
      <c r="B298">
        <v>29</v>
      </c>
      <c r="C298" t="s">
        <v>13</v>
      </c>
      <c r="D298">
        <v>5</v>
      </c>
    </row>
    <row r="299" spans="2:4" x14ac:dyDescent="0.25">
      <c r="B299">
        <v>31</v>
      </c>
      <c r="C299" t="s">
        <v>7</v>
      </c>
      <c r="D299">
        <v>6</v>
      </c>
    </row>
    <row r="300" spans="2:4" x14ac:dyDescent="0.25">
      <c r="B300">
        <v>32</v>
      </c>
      <c r="C300" t="s">
        <v>9</v>
      </c>
      <c r="D300">
        <v>4</v>
      </c>
    </row>
    <row r="301" spans="2:4" x14ac:dyDescent="0.25">
      <c r="B301">
        <v>31</v>
      </c>
      <c r="C301" t="s">
        <v>7</v>
      </c>
      <c r="D301">
        <v>4</v>
      </c>
    </row>
    <row r="302" spans="2:4" x14ac:dyDescent="0.25">
      <c r="B302">
        <v>14</v>
      </c>
      <c r="C302" t="s">
        <v>8</v>
      </c>
      <c r="D302">
        <v>4</v>
      </c>
    </row>
    <row r="303" spans="2:4" x14ac:dyDescent="0.25">
      <c r="B303">
        <v>10</v>
      </c>
      <c r="C303" t="s">
        <v>14</v>
      </c>
      <c r="D303">
        <v>6</v>
      </c>
    </row>
    <row r="304" spans="2:4" x14ac:dyDescent="0.25">
      <c r="B304">
        <v>28</v>
      </c>
      <c r="C304" t="s">
        <v>10</v>
      </c>
      <c r="D304">
        <v>5</v>
      </c>
    </row>
    <row r="305" spans="2:4" x14ac:dyDescent="0.25">
      <c r="B305">
        <v>25</v>
      </c>
      <c r="C305" t="s">
        <v>6</v>
      </c>
      <c r="D305">
        <v>4</v>
      </c>
    </row>
    <row r="306" spans="2:4" x14ac:dyDescent="0.25">
      <c r="B306">
        <v>8</v>
      </c>
      <c r="C306" t="s">
        <v>16</v>
      </c>
      <c r="D306">
        <v>5</v>
      </c>
    </row>
    <row r="307" spans="2:4" x14ac:dyDescent="0.25">
      <c r="B307">
        <v>19</v>
      </c>
      <c r="C307" t="s">
        <v>6</v>
      </c>
      <c r="D307">
        <v>5</v>
      </c>
    </row>
    <row r="308" spans="2:4" x14ac:dyDescent="0.25">
      <c r="B308">
        <v>36</v>
      </c>
      <c r="C308" t="s">
        <v>16</v>
      </c>
      <c r="D308">
        <v>6</v>
      </c>
    </row>
    <row r="309" spans="2:4" x14ac:dyDescent="0.25">
      <c r="B309">
        <v>26</v>
      </c>
      <c r="C309" t="s">
        <v>11</v>
      </c>
      <c r="D309">
        <v>6</v>
      </c>
    </row>
    <row r="310" spans="2:4" x14ac:dyDescent="0.25">
      <c r="B310">
        <v>18</v>
      </c>
      <c r="C310" t="s">
        <v>16</v>
      </c>
      <c r="D310">
        <v>4</v>
      </c>
    </row>
    <row r="311" spans="2:4" x14ac:dyDescent="0.25">
      <c r="B311">
        <v>13</v>
      </c>
      <c r="C311" t="s">
        <v>12</v>
      </c>
      <c r="D311">
        <v>7</v>
      </c>
    </row>
    <row r="312" spans="2:4" x14ac:dyDescent="0.25">
      <c r="B312">
        <v>19</v>
      </c>
      <c r="C312" t="s">
        <v>7</v>
      </c>
      <c r="D312">
        <v>5</v>
      </c>
    </row>
    <row r="313" spans="2:4" x14ac:dyDescent="0.25">
      <c r="B313">
        <v>11</v>
      </c>
      <c r="C313" t="s">
        <v>14</v>
      </c>
      <c r="D313">
        <v>4</v>
      </c>
    </row>
    <row r="314" spans="2:4" x14ac:dyDescent="0.25">
      <c r="B314">
        <v>33</v>
      </c>
      <c r="C314" t="s">
        <v>16</v>
      </c>
      <c r="D314">
        <v>6</v>
      </c>
    </row>
    <row r="315" spans="2:4" x14ac:dyDescent="0.25">
      <c r="B315">
        <v>28</v>
      </c>
      <c r="C315" t="s">
        <v>14</v>
      </c>
      <c r="D315">
        <v>4</v>
      </c>
    </row>
    <row r="316" spans="2:4" x14ac:dyDescent="0.25">
      <c r="B316">
        <v>22</v>
      </c>
      <c r="C316" t="s">
        <v>11</v>
      </c>
      <c r="D316">
        <v>7</v>
      </c>
    </row>
    <row r="317" spans="2:4" x14ac:dyDescent="0.25">
      <c r="B317">
        <v>33</v>
      </c>
      <c r="C317" t="s">
        <v>16</v>
      </c>
      <c r="D317">
        <v>6</v>
      </c>
    </row>
    <row r="318" spans="2:4" x14ac:dyDescent="0.25">
      <c r="B318">
        <v>6</v>
      </c>
      <c r="C318" t="s">
        <v>6</v>
      </c>
      <c r="D318">
        <v>6</v>
      </c>
    </row>
    <row r="319" spans="2:4" x14ac:dyDescent="0.25">
      <c r="B319">
        <v>16</v>
      </c>
      <c r="C319" t="s">
        <v>8</v>
      </c>
      <c r="D319">
        <v>7</v>
      </c>
    </row>
    <row r="320" spans="2:4" x14ac:dyDescent="0.25">
      <c r="B320">
        <v>26</v>
      </c>
      <c r="C320" t="s">
        <v>12</v>
      </c>
      <c r="D320">
        <v>5</v>
      </c>
    </row>
    <row r="321" spans="2:4" x14ac:dyDescent="0.25">
      <c r="B321">
        <v>8</v>
      </c>
      <c r="C321" t="s">
        <v>8</v>
      </c>
      <c r="D321">
        <v>6</v>
      </c>
    </row>
    <row r="322" spans="2:4" x14ac:dyDescent="0.25">
      <c r="B322">
        <v>32</v>
      </c>
      <c r="C322" t="s">
        <v>9</v>
      </c>
      <c r="D322">
        <v>5</v>
      </c>
    </row>
    <row r="323" spans="2:4" x14ac:dyDescent="0.25">
      <c r="B323">
        <v>21</v>
      </c>
      <c r="C323" t="s">
        <v>6</v>
      </c>
      <c r="D323">
        <v>7</v>
      </c>
    </row>
    <row r="324" spans="2:4" x14ac:dyDescent="0.25">
      <c r="B324">
        <v>36</v>
      </c>
      <c r="C324" t="s">
        <v>8</v>
      </c>
      <c r="D324">
        <v>4</v>
      </c>
    </row>
    <row r="325" spans="2:4" x14ac:dyDescent="0.25">
      <c r="B325">
        <v>37</v>
      </c>
      <c r="C325" t="s">
        <v>7</v>
      </c>
      <c r="D325">
        <v>5</v>
      </c>
    </row>
    <row r="326" spans="2:4" x14ac:dyDescent="0.25">
      <c r="B326">
        <v>7</v>
      </c>
      <c r="C326" t="s">
        <v>12</v>
      </c>
      <c r="D326">
        <v>5</v>
      </c>
    </row>
    <row r="327" spans="2:4" x14ac:dyDescent="0.25">
      <c r="B327">
        <v>4</v>
      </c>
      <c r="C327" t="s">
        <v>12</v>
      </c>
      <c r="D327">
        <v>4</v>
      </c>
    </row>
    <row r="328" spans="2:4" x14ac:dyDescent="0.25">
      <c r="B328">
        <v>18</v>
      </c>
      <c r="C328" t="s">
        <v>8</v>
      </c>
      <c r="D328">
        <v>5</v>
      </c>
    </row>
    <row r="329" spans="2:4" x14ac:dyDescent="0.25">
      <c r="B329">
        <v>1</v>
      </c>
      <c r="C329" t="s">
        <v>9</v>
      </c>
      <c r="D329">
        <v>4</v>
      </c>
    </row>
    <row r="330" spans="2:4" x14ac:dyDescent="0.25">
      <c r="B330">
        <v>40</v>
      </c>
      <c r="C330" t="s">
        <v>16</v>
      </c>
      <c r="D330">
        <v>4</v>
      </c>
    </row>
    <row r="331" spans="2:4" x14ac:dyDescent="0.25">
      <c r="B331">
        <v>7</v>
      </c>
      <c r="C331" t="s">
        <v>7</v>
      </c>
      <c r="D331">
        <v>6</v>
      </c>
    </row>
    <row r="332" spans="2:4" x14ac:dyDescent="0.25">
      <c r="B332">
        <v>33</v>
      </c>
      <c r="C332" t="s">
        <v>16</v>
      </c>
      <c r="D332">
        <v>6</v>
      </c>
    </row>
    <row r="333" spans="2:4" x14ac:dyDescent="0.25">
      <c r="B333">
        <v>34</v>
      </c>
      <c r="C333" t="s">
        <v>11</v>
      </c>
      <c r="D333">
        <v>7</v>
      </c>
    </row>
    <row r="334" spans="2:4" x14ac:dyDescent="0.25">
      <c r="B334">
        <v>6</v>
      </c>
      <c r="C334" t="s">
        <v>16</v>
      </c>
      <c r="D334">
        <v>5</v>
      </c>
    </row>
    <row r="335" spans="2:4" x14ac:dyDescent="0.25">
      <c r="B335">
        <v>10</v>
      </c>
      <c r="C335" t="s">
        <v>10</v>
      </c>
      <c r="D335">
        <v>7</v>
      </c>
    </row>
    <row r="336" spans="2:4" x14ac:dyDescent="0.25">
      <c r="B336">
        <v>35</v>
      </c>
      <c r="C336" t="s">
        <v>10</v>
      </c>
      <c r="D336">
        <v>5</v>
      </c>
    </row>
    <row r="337" spans="2:4" x14ac:dyDescent="0.25">
      <c r="B337">
        <v>34</v>
      </c>
      <c r="C337" t="s">
        <v>10</v>
      </c>
      <c r="D337">
        <v>4</v>
      </c>
    </row>
    <row r="338" spans="2:4" x14ac:dyDescent="0.25">
      <c r="B338">
        <v>12</v>
      </c>
      <c r="C338" t="s">
        <v>14</v>
      </c>
      <c r="D338">
        <v>6</v>
      </c>
    </row>
    <row r="339" spans="2:4" x14ac:dyDescent="0.25">
      <c r="B339">
        <v>18</v>
      </c>
      <c r="C339" t="s">
        <v>7</v>
      </c>
      <c r="D339">
        <v>4</v>
      </c>
    </row>
    <row r="340" spans="2:4" x14ac:dyDescent="0.25">
      <c r="B340">
        <v>34</v>
      </c>
      <c r="C340" t="s">
        <v>13</v>
      </c>
      <c r="D340">
        <v>5</v>
      </c>
    </row>
    <row r="341" spans="2:4" x14ac:dyDescent="0.25">
      <c r="B341">
        <v>34</v>
      </c>
      <c r="C341" t="s">
        <v>14</v>
      </c>
      <c r="D341">
        <v>7</v>
      </c>
    </row>
    <row r="342" spans="2:4" x14ac:dyDescent="0.25">
      <c r="B342">
        <v>27</v>
      </c>
      <c r="C342" t="s">
        <v>16</v>
      </c>
      <c r="D342">
        <v>4</v>
      </c>
    </row>
    <row r="343" spans="2:4" x14ac:dyDescent="0.25">
      <c r="B343">
        <v>12</v>
      </c>
      <c r="C343" t="s">
        <v>15</v>
      </c>
      <c r="D343">
        <v>4</v>
      </c>
    </row>
    <row r="344" spans="2:4" x14ac:dyDescent="0.25">
      <c r="B344">
        <v>4</v>
      </c>
      <c r="C344" t="s">
        <v>15</v>
      </c>
      <c r="D344">
        <v>6</v>
      </c>
    </row>
    <row r="345" spans="2:4" x14ac:dyDescent="0.25">
      <c r="B345">
        <v>37</v>
      </c>
      <c r="C345" t="s">
        <v>6</v>
      </c>
      <c r="D345">
        <v>7</v>
      </c>
    </row>
    <row r="346" spans="2:4" x14ac:dyDescent="0.25">
      <c r="B346">
        <v>22</v>
      </c>
      <c r="C346" t="s">
        <v>15</v>
      </c>
      <c r="D346">
        <v>4</v>
      </c>
    </row>
    <row r="347" spans="2:4" x14ac:dyDescent="0.25">
      <c r="B347">
        <v>37</v>
      </c>
      <c r="C347" t="s">
        <v>16</v>
      </c>
      <c r="D347">
        <v>6</v>
      </c>
    </row>
    <row r="348" spans="2:4" x14ac:dyDescent="0.25">
      <c r="B348">
        <v>39</v>
      </c>
      <c r="C348" t="s">
        <v>13</v>
      </c>
      <c r="D348">
        <v>4</v>
      </c>
    </row>
    <row r="349" spans="2:4" x14ac:dyDescent="0.25">
      <c r="B349">
        <v>7</v>
      </c>
      <c r="C349" t="s">
        <v>12</v>
      </c>
      <c r="D349">
        <v>6</v>
      </c>
    </row>
    <row r="350" spans="2:4" x14ac:dyDescent="0.25">
      <c r="B350">
        <v>35</v>
      </c>
      <c r="C350" t="s">
        <v>8</v>
      </c>
      <c r="D350">
        <v>6</v>
      </c>
    </row>
    <row r="351" spans="2:4" x14ac:dyDescent="0.25">
      <c r="B351">
        <v>9</v>
      </c>
      <c r="C351" t="s">
        <v>11</v>
      </c>
      <c r="D351">
        <v>4</v>
      </c>
    </row>
    <row r="352" spans="2:4" x14ac:dyDescent="0.25">
      <c r="B352">
        <v>4</v>
      </c>
      <c r="C352" t="s">
        <v>6</v>
      </c>
      <c r="D352">
        <v>6</v>
      </c>
    </row>
    <row r="353" spans="2:4" x14ac:dyDescent="0.25">
      <c r="B353">
        <v>25</v>
      </c>
      <c r="C353" t="s">
        <v>7</v>
      </c>
      <c r="D353">
        <v>6</v>
      </c>
    </row>
    <row r="354" spans="2:4" x14ac:dyDescent="0.25">
      <c r="B354">
        <v>5</v>
      </c>
      <c r="C354" t="s">
        <v>7</v>
      </c>
      <c r="D354">
        <v>4</v>
      </c>
    </row>
    <row r="355" spans="2:4" x14ac:dyDescent="0.25">
      <c r="B355">
        <v>23</v>
      </c>
      <c r="C355" t="s">
        <v>16</v>
      </c>
      <c r="D355">
        <v>6</v>
      </c>
    </row>
    <row r="356" spans="2:4" x14ac:dyDescent="0.25">
      <c r="B356">
        <v>13</v>
      </c>
      <c r="C356" t="s">
        <v>16</v>
      </c>
      <c r="D356">
        <v>4</v>
      </c>
    </row>
    <row r="357" spans="2:4" x14ac:dyDescent="0.25">
      <c r="B357">
        <v>23</v>
      </c>
      <c r="C357" t="s">
        <v>11</v>
      </c>
      <c r="D357">
        <v>6</v>
      </c>
    </row>
    <row r="358" spans="2:4" x14ac:dyDescent="0.25">
      <c r="B358">
        <v>18</v>
      </c>
      <c r="C358" t="s">
        <v>8</v>
      </c>
      <c r="D358">
        <v>4</v>
      </c>
    </row>
    <row r="359" spans="2:4" x14ac:dyDescent="0.25">
      <c r="B359">
        <v>7</v>
      </c>
      <c r="C359" t="s">
        <v>11</v>
      </c>
      <c r="D359">
        <v>7</v>
      </c>
    </row>
    <row r="360" spans="2:4" x14ac:dyDescent="0.25">
      <c r="B360">
        <v>11</v>
      </c>
      <c r="C360" t="s">
        <v>16</v>
      </c>
      <c r="D360">
        <v>4</v>
      </c>
    </row>
    <row r="361" spans="2:4" x14ac:dyDescent="0.25">
      <c r="B361">
        <v>6</v>
      </c>
      <c r="C361" t="s">
        <v>14</v>
      </c>
      <c r="D361">
        <v>7</v>
      </c>
    </row>
    <row r="362" spans="2:4" x14ac:dyDescent="0.25">
      <c r="B362">
        <v>31</v>
      </c>
      <c r="C362" t="s">
        <v>7</v>
      </c>
      <c r="D362">
        <v>6</v>
      </c>
    </row>
    <row r="363" spans="2:4" x14ac:dyDescent="0.25">
      <c r="B363">
        <v>9</v>
      </c>
      <c r="C363" t="s">
        <v>15</v>
      </c>
      <c r="D363">
        <v>4</v>
      </c>
    </row>
    <row r="364" spans="2:4" x14ac:dyDescent="0.25">
      <c r="B364">
        <v>22</v>
      </c>
      <c r="C364" t="s">
        <v>9</v>
      </c>
      <c r="D364">
        <v>6</v>
      </c>
    </row>
    <row r="365" spans="2:4" x14ac:dyDescent="0.25">
      <c r="B365">
        <v>40</v>
      </c>
      <c r="C365" t="s">
        <v>16</v>
      </c>
      <c r="D365">
        <v>4</v>
      </c>
    </row>
    <row r="366" spans="2:4" x14ac:dyDescent="0.25">
      <c r="B366">
        <v>37</v>
      </c>
      <c r="C366" t="s">
        <v>14</v>
      </c>
      <c r="D366">
        <v>7</v>
      </c>
    </row>
    <row r="367" spans="2:4" x14ac:dyDescent="0.25">
      <c r="B367">
        <v>22</v>
      </c>
      <c r="C367" t="s">
        <v>7</v>
      </c>
      <c r="D367">
        <v>5</v>
      </c>
    </row>
    <row r="368" spans="2:4" x14ac:dyDescent="0.25">
      <c r="B368">
        <v>31</v>
      </c>
      <c r="C368" t="s">
        <v>7</v>
      </c>
      <c r="D368">
        <v>7</v>
      </c>
    </row>
    <row r="369" spans="2:4" x14ac:dyDescent="0.25">
      <c r="B369">
        <v>21</v>
      </c>
      <c r="C369" t="s">
        <v>10</v>
      </c>
      <c r="D369">
        <v>6</v>
      </c>
    </row>
    <row r="370" spans="2:4" x14ac:dyDescent="0.25">
      <c r="B370">
        <v>28</v>
      </c>
      <c r="C370" t="s">
        <v>15</v>
      </c>
      <c r="D370">
        <v>5</v>
      </c>
    </row>
    <row r="371" spans="2:4" x14ac:dyDescent="0.25">
      <c r="B371">
        <v>10</v>
      </c>
      <c r="C371" t="s">
        <v>11</v>
      </c>
      <c r="D371">
        <v>4</v>
      </c>
    </row>
    <row r="372" spans="2:4" x14ac:dyDescent="0.25">
      <c r="B372">
        <v>4</v>
      </c>
      <c r="C372" t="s">
        <v>9</v>
      </c>
      <c r="D372">
        <v>4</v>
      </c>
    </row>
    <row r="373" spans="2:4" x14ac:dyDescent="0.25">
      <c r="B373">
        <v>8</v>
      </c>
      <c r="C373" t="s">
        <v>7</v>
      </c>
      <c r="D373">
        <v>4</v>
      </c>
    </row>
    <row r="374" spans="2:4" x14ac:dyDescent="0.25">
      <c r="B374">
        <v>9</v>
      </c>
      <c r="C374" t="s">
        <v>11</v>
      </c>
      <c r="D374">
        <v>6</v>
      </c>
    </row>
    <row r="375" spans="2:4" x14ac:dyDescent="0.25">
      <c r="B375">
        <v>36</v>
      </c>
      <c r="C375" t="s">
        <v>14</v>
      </c>
      <c r="D375">
        <v>7</v>
      </c>
    </row>
    <row r="376" spans="2:4" x14ac:dyDescent="0.25">
      <c r="B376">
        <v>26</v>
      </c>
      <c r="C376" t="s">
        <v>10</v>
      </c>
      <c r="D376">
        <v>6</v>
      </c>
    </row>
    <row r="377" spans="2:4" x14ac:dyDescent="0.25">
      <c r="B377">
        <v>36</v>
      </c>
      <c r="C377" t="s">
        <v>14</v>
      </c>
      <c r="D377">
        <v>4</v>
      </c>
    </row>
    <row r="378" spans="2:4" x14ac:dyDescent="0.25">
      <c r="B378">
        <v>14</v>
      </c>
      <c r="C378" t="s">
        <v>6</v>
      </c>
      <c r="D378">
        <v>5</v>
      </c>
    </row>
    <row r="379" spans="2:4" x14ac:dyDescent="0.25">
      <c r="B379">
        <v>37</v>
      </c>
      <c r="C379" t="s">
        <v>15</v>
      </c>
      <c r="D379">
        <v>7</v>
      </c>
    </row>
    <row r="380" spans="2:4" x14ac:dyDescent="0.25">
      <c r="B380">
        <v>1</v>
      </c>
      <c r="C380" t="s">
        <v>13</v>
      </c>
      <c r="D380">
        <v>7</v>
      </c>
    </row>
    <row r="381" spans="2:4" x14ac:dyDescent="0.25">
      <c r="B381">
        <v>20</v>
      </c>
      <c r="C381" t="s">
        <v>6</v>
      </c>
      <c r="D381">
        <v>6</v>
      </c>
    </row>
    <row r="382" spans="2:4" x14ac:dyDescent="0.25">
      <c r="B382">
        <v>17</v>
      </c>
      <c r="C382" t="s">
        <v>15</v>
      </c>
      <c r="D382">
        <v>5</v>
      </c>
    </row>
    <row r="383" spans="2:4" x14ac:dyDescent="0.25">
      <c r="B383">
        <v>15</v>
      </c>
      <c r="C383" t="s">
        <v>8</v>
      </c>
      <c r="D383">
        <v>4</v>
      </c>
    </row>
    <row r="384" spans="2:4" x14ac:dyDescent="0.25">
      <c r="B384">
        <v>9</v>
      </c>
      <c r="C384" t="s">
        <v>12</v>
      </c>
      <c r="D384">
        <v>4</v>
      </c>
    </row>
    <row r="385" spans="2:4" x14ac:dyDescent="0.25">
      <c r="B385">
        <v>7</v>
      </c>
      <c r="C385" t="s">
        <v>11</v>
      </c>
      <c r="D385">
        <v>5</v>
      </c>
    </row>
    <row r="386" spans="2:4" x14ac:dyDescent="0.25">
      <c r="B386">
        <v>28</v>
      </c>
      <c r="C386" t="s">
        <v>8</v>
      </c>
      <c r="D386">
        <v>5</v>
      </c>
    </row>
    <row r="387" spans="2:4" x14ac:dyDescent="0.25">
      <c r="B387">
        <v>2</v>
      </c>
      <c r="C387" t="s">
        <v>6</v>
      </c>
      <c r="D387">
        <v>5</v>
      </c>
    </row>
    <row r="388" spans="2:4" x14ac:dyDescent="0.25">
      <c r="B388">
        <v>6</v>
      </c>
      <c r="C388" t="s">
        <v>11</v>
      </c>
      <c r="D388">
        <v>6</v>
      </c>
    </row>
    <row r="389" spans="2:4" x14ac:dyDescent="0.25">
      <c r="B389">
        <v>8</v>
      </c>
      <c r="C389" t="s">
        <v>15</v>
      </c>
      <c r="D389">
        <v>5</v>
      </c>
    </row>
    <row r="390" spans="2:4" x14ac:dyDescent="0.25">
      <c r="B390">
        <v>9</v>
      </c>
      <c r="C390" t="s">
        <v>15</v>
      </c>
      <c r="D390">
        <v>4</v>
      </c>
    </row>
    <row r="391" spans="2:4" x14ac:dyDescent="0.25">
      <c r="B391">
        <v>34</v>
      </c>
      <c r="C391" t="s">
        <v>6</v>
      </c>
      <c r="D391">
        <v>6</v>
      </c>
    </row>
    <row r="392" spans="2:4" x14ac:dyDescent="0.25">
      <c r="B392">
        <v>38</v>
      </c>
      <c r="C392" t="s">
        <v>15</v>
      </c>
      <c r="D392">
        <v>6</v>
      </c>
    </row>
    <row r="393" spans="2:4" x14ac:dyDescent="0.25">
      <c r="B393">
        <v>39</v>
      </c>
      <c r="C393" t="s">
        <v>16</v>
      </c>
      <c r="D393">
        <v>7</v>
      </c>
    </row>
    <row r="394" spans="2:4" x14ac:dyDescent="0.25">
      <c r="B394">
        <v>36</v>
      </c>
      <c r="C394" t="s">
        <v>6</v>
      </c>
      <c r="D394">
        <v>6</v>
      </c>
    </row>
    <row r="395" spans="2:4" x14ac:dyDescent="0.25">
      <c r="B395">
        <v>14</v>
      </c>
      <c r="C395" t="s">
        <v>10</v>
      </c>
      <c r="D395">
        <v>7</v>
      </c>
    </row>
    <row r="396" spans="2:4" x14ac:dyDescent="0.25">
      <c r="B396">
        <v>29</v>
      </c>
      <c r="C396" t="s">
        <v>6</v>
      </c>
      <c r="D396">
        <v>7</v>
      </c>
    </row>
    <row r="397" spans="2:4" x14ac:dyDescent="0.25">
      <c r="B397">
        <v>15</v>
      </c>
      <c r="C397" t="s">
        <v>15</v>
      </c>
      <c r="D397">
        <v>4</v>
      </c>
    </row>
    <row r="398" spans="2:4" x14ac:dyDescent="0.25">
      <c r="B398">
        <v>36</v>
      </c>
      <c r="C398" t="s">
        <v>13</v>
      </c>
      <c r="D398">
        <v>7</v>
      </c>
    </row>
    <row r="399" spans="2:4" x14ac:dyDescent="0.25">
      <c r="B399">
        <v>22</v>
      </c>
      <c r="C399" t="s">
        <v>14</v>
      </c>
      <c r="D399">
        <v>5</v>
      </c>
    </row>
    <row r="400" spans="2:4" x14ac:dyDescent="0.25">
      <c r="B400">
        <v>20</v>
      </c>
      <c r="C400" t="s">
        <v>7</v>
      </c>
      <c r="D400">
        <v>6</v>
      </c>
    </row>
    <row r="401" spans="2:4" x14ac:dyDescent="0.25">
      <c r="B401">
        <v>37</v>
      </c>
      <c r="C401" t="s">
        <v>9</v>
      </c>
      <c r="D401">
        <v>5</v>
      </c>
    </row>
    <row r="402" spans="2:4" x14ac:dyDescent="0.25">
      <c r="B402">
        <v>16</v>
      </c>
      <c r="C402" t="s">
        <v>16</v>
      </c>
      <c r="D402">
        <v>7</v>
      </c>
    </row>
    <row r="403" spans="2:4" x14ac:dyDescent="0.25">
      <c r="B403">
        <v>29</v>
      </c>
      <c r="C403" t="s">
        <v>9</v>
      </c>
      <c r="D403">
        <v>6</v>
      </c>
    </row>
    <row r="404" spans="2:4" x14ac:dyDescent="0.25">
      <c r="B404">
        <v>11</v>
      </c>
      <c r="C404" t="s">
        <v>6</v>
      </c>
      <c r="D404">
        <v>7</v>
      </c>
    </row>
    <row r="405" spans="2:4" x14ac:dyDescent="0.25">
      <c r="B405">
        <v>37</v>
      </c>
      <c r="C405" t="s">
        <v>11</v>
      </c>
      <c r="D405">
        <v>4</v>
      </c>
    </row>
    <row r="406" spans="2:4" x14ac:dyDescent="0.25">
      <c r="B406">
        <v>33</v>
      </c>
      <c r="C406" t="s">
        <v>14</v>
      </c>
      <c r="D406">
        <v>5</v>
      </c>
    </row>
    <row r="407" spans="2:4" x14ac:dyDescent="0.25">
      <c r="B407">
        <v>27</v>
      </c>
      <c r="C407" t="s">
        <v>7</v>
      </c>
      <c r="D407">
        <v>5</v>
      </c>
    </row>
    <row r="408" spans="2:4" x14ac:dyDescent="0.25">
      <c r="B408">
        <v>29</v>
      </c>
      <c r="C408" t="s">
        <v>13</v>
      </c>
      <c r="D408">
        <v>7</v>
      </c>
    </row>
    <row r="409" spans="2:4" x14ac:dyDescent="0.25">
      <c r="B409">
        <v>7</v>
      </c>
      <c r="C409" t="s">
        <v>9</v>
      </c>
      <c r="D409">
        <v>5</v>
      </c>
    </row>
    <row r="410" spans="2:4" x14ac:dyDescent="0.25">
      <c r="B410">
        <v>25</v>
      </c>
      <c r="C410" t="s">
        <v>7</v>
      </c>
      <c r="D410">
        <v>4</v>
      </c>
    </row>
    <row r="411" spans="2:4" x14ac:dyDescent="0.25">
      <c r="B411">
        <v>24</v>
      </c>
      <c r="C411" t="s">
        <v>7</v>
      </c>
      <c r="D411">
        <v>6</v>
      </c>
    </row>
    <row r="412" spans="2:4" x14ac:dyDescent="0.25">
      <c r="B412">
        <v>9</v>
      </c>
      <c r="C412" t="s">
        <v>9</v>
      </c>
      <c r="D412">
        <v>6</v>
      </c>
    </row>
    <row r="413" spans="2:4" x14ac:dyDescent="0.25">
      <c r="B413">
        <v>9</v>
      </c>
      <c r="C413" t="s">
        <v>15</v>
      </c>
      <c r="D413">
        <v>4</v>
      </c>
    </row>
    <row r="414" spans="2:4" x14ac:dyDescent="0.25">
      <c r="B414">
        <v>17</v>
      </c>
      <c r="C414" t="s">
        <v>15</v>
      </c>
      <c r="D414">
        <v>5</v>
      </c>
    </row>
    <row r="415" spans="2:4" x14ac:dyDescent="0.25">
      <c r="B415">
        <v>5</v>
      </c>
      <c r="C415" t="s">
        <v>13</v>
      </c>
      <c r="D415">
        <v>6</v>
      </c>
    </row>
    <row r="416" spans="2:4" x14ac:dyDescent="0.25">
      <c r="B416">
        <v>12</v>
      </c>
      <c r="C416" t="s">
        <v>10</v>
      </c>
      <c r="D416">
        <v>6</v>
      </c>
    </row>
    <row r="417" spans="2:4" x14ac:dyDescent="0.25">
      <c r="B417">
        <v>30</v>
      </c>
      <c r="C417" t="s">
        <v>12</v>
      </c>
      <c r="D417">
        <v>6</v>
      </c>
    </row>
    <row r="418" spans="2:4" x14ac:dyDescent="0.25">
      <c r="B418">
        <v>16</v>
      </c>
      <c r="C418" t="s">
        <v>11</v>
      </c>
      <c r="D418">
        <v>6</v>
      </c>
    </row>
    <row r="419" spans="2:4" x14ac:dyDescent="0.25">
      <c r="B419">
        <v>12</v>
      </c>
      <c r="C419" t="s">
        <v>13</v>
      </c>
      <c r="D419">
        <v>6</v>
      </c>
    </row>
    <row r="420" spans="2:4" x14ac:dyDescent="0.25">
      <c r="B420">
        <v>25</v>
      </c>
      <c r="C420" t="s">
        <v>13</v>
      </c>
      <c r="D420">
        <v>4</v>
      </c>
    </row>
    <row r="421" spans="2:4" x14ac:dyDescent="0.25">
      <c r="B421">
        <v>17</v>
      </c>
      <c r="C421" t="s">
        <v>13</v>
      </c>
      <c r="D421">
        <v>6</v>
      </c>
    </row>
    <row r="422" spans="2:4" x14ac:dyDescent="0.25">
      <c r="B422">
        <v>35</v>
      </c>
      <c r="C422" t="s">
        <v>8</v>
      </c>
      <c r="D422">
        <v>7</v>
      </c>
    </row>
    <row r="423" spans="2:4" x14ac:dyDescent="0.25">
      <c r="B423">
        <v>22</v>
      </c>
      <c r="C423" t="s">
        <v>12</v>
      </c>
      <c r="D423">
        <v>6</v>
      </c>
    </row>
    <row r="424" spans="2:4" x14ac:dyDescent="0.25">
      <c r="B424">
        <v>4</v>
      </c>
      <c r="C424" t="s">
        <v>7</v>
      </c>
      <c r="D424">
        <v>7</v>
      </c>
    </row>
    <row r="425" spans="2:4" x14ac:dyDescent="0.25">
      <c r="B425">
        <v>12</v>
      </c>
      <c r="C425" t="s">
        <v>11</v>
      </c>
      <c r="D425">
        <v>7</v>
      </c>
    </row>
    <row r="426" spans="2:4" x14ac:dyDescent="0.25">
      <c r="B426">
        <v>27</v>
      </c>
      <c r="C426" t="s">
        <v>13</v>
      </c>
      <c r="D426">
        <v>5</v>
      </c>
    </row>
    <row r="427" spans="2:4" x14ac:dyDescent="0.25">
      <c r="B427">
        <v>17</v>
      </c>
      <c r="C427" t="s">
        <v>9</v>
      </c>
      <c r="D427">
        <v>7</v>
      </c>
    </row>
    <row r="428" spans="2:4" x14ac:dyDescent="0.25">
      <c r="B428">
        <v>2</v>
      </c>
      <c r="C428" t="s">
        <v>6</v>
      </c>
      <c r="D428">
        <v>4</v>
      </c>
    </row>
    <row r="429" spans="2:4" x14ac:dyDescent="0.25">
      <c r="B429">
        <v>6</v>
      </c>
      <c r="C429" t="s">
        <v>14</v>
      </c>
      <c r="D429">
        <v>5</v>
      </c>
    </row>
    <row r="430" spans="2:4" x14ac:dyDescent="0.25">
      <c r="B430">
        <v>36</v>
      </c>
      <c r="C430" t="s">
        <v>14</v>
      </c>
      <c r="D430">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3B7C-066E-4439-B7D9-BBCA8EC74071}">
  <sheetPr codeName="Sheet2"/>
  <dimension ref="E2:F14"/>
  <sheetViews>
    <sheetView workbookViewId="0">
      <selection activeCell="E2" sqref="E2:F15"/>
    </sheetView>
  </sheetViews>
  <sheetFormatPr defaultRowHeight="15" x14ac:dyDescent="0.25"/>
  <sheetData>
    <row r="2" spans="5:6" x14ac:dyDescent="0.25">
      <c r="E2" t="s">
        <v>17</v>
      </c>
      <c r="F2" t="s">
        <v>18</v>
      </c>
    </row>
    <row r="3" spans="5:6" x14ac:dyDescent="0.25">
      <c r="E3" t="s">
        <v>19</v>
      </c>
      <c r="F3">
        <v>22</v>
      </c>
    </row>
    <row r="4" spans="5:6" x14ac:dyDescent="0.25">
      <c r="E4" t="s">
        <v>20</v>
      </c>
      <c r="F4">
        <v>32</v>
      </c>
    </row>
    <row r="5" spans="5:6" x14ac:dyDescent="0.25">
      <c r="E5" t="s">
        <v>21</v>
      </c>
      <c r="F5">
        <v>42</v>
      </c>
    </row>
    <row r="6" spans="5:6" x14ac:dyDescent="0.25">
      <c r="E6" t="s">
        <v>22</v>
      </c>
      <c r="F6">
        <v>52</v>
      </c>
    </row>
    <row r="7" spans="5:6" x14ac:dyDescent="0.25">
      <c r="E7" t="s">
        <v>19</v>
      </c>
      <c r="F7">
        <v>62</v>
      </c>
    </row>
    <row r="8" spans="5:6" x14ac:dyDescent="0.25">
      <c r="E8" t="s">
        <v>20</v>
      </c>
      <c r="F8">
        <v>72</v>
      </c>
    </row>
    <row r="9" spans="5:6" x14ac:dyDescent="0.25">
      <c r="E9" t="s">
        <v>21</v>
      </c>
      <c r="F9">
        <v>82</v>
      </c>
    </row>
    <row r="10" spans="5:6" x14ac:dyDescent="0.25">
      <c r="E10" t="s">
        <v>22</v>
      </c>
      <c r="F10">
        <v>92</v>
      </c>
    </row>
    <row r="11" spans="5:6" x14ac:dyDescent="0.25">
      <c r="E11" t="s">
        <v>19</v>
      </c>
      <c r="F11">
        <v>102</v>
      </c>
    </row>
    <row r="12" spans="5:6" x14ac:dyDescent="0.25">
      <c r="E12" t="s">
        <v>20</v>
      </c>
      <c r="F12">
        <v>112</v>
      </c>
    </row>
    <row r="13" spans="5:6" x14ac:dyDescent="0.25">
      <c r="E13" t="s">
        <v>21</v>
      </c>
      <c r="F13">
        <v>122</v>
      </c>
    </row>
    <row r="14" spans="5:6" x14ac:dyDescent="0.25">
      <c r="E14" t="s">
        <v>22</v>
      </c>
      <c r="F14">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ACAFF-D8A0-491A-91AA-0B4C3588AE3A}">
  <sheetPr codeName="Sheet3"/>
  <dimension ref="A3:B14"/>
  <sheetViews>
    <sheetView topLeftCell="A3" workbookViewId="0">
      <selection activeCell="B17" sqref="B17"/>
    </sheetView>
  </sheetViews>
  <sheetFormatPr defaultRowHeight="15" x14ac:dyDescent="0.25"/>
  <cols>
    <col min="1" max="1" width="12.5703125" bestFit="1" customWidth="1"/>
    <col min="2" max="2" width="11.7109375" bestFit="1" customWidth="1"/>
  </cols>
  <sheetData>
    <row r="3" spans="1:2" x14ac:dyDescent="0.25">
      <c r="A3" t="s">
        <v>23</v>
      </c>
      <c r="B3" t="s">
        <v>24</v>
      </c>
    </row>
    <row r="4" spans="1:2" x14ac:dyDescent="0.25">
      <c r="A4" s="1" t="s">
        <v>25</v>
      </c>
      <c r="B4">
        <v>359</v>
      </c>
    </row>
    <row r="5" spans="1:2" x14ac:dyDescent="0.25">
      <c r="A5" s="1" t="s">
        <v>26</v>
      </c>
      <c r="B5">
        <v>286</v>
      </c>
    </row>
    <row r="6" spans="1:2" x14ac:dyDescent="0.25">
      <c r="A6" s="1" t="s">
        <v>27</v>
      </c>
      <c r="B6">
        <v>277</v>
      </c>
    </row>
    <row r="7" spans="1:2" x14ac:dyDescent="0.25">
      <c r="A7" s="1" t="s">
        <v>28</v>
      </c>
      <c r="B7">
        <v>239</v>
      </c>
    </row>
    <row r="8" spans="1:2" x14ac:dyDescent="0.25">
      <c r="A8" s="1" t="s">
        <v>29</v>
      </c>
      <c r="B8">
        <v>283</v>
      </c>
    </row>
    <row r="9" spans="1:2" x14ac:dyDescent="0.25">
      <c r="A9" s="1" t="s">
        <v>30</v>
      </c>
      <c r="B9">
        <v>219</v>
      </c>
    </row>
    <row r="10" spans="1:2" x14ac:dyDescent="0.25">
      <c r="A10" s="1" t="s">
        <v>31</v>
      </c>
      <c r="B10">
        <v>323</v>
      </c>
    </row>
    <row r="11" spans="1:2" x14ac:dyDescent="0.25">
      <c r="A11" s="1" t="s">
        <v>32</v>
      </c>
      <c r="B11">
        <v>502</v>
      </c>
    </row>
    <row r="12" spans="1:2" x14ac:dyDescent="0.25">
      <c r="A12" s="1" t="s">
        <v>33</v>
      </c>
      <c r="B12">
        <v>682</v>
      </c>
    </row>
    <row r="13" spans="1:2" x14ac:dyDescent="0.25">
      <c r="A13" s="1" t="s">
        <v>34</v>
      </c>
      <c r="B13">
        <v>802</v>
      </c>
    </row>
    <row r="14" spans="1:2" x14ac:dyDescent="0.25">
      <c r="A14" s="1" t="s">
        <v>35</v>
      </c>
      <c r="B14">
        <v>3972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4BFC2-27B2-499E-A48B-23CCBF02833A}">
  <sheetPr codeName="Sheet4"/>
  <dimension ref="D8:I492"/>
  <sheetViews>
    <sheetView topLeftCell="G8" workbookViewId="0">
      <selection activeCell="G27" sqref="G27"/>
    </sheetView>
  </sheetViews>
  <sheetFormatPr defaultRowHeight="15" x14ac:dyDescent="0.25"/>
  <sheetData>
    <row r="8" spans="4:9" x14ac:dyDescent="0.25">
      <c r="H8" t="s">
        <v>36</v>
      </c>
      <c r="I8" t="s">
        <v>18</v>
      </c>
    </row>
    <row r="9" spans="4:9" x14ac:dyDescent="0.25">
      <c r="D9">
        <v>1</v>
      </c>
      <c r="E9" t="s">
        <v>29</v>
      </c>
      <c r="H9" t="s">
        <v>27</v>
      </c>
      <c r="I9">
        <v>3</v>
      </c>
    </row>
    <row r="10" spans="4:9" x14ac:dyDescent="0.25">
      <c r="D10">
        <v>2</v>
      </c>
      <c r="E10" t="s">
        <v>30</v>
      </c>
      <c r="H10" t="s">
        <v>30</v>
      </c>
      <c r="I10">
        <v>2</v>
      </c>
    </row>
    <row r="11" spans="4:9" x14ac:dyDescent="0.25">
      <c r="D11">
        <v>3</v>
      </c>
      <c r="E11" t="s">
        <v>31</v>
      </c>
      <c r="H11" t="s">
        <v>27</v>
      </c>
      <c r="I11">
        <v>6</v>
      </c>
    </row>
    <row r="12" spans="4:9" x14ac:dyDescent="0.25">
      <c r="D12">
        <v>4</v>
      </c>
      <c r="E12" t="s">
        <v>25</v>
      </c>
      <c r="H12" t="s">
        <v>31</v>
      </c>
      <c r="I12">
        <v>2</v>
      </c>
    </row>
    <row r="13" spans="4:9" x14ac:dyDescent="0.25">
      <c r="D13">
        <v>5</v>
      </c>
      <c r="E13" t="s">
        <v>27</v>
      </c>
      <c r="H13" t="s">
        <v>31</v>
      </c>
      <c r="I13">
        <v>4</v>
      </c>
    </row>
    <row r="14" spans="4:9" x14ac:dyDescent="0.25">
      <c r="D14">
        <v>6</v>
      </c>
      <c r="E14" t="s">
        <v>28</v>
      </c>
      <c r="H14" t="s">
        <v>30</v>
      </c>
      <c r="I14">
        <v>4</v>
      </c>
    </row>
    <row r="15" spans="4:9" x14ac:dyDescent="0.25">
      <c r="D15">
        <v>7</v>
      </c>
      <c r="E15" t="s">
        <v>26</v>
      </c>
      <c r="H15" t="s">
        <v>26</v>
      </c>
      <c r="I15">
        <v>2</v>
      </c>
    </row>
    <row r="16" spans="4:9" x14ac:dyDescent="0.25">
      <c r="H16" t="s">
        <v>31</v>
      </c>
      <c r="I16">
        <v>2</v>
      </c>
    </row>
    <row r="17" spans="8:9" x14ac:dyDescent="0.25">
      <c r="H17" t="s">
        <v>25</v>
      </c>
      <c r="I17">
        <v>6</v>
      </c>
    </row>
    <row r="18" spans="8:9" x14ac:dyDescent="0.25">
      <c r="H18" t="s">
        <v>29</v>
      </c>
      <c r="I18">
        <v>2</v>
      </c>
    </row>
    <row r="19" spans="8:9" x14ac:dyDescent="0.25">
      <c r="H19" t="s">
        <v>31</v>
      </c>
      <c r="I19">
        <v>4</v>
      </c>
    </row>
    <row r="20" spans="8:9" x14ac:dyDescent="0.25">
      <c r="H20" t="s">
        <v>29</v>
      </c>
      <c r="I20">
        <v>5</v>
      </c>
    </row>
    <row r="21" spans="8:9" x14ac:dyDescent="0.25">
      <c r="H21" t="s">
        <v>25</v>
      </c>
      <c r="I21">
        <v>6</v>
      </c>
    </row>
    <row r="22" spans="8:9" x14ac:dyDescent="0.25">
      <c r="H22" t="s">
        <v>29</v>
      </c>
      <c r="I22">
        <v>4</v>
      </c>
    </row>
    <row r="23" spans="8:9" x14ac:dyDescent="0.25">
      <c r="H23" t="s">
        <v>27</v>
      </c>
      <c r="I23">
        <v>5</v>
      </c>
    </row>
    <row r="24" spans="8:9" x14ac:dyDescent="0.25">
      <c r="H24" t="s">
        <v>27</v>
      </c>
      <c r="I24">
        <v>5</v>
      </c>
    </row>
    <row r="25" spans="8:9" x14ac:dyDescent="0.25">
      <c r="H25" t="s">
        <v>27</v>
      </c>
      <c r="I25">
        <v>2</v>
      </c>
    </row>
    <row r="26" spans="8:9" x14ac:dyDescent="0.25">
      <c r="H26" t="s">
        <v>30</v>
      </c>
      <c r="I26">
        <v>6</v>
      </c>
    </row>
    <row r="27" spans="8:9" x14ac:dyDescent="0.25">
      <c r="H27" t="s">
        <v>27</v>
      </c>
      <c r="I27">
        <v>2</v>
      </c>
    </row>
    <row r="28" spans="8:9" x14ac:dyDescent="0.25">
      <c r="H28" t="s">
        <v>25</v>
      </c>
      <c r="I28">
        <v>4</v>
      </c>
    </row>
    <row r="29" spans="8:9" x14ac:dyDescent="0.25">
      <c r="H29" t="s">
        <v>29</v>
      </c>
      <c r="I29">
        <v>3</v>
      </c>
    </row>
    <row r="30" spans="8:9" x14ac:dyDescent="0.25">
      <c r="H30" t="s">
        <v>26</v>
      </c>
      <c r="I30">
        <v>3</v>
      </c>
    </row>
    <row r="31" spans="8:9" x14ac:dyDescent="0.25">
      <c r="H31" t="s">
        <v>31</v>
      </c>
      <c r="I31">
        <v>3</v>
      </c>
    </row>
    <row r="32" spans="8:9" x14ac:dyDescent="0.25">
      <c r="H32" t="s">
        <v>31</v>
      </c>
      <c r="I32">
        <v>3</v>
      </c>
    </row>
    <row r="33" spans="8:9" x14ac:dyDescent="0.25">
      <c r="H33" t="s">
        <v>30</v>
      </c>
      <c r="I33">
        <v>4</v>
      </c>
    </row>
    <row r="34" spans="8:9" x14ac:dyDescent="0.25">
      <c r="H34" t="s">
        <v>30</v>
      </c>
      <c r="I34">
        <v>6</v>
      </c>
    </row>
    <row r="35" spans="8:9" x14ac:dyDescent="0.25">
      <c r="H35" t="s">
        <v>25</v>
      </c>
      <c r="I35">
        <v>4</v>
      </c>
    </row>
    <row r="36" spans="8:9" x14ac:dyDescent="0.25">
      <c r="H36" t="s">
        <v>28</v>
      </c>
      <c r="I36">
        <v>6</v>
      </c>
    </row>
    <row r="37" spans="8:9" x14ac:dyDescent="0.25">
      <c r="H37" t="s">
        <v>27</v>
      </c>
      <c r="I37">
        <v>5</v>
      </c>
    </row>
    <row r="38" spans="8:9" x14ac:dyDescent="0.25">
      <c r="H38" t="s">
        <v>26</v>
      </c>
      <c r="I38">
        <v>2</v>
      </c>
    </row>
    <row r="39" spans="8:9" x14ac:dyDescent="0.25">
      <c r="H39" t="s">
        <v>25</v>
      </c>
      <c r="I39">
        <v>2</v>
      </c>
    </row>
    <row r="40" spans="8:9" x14ac:dyDescent="0.25">
      <c r="H40" t="s">
        <v>27</v>
      </c>
      <c r="I40">
        <v>5</v>
      </c>
    </row>
    <row r="41" spans="8:9" x14ac:dyDescent="0.25">
      <c r="H41" t="s">
        <v>25</v>
      </c>
      <c r="I41">
        <v>5</v>
      </c>
    </row>
    <row r="42" spans="8:9" x14ac:dyDescent="0.25">
      <c r="H42" t="s">
        <v>31</v>
      </c>
      <c r="I42">
        <v>2</v>
      </c>
    </row>
    <row r="43" spans="8:9" x14ac:dyDescent="0.25">
      <c r="H43" t="s">
        <v>25</v>
      </c>
      <c r="I43">
        <v>3</v>
      </c>
    </row>
    <row r="44" spans="8:9" x14ac:dyDescent="0.25">
      <c r="H44" t="s">
        <v>30</v>
      </c>
      <c r="I44">
        <v>6</v>
      </c>
    </row>
    <row r="45" spans="8:9" x14ac:dyDescent="0.25">
      <c r="H45" t="s">
        <v>31</v>
      </c>
      <c r="I45">
        <v>5</v>
      </c>
    </row>
    <row r="46" spans="8:9" x14ac:dyDescent="0.25">
      <c r="H46" t="s">
        <v>27</v>
      </c>
      <c r="I46">
        <v>2</v>
      </c>
    </row>
    <row r="47" spans="8:9" x14ac:dyDescent="0.25">
      <c r="H47" t="s">
        <v>31</v>
      </c>
      <c r="I47">
        <v>2</v>
      </c>
    </row>
    <row r="48" spans="8:9" x14ac:dyDescent="0.25">
      <c r="H48" t="s">
        <v>30</v>
      </c>
      <c r="I48">
        <v>6</v>
      </c>
    </row>
    <row r="49" spans="8:9" x14ac:dyDescent="0.25">
      <c r="H49" t="s">
        <v>30</v>
      </c>
      <c r="I49">
        <v>2</v>
      </c>
    </row>
    <row r="50" spans="8:9" x14ac:dyDescent="0.25">
      <c r="H50" t="s">
        <v>26</v>
      </c>
      <c r="I50">
        <v>6</v>
      </c>
    </row>
    <row r="51" spans="8:9" x14ac:dyDescent="0.25">
      <c r="H51" t="s">
        <v>31</v>
      </c>
      <c r="I51">
        <v>3</v>
      </c>
    </row>
    <row r="52" spans="8:9" x14ac:dyDescent="0.25">
      <c r="H52" t="s">
        <v>27</v>
      </c>
      <c r="I52">
        <v>5</v>
      </c>
    </row>
    <row r="53" spans="8:9" x14ac:dyDescent="0.25">
      <c r="H53" t="s">
        <v>27</v>
      </c>
      <c r="I53">
        <v>6</v>
      </c>
    </row>
    <row r="54" spans="8:9" x14ac:dyDescent="0.25">
      <c r="H54" t="s">
        <v>25</v>
      </c>
      <c r="I54">
        <v>3</v>
      </c>
    </row>
    <row r="55" spans="8:9" x14ac:dyDescent="0.25">
      <c r="H55" t="s">
        <v>25</v>
      </c>
      <c r="I55">
        <v>6</v>
      </c>
    </row>
    <row r="56" spans="8:9" x14ac:dyDescent="0.25">
      <c r="H56" t="s">
        <v>28</v>
      </c>
      <c r="I56">
        <v>4</v>
      </c>
    </row>
    <row r="57" spans="8:9" x14ac:dyDescent="0.25">
      <c r="H57" t="s">
        <v>29</v>
      </c>
      <c r="I57">
        <v>3</v>
      </c>
    </row>
    <row r="58" spans="8:9" x14ac:dyDescent="0.25">
      <c r="H58" t="s">
        <v>27</v>
      </c>
      <c r="I58">
        <v>3</v>
      </c>
    </row>
    <row r="59" spans="8:9" x14ac:dyDescent="0.25">
      <c r="H59" t="s">
        <v>27</v>
      </c>
      <c r="I59">
        <v>6</v>
      </c>
    </row>
    <row r="60" spans="8:9" x14ac:dyDescent="0.25">
      <c r="H60" t="s">
        <v>26</v>
      </c>
      <c r="I60">
        <v>5</v>
      </c>
    </row>
    <row r="61" spans="8:9" x14ac:dyDescent="0.25">
      <c r="H61" t="s">
        <v>27</v>
      </c>
      <c r="I61">
        <v>4</v>
      </c>
    </row>
    <row r="62" spans="8:9" x14ac:dyDescent="0.25">
      <c r="H62" t="s">
        <v>31</v>
      </c>
      <c r="I62">
        <v>4</v>
      </c>
    </row>
    <row r="63" spans="8:9" x14ac:dyDescent="0.25">
      <c r="H63" t="s">
        <v>27</v>
      </c>
      <c r="I63">
        <v>2</v>
      </c>
    </row>
    <row r="64" spans="8:9" x14ac:dyDescent="0.25">
      <c r="H64" t="s">
        <v>28</v>
      </c>
      <c r="I64">
        <v>5</v>
      </c>
    </row>
    <row r="65" spans="8:9" x14ac:dyDescent="0.25">
      <c r="H65" t="s">
        <v>26</v>
      </c>
      <c r="I65">
        <v>3</v>
      </c>
    </row>
    <row r="66" spans="8:9" x14ac:dyDescent="0.25">
      <c r="H66" t="s">
        <v>30</v>
      </c>
      <c r="I66">
        <v>3</v>
      </c>
    </row>
    <row r="67" spans="8:9" x14ac:dyDescent="0.25">
      <c r="H67" t="s">
        <v>25</v>
      </c>
      <c r="I67">
        <v>6</v>
      </c>
    </row>
    <row r="68" spans="8:9" x14ac:dyDescent="0.25">
      <c r="H68" t="s">
        <v>26</v>
      </c>
      <c r="I68">
        <v>3</v>
      </c>
    </row>
    <row r="69" spans="8:9" x14ac:dyDescent="0.25">
      <c r="H69" t="s">
        <v>30</v>
      </c>
      <c r="I69">
        <v>2</v>
      </c>
    </row>
    <row r="70" spans="8:9" x14ac:dyDescent="0.25">
      <c r="H70" t="s">
        <v>25</v>
      </c>
      <c r="I70">
        <v>4</v>
      </c>
    </row>
    <row r="71" spans="8:9" x14ac:dyDescent="0.25">
      <c r="H71" t="s">
        <v>29</v>
      </c>
      <c r="I71">
        <v>5</v>
      </c>
    </row>
    <row r="72" spans="8:9" x14ac:dyDescent="0.25">
      <c r="H72" t="s">
        <v>27</v>
      </c>
      <c r="I72">
        <v>3</v>
      </c>
    </row>
    <row r="73" spans="8:9" x14ac:dyDescent="0.25">
      <c r="H73" t="s">
        <v>29</v>
      </c>
      <c r="I73">
        <v>4</v>
      </c>
    </row>
    <row r="74" spans="8:9" x14ac:dyDescent="0.25">
      <c r="H74" t="s">
        <v>27</v>
      </c>
      <c r="I74">
        <v>3</v>
      </c>
    </row>
    <row r="75" spans="8:9" x14ac:dyDescent="0.25">
      <c r="H75" t="s">
        <v>31</v>
      </c>
      <c r="I75">
        <v>4</v>
      </c>
    </row>
    <row r="76" spans="8:9" x14ac:dyDescent="0.25">
      <c r="H76" t="s">
        <v>28</v>
      </c>
      <c r="I76">
        <v>4</v>
      </c>
    </row>
    <row r="77" spans="8:9" x14ac:dyDescent="0.25">
      <c r="H77" t="s">
        <v>31</v>
      </c>
      <c r="I77">
        <v>2</v>
      </c>
    </row>
    <row r="78" spans="8:9" x14ac:dyDescent="0.25">
      <c r="H78" t="s">
        <v>31</v>
      </c>
      <c r="I78">
        <v>2</v>
      </c>
    </row>
    <row r="79" spans="8:9" x14ac:dyDescent="0.25">
      <c r="H79" t="s">
        <v>25</v>
      </c>
      <c r="I79">
        <v>3</v>
      </c>
    </row>
    <row r="80" spans="8:9" x14ac:dyDescent="0.25">
      <c r="H80" t="s">
        <v>31</v>
      </c>
      <c r="I80">
        <v>4</v>
      </c>
    </row>
    <row r="81" spans="8:9" x14ac:dyDescent="0.25">
      <c r="H81" t="s">
        <v>28</v>
      </c>
      <c r="I81">
        <v>6</v>
      </c>
    </row>
    <row r="82" spans="8:9" x14ac:dyDescent="0.25">
      <c r="H82" t="s">
        <v>26</v>
      </c>
      <c r="I82">
        <v>4</v>
      </c>
    </row>
    <row r="83" spans="8:9" x14ac:dyDescent="0.25">
      <c r="H83" t="s">
        <v>28</v>
      </c>
      <c r="I83">
        <v>2</v>
      </c>
    </row>
    <row r="84" spans="8:9" x14ac:dyDescent="0.25">
      <c r="H84" t="s">
        <v>26</v>
      </c>
      <c r="I84">
        <v>6</v>
      </c>
    </row>
    <row r="85" spans="8:9" x14ac:dyDescent="0.25">
      <c r="H85" t="s">
        <v>31</v>
      </c>
      <c r="I85">
        <v>5</v>
      </c>
    </row>
    <row r="86" spans="8:9" x14ac:dyDescent="0.25">
      <c r="H86" t="s">
        <v>27</v>
      </c>
      <c r="I86">
        <v>3</v>
      </c>
    </row>
    <row r="87" spans="8:9" x14ac:dyDescent="0.25">
      <c r="H87" t="s">
        <v>31</v>
      </c>
      <c r="I87">
        <v>4</v>
      </c>
    </row>
    <row r="88" spans="8:9" x14ac:dyDescent="0.25">
      <c r="H88" t="s">
        <v>28</v>
      </c>
      <c r="I88">
        <v>6</v>
      </c>
    </row>
    <row r="89" spans="8:9" x14ac:dyDescent="0.25">
      <c r="H89" t="s">
        <v>30</v>
      </c>
      <c r="I89">
        <v>6</v>
      </c>
    </row>
    <row r="90" spans="8:9" x14ac:dyDescent="0.25">
      <c r="H90" t="s">
        <v>30</v>
      </c>
      <c r="I90">
        <v>4</v>
      </c>
    </row>
    <row r="91" spans="8:9" x14ac:dyDescent="0.25">
      <c r="H91" t="s">
        <v>25</v>
      </c>
      <c r="I91">
        <v>5</v>
      </c>
    </row>
    <row r="92" spans="8:9" x14ac:dyDescent="0.25">
      <c r="H92" t="s">
        <v>29</v>
      </c>
      <c r="I92">
        <v>6</v>
      </c>
    </row>
    <row r="93" spans="8:9" x14ac:dyDescent="0.25">
      <c r="H93" t="s">
        <v>30</v>
      </c>
      <c r="I93">
        <v>2</v>
      </c>
    </row>
    <row r="94" spans="8:9" x14ac:dyDescent="0.25">
      <c r="H94" t="s">
        <v>27</v>
      </c>
      <c r="I94">
        <v>4</v>
      </c>
    </row>
    <row r="95" spans="8:9" x14ac:dyDescent="0.25">
      <c r="H95" t="s">
        <v>31</v>
      </c>
      <c r="I95">
        <v>5</v>
      </c>
    </row>
    <row r="96" spans="8:9" x14ac:dyDescent="0.25">
      <c r="H96" t="s">
        <v>26</v>
      </c>
      <c r="I96">
        <v>5</v>
      </c>
    </row>
    <row r="97" spans="8:9" x14ac:dyDescent="0.25">
      <c r="H97" t="s">
        <v>25</v>
      </c>
      <c r="I97">
        <v>2</v>
      </c>
    </row>
    <row r="98" spans="8:9" x14ac:dyDescent="0.25">
      <c r="H98" t="s">
        <v>25</v>
      </c>
      <c r="I98">
        <v>5</v>
      </c>
    </row>
    <row r="99" spans="8:9" x14ac:dyDescent="0.25">
      <c r="H99" t="s">
        <v>25</v>
      </c>
      <c r="I99">
        <v>5</v>
      </c>
    </row>
    <row r="100" spans="8:9" x14ac:dyDescent="0.25">
      <c r="H100" t="s">
        <v>29</v>
      </c>
      <c r="I100">
        <v>6</v>
      </c>
    </row>
    <row r="101" spans="8:9" x14ac:dyDescent="0.25">
      <c r="H101" t="s">
        <v>29</v>
      </c>
      <c r="I101">
        <v>5</v>
      </c>
    </row>
    <row r="102" spans="8:9" x14ac:dyDescent="0.25">
      <c r="H102" t="s">
        <v>31</v>
      </c>
      <c r="I102">
        <v>5</v>
      </c>
    </row>
    <row r="103" spans="8:9" x14ac:dyDescent="0.25">
      <c r="H103" t="s">
        <v>27</v>
      </c>
      <c r="I103">
        <v>4</v>
      </c>
    </row>
    <row r="104" spans="8:9" x14ac:dyDescent="0.25">
      <c r="H104" t="s">
        <v>27</v>
      </c>
      <c r="I104">
        <v>4</v>
      </c>
    </row>
    <row r="105" spans="8:9" x14ac:dyDescent="0.25">
      <c r="H105" t="s">
        <v>29</v>
      </c>
      <c r="I105">
        <v>5</v>
      </c>
    </row>
    <row r="106" spans="8:9" x14ac:dyDescent="0.25">
      <c r="H106" t="s">
        <v>28</v>
      </c>
      <c r="I106">
        <v>5</v>
      </c>
    </row>
    <row r="107" spans="8:9" x14ac:dyDescent="0.25">
      <c r="H107" t="s">
        <v>25</v>
      </c>
      <c r="I107">
        <v>5</v>
      </c>
    </row>
    <row r="108" spans="8:9" x14ac:dyDescent="0.25">
      <c r="H108" t="s">
        <v>30</v>
      </c>
      <c r="I108">
        <v>2</v>
      </c>
    </row>
    <row r="109" spans="8:9" x14ac:dyDescent="0.25">
      <c r="H109" t="s">
        <v>26</v>
      </c>
      <c r="I109">
        <v>4</v>
      </c>
    </row>
    <row r="110" spans="8:9" x14ac:dyDescent="0.25">
      <c r="H110" t="s">
        <v>28</v>
      </c>
      <c r="I110">
        <v>5</v>
      </c>
    </row>
    <row r="111" spans="8:9" x14ac:dyDescent="0.25">
      <c r="H111" t="s">
        <v>26</v>
      </c>
      <c r="I111">
        <v>5</v>
      </c>
    </row>
    <row r="112" spans="8:9" x14ac:dyDescent="0.25">
      <c r="H112" t="s">
        <v>25</v>
      </c>
      <c r="I112">
        <v>6</v>
      </c>
    </row>
    <row r="113" spans="8:9" x14ac:dyDescent="0.25">
      <c r="H113" t="s">
        <v>29</v>
      </c>
      <c r="I113">
        <v>6</v>
      </c>
    </row>
    <row r="114" spans="8:9" x14ac:dyDescent="0.25">
      <c r="H114" t="s">
        <v>31</v>
      </c>
      <c r="I114">
        <v>3</v>
      </c>
    </row>
    <row r="115" spans="8:9" x14ac:dyDescent="0.25">
      <c r="H115" t="s">
        <v>28</v>
      </c>
      <c r="I115">
        <v>3</v>
      </c>
    </row>
    <row r="116" spans="8:9" x14ac:dyDescent="0.25">
      <c r="H116" t="s">
        <v>27</v>
      </c>
      <c r="I116">
        <v>2</v>
      </c>
    </row>
    <row r="117" spans="8:9" x14ac:dyDescent="0.25">
      <c r="H117" t="s">
        <v>28</v>
      </c>
      <c r="I117">
        <v>2</v>
      </c>
    </row>
    <row r="118" spans="8:9" x14ac:dyDescent="0.25">
      <c r="H118" t="s">
        <v>25</v>
      </c>
      <c r="I118">
        <v>3</v>
      </c>
    </row>
    <row r="119" spans="8:9" x14ac:dyDescent="0.25">
      <c r="H119" t="s">
        <v>29</v>
      </c>
      <c r="I119">
        <v>2</v>
      </c>
    </row>
    <row r="120" spans="8:9" x14ac:dyDescent="0.25">
      <c r="H120" t="s">
        <v>30</v>
      </c>
      <c r="I120">
        <v>3</v>
      </c>
    </row>
    <row r="121" spans="8:9" x14ac:dyDescent="0.25">
      <c r="H121" t="s">
        <v>28</v>
      </c>
      <c r="I121">
        <v>4</v>
      </c>
    </row>
    <row r="122" spans="8:9" x14ac:dyDescent="0.25">
      <c r="H122" t="s">
        <v>25</v>
      </c>
      <c r="I122">
        <v>3</v>
      </c>
    </row>
    <row r="123" spans="8:9" x14ac:dyDescent="0.25">
      <c r="H123" t="s">
        <v>29</v>
      </c>
      <c r="I123">
        <v>5</v>
      </c>
    </row>
    <row r="124" spans="8:9" x14ac:dyDescent="0.25">
      <c r="H124" t="s">
        <v>28</v>
      </c>
      <c r="I124">
        <v>5</v>
      </c>
    </row>
    <row r="125" spans="8:9" x14ac:dyDescent="0.25">
      <c r="H125" t="s">
        <v>31</v>
      </c>
      <c r="I125">
        <v>4</v>
      </c>
    </row>
    <row r="126" spans="8:9" x14ac:dyDescent="0.25">
      <c r="H126" t="s">
        <v>28</v>
      </c>
      <c r="I126">
        <v>4</v>
      </c>
    </row>
    <row r="127" spans="8:9" x14ac:dyDescent="0.25">
      <c r="H127" t="s">
        <v>29</v>
      </c>
      <c r="I127">
        <v>6</v>
      </c>
    </row>
    <row r="128" spans="8:9" x14ac:dyDescent="0.25">
      <c r="H128" t="s">
        <v>30</v>
      </c>
      <c r="I128">
        <v>3</v>
      </c>
    </row>
    <row r="129" spans="8:9" x14ac:dyDescent="0.25">
      <c r="H129" t="s">
        <v>28</v>
      </c>
      <c r="I129">
        <v>3</v>
      </c>
    </row>
    <row r="130" spans="8:9" x14ac:dyDescent="0.25">
      <c r="H130" t="s">
        <v>28</v>
      </c>
      <c r="I130">
        <v>5</v>
      </c>
    </row>
    <row r="131" spans="8:9" x14ac:dyDescent="0.25">
      <c r="H131" t="s">
        <v>30</v>
      </c>
      <c r="I131">
        <v>6</v>
      </c>
    </row>
    <row r="132" spans="8:9" x14ac:dyDescent="0.25">
      <c r="H132" t="s">
        <v>25</v>
      </c>
      <c r="I132">
        <v>6</v>
      </c>
    </row>
    <row r="133" spans="8:9" x14ac:dyDescent="0.25">
      <c r="H133" t="s">
        <v>29</v>
      </c>
      <c r="I133">
        <v>2</v>
      </c>
    </row>
    <row r="134" spans="8:9" x14ac:dyDescent="0.25">
      <c r="H134" t="s">
        <v>29</v>
      </c>
      <c r="I134">
        <v>6</v>
      </c>
    </row>
    <row r="135" spans="8:9" x14ac:dyDescent="0.25">
      <c r="H135" t="s">
        <v>27</v>
      </c>
      <c r="I135">
        <v>2</v>
      </c>
    </row>
    <row r="136" spans="8:9" x14ac:dyDescent="0.25">
      <c r="H136" t="s">
        <v>25</v>
      </c>
      <c r="I136">
        <v>4</v>
      </c>
    </row>
    <row r="137" spans="8:9" x14ac:dyDescent="0.25">
      <c r="H137" t="s">
        <v>25</v>
      </c>
      <c r="I137">
        <v>3</v>
      </c>
    </row>
    <row r="138" spans="8:9" x14ac:dyDescent="0.25">
      <c r="H138" t="s">
        <v>26</v>
      </c>
      <c r="I138">
        <v>6</v>
      </c>
    </row>
    <row r="139" spans="8:9" x14ac:dyDescent="0.25">
      <c r="H139" t="s">
        <v>28</v>
      </c>
      <c r="I139">
        <v>5</v>
      </c>
    </row>
    <row r="140" spans="8:9" x14ac:dyDescent="0.25">
      <c r="H140" t="s">
        <v>28</v>
      </c>
      <c r="I140">
        <v>5</v>
      </c>
    </row>
    <row r="141" spans="8:9" x14ac:dyDescent="0.25">
      <c r="H141" t="s">
        <v>29</v>
      </c>
      <c r="I141">
        <v>3</v>
      </c>
    </row>
    <row r="142" spans="8:9" x14ac:dyDescent="0.25">
      <c r="H142" t="s">
        <v>26</v>
      </c>
      <c r="I142">
        <v>4</v>
      </c>
    </row>
    <row r="143" spans="8:9" x14ac:dyDescent="0.25">
      <c r="H143" t="s">
        <v>31</v>
      </c>
      <c r="I143">
        <v>6</v>
      </c>
    </row>
    <row r="144" spans="8:9" x14ac:dyDescent="0.25">
      <c r="H144" t="s">
        <v>26</v>
      </c>
      <c r="I144">
        <v>5</v>
      </c>
    </row>
    <row r="145" spans="8:9" x14ac:dyDescent="0.25">
      <c r="H145" t="s">
        <v>28</v>
      </c>
      <c r="I145">
        <v>3</v>
      </c>
    </row>
    <row r="146" spans="8:9" x14ac:dyDescent="0.25">
      <c r="H146" t="s">
        <v>30</v>
      </c>
      <c r="I146">
        <v>6</v>
      </c>
    </row>
    <row r="147" spans="8:9" x14ac:dyDescent="0.25">
      <c r="H147" t="s">
        <v>28</v>
      </c>
      <c r="I147">
        <v>4</v>
      </c>
    </row>
    <row r="148" spans="8:9" x14ac:dyDescent="0.25">
      <c r="H148" t="s">
        <v>28</v>
      </c>
      <c r="I148">
        <v>2</v>
      </c>
    </row>
    <row r="149" spans="8:9" x14ac:dyDescent="0.25">
      <c r="H149" t="s">
        <v>26</v>
      </c>
      <c r="I149">
        <v>6</v>
      </c>
    </row>
    <row r="150" spans="8:9" x14ac:dyDescent="0.25">
      <c r="H150" t="s">
        <v>29</v>
      </c>
      <c r="I150">
        <v>2</v>
      </c>
    </row>
    <row r="151" spans="8:9" x14ac:dyDescent="0.25">
      <c r="H151" t="s">
        <v>31</v>
      </c>
      <c r="I151">
        <v>6</v>
      </c>
    </row>
    <row r="152" spans="8:9" x14ac:dyDescent="0.25">
      <c r="H152" t="s">
        <v>25</v>
      </c>
      <c r="I152">
        <v>5</v>
      </c>
    </row>
    <row r="153" spans="8:9" x14ac:dyDescent="0.25">
      <c r="H153" t="s">
        <v>31</v>
      </c>
      <c r="I153">
        <v>3</v>
      </c>
    </row>
    <row r="154" spans="8:9" x14ac:dyDescent="0.25">
      <c r="H154" t="s">
        <v>26</v>
      </c>
      <c r="I154">
        <v>6</v>
      </c>
    </row>
    <row r="155" spans="8:9" x14ac:dyDescent="0.25">
      <c r="H155" t="s">
        <v>26</v>
      </c>
      <c r="I155">
        <v>2</v>
      </c>
    </row>
    <row r="156" spans="8:9" x14ac:dyDescent="0.25">
      <c r="H156" t="s">
        <v>29</v>
      </c>
      <c r="I156">
        <v>5</v>
      </c>
    </row>
    <row r="157" spans="8:9" x14ac:dyDescent="0.25">
      <c r="H157" t="s">
        <v>25</v>
      </c>
      <c r="I157">
        <v>2</v>
      </c>
    </row>
    <row r="158" spans="8:9" x14ac:dyDescent="0.25">
      <c r="H158" t="s">
        <v>26</v>
      </c>
      <c r="I158">
        <v>6</v>
      </c>
    </row>
    <row r="159" spans="8:9" x14ac:dyDescent="0.25">
      <c r="H159" t="s">
        <v>28</v>
      </c>
      <c r="I159">
        <v>3</v>
      </c>
    </row>
    <row r="160" spans="8:9" x14ac:dyDescent="0.25">
      <c r="H160" t="s">
        <v>27</v>
      </c>
      <c r="I160">
        <v>2</v>
      </c>
    </row>
    <row r="161" spans="8:9" x14ac:dyDescent="0.25">
      <c r="H161" t="s">
        <v>27</v>
      </c>
      <c r="I161">
        <v>5</v>
      </c>
    </row>
    <row r="162" spans="8:9" x14ac:dyDescent="0.25">
      <c r="H162" t="s">
        <v>31</v>
      </c>
      <c r="I162">
        <v>3</v>
      </c>
    </row>
    <row r="163" spans="8:9" x14ac:dyDescent="0.25">
      <c r="H163" t="s">
        <v>29</v>
      </c>
      <c r="I163">
        <v>3</v>
      </c>
    </row>
    <row r="164" spans="8:9" x14ac:dyDescent="0.25">
      <c r="H164" t="s">
        <v>25</v>
      </c>
      <c r="I164">
        <v>5</v>
      </c>
    </row>
    <row r="165" spans="8:9" x14ac:dyDescent="0.25">
      <c r="H165" t="s">
        <v>26</v>
      </c>
      <c r="I165">
        <v>3</v>
      </c>
    </row>
    <row r="166" spans="8:9" x14ac:dyDescent="0.25">
      <c r="H166" t="s">
        <v>28</v>
      </c>
      <c r="I166">
        <v>2</v>
      </c>
    </row>
    <row r="167" spans="8:9" x14ac:dyDescent="0.25">
      <c r="H167" t="s">
        <v>27</v>
      </c>
      <c r="I167">
        <v>3</v>
      </c>
    </row>
    <row r="168" spans="8:9" x14ac:dyDescent="0.25">
      <c r="H168" t="s">
        <v>26</v>
      </c>
      <c r="I168">
        <v>4</v>
      </c>
    </row>
    <row r="169" spans="8:9" x14ac:dyDescent="0.25">
      <c r="H169" t="s">
        <v>30</v>
      </c>
      <c r="I169">
        <v>2</v>
      </c>
    </row>
    <row r="170" spans="8:9" x14ac:dyDescent="0.25">
      <c r="H170" t="s">
        <v>27</v>
      </c>
      <c r="I170">
        <v>4</v>
      </c>
    </row>
    <row r="171" spans="8:9" x14ac:dyDescent="0.25">
      <c r="H171" t="s">
        <v>28</v>
      </c>
      <c r="I171">
        <v>5</v>
      </c>
    </row>
    <row r="172" spans="8:9" x14ac:dyDescent="0.25">
      <c r="H172" t="s">
        <v>27</v>
      </c>
      <c r="I172">
        <v>4</v>
      </c>
    </row>
    <row r="173" spans="8:9" x14ac:dyDescent="0.25">
      <c r="H173" t="s">
        <v>28</v>
      </c>
      <c r="I173">
        <v>3</v>
      </c>
    </row>
    <row r="174" spans="8:9" x14ac:dyDescent="0.25">
      <c r="H174" t="s">
        <v>28</v>
      </c>
      <c r="I174">
        <v>6</v>
      </c>
    </row>
    <row r="175" spans="8:9" x14ac:dyDescent="0.25">
      <c r="H175" t="s">
        <v>26</v>
      </c>
      <c r="I175">
        <v>3</v>
      </c>
    </row>
    <row r="176" spans="8:9" x14ac:dyDescent="0.25">
      <c r="H176" t="s">
        <v>29</v>
      </c>
      <c r="I176">
        <v>6</v>
      </c>
    </row>
    <row r="177" spans="8:9" x14ac:dyDescent="0.25">
      <c r="H177" t="s">
        <v>31</v>
      </c>
      <c r="I177">
        <v>6</v>
      </c>
    </row>
    <row r="178" spans="8:9" x14ac:dyDescent="0.25">
      <c r="H178" t="s">
        <v>30</v>
      </c>
      <c r="I178">
        <v>5</v>
      </c>
    </row>
    <row r="179" spans="8:9" x14ac:dyDescent="0.25">
      <c r="H179" t="s">
        <v>31</v>
      </c>
      <c r="I179">
        <v>6</v>
      </c>
    </row>
    <row r="180" spans="8:9" x14ac:dyDescent="0.25">
      <c r="H180" t="s">
        <v>25</v>
      </c>
      <c r="I180">
        <v>3</v>
      </c>
    </row>
    <row r="181" spans="8:9" x14ac:dyDescent="0.25">
      <c r="H181" t="s">
        <v>30</v>
      </c>
      <c r="I181">
        <v>3</v>
      </c>
    </row>
    <row r="182" spans="8:9" x14ac:dyDescent="0.25">
      <c r="H182" t="s">
        <v>27</v>
      </c>
      <c r="I182">
        <v>2</v>
      </c>
    </row>
    <row r="183" spans="8:9" x14ac:dyDescent="0.25">
      <c r="H183" t="s">
        <v>26</v>
      </c>
      <c r="I183">
        <v>4</v>
      </c>
    </row>
    <row r="184" spans="8:9" x14ac:dyDescent="0.25">
      <c r="H184" t="s">
        <v>25</v>
      </c>
      <c r="I184">
        <v>6</v>
      </c>
    </row>
    <row r="185" spans="8:9" x14ac:dyDescent="0.25">
      <c r="H185" t="s">
        <v>29</v>
      </c>
      <c r="I185">
        <v>6</v>
      </c>
    </row>
    <row r="186" spans="8:9" x14ac:dyDescent="0.25">
      <c r="H186" t="s">
        <v>27</v>
      </c>
      <c r="I186">
        <v>4</v>
      </c>
    </row>
    <row r="187" spans="8:9" x14ac:dyDescent="0.25">
      <c r="H187" t="s">
        <v>30</v>
      </c>
      <c r="I187">
        <v>4</v>
      </c>
    </row>
    <row r="188" spans="8:9" x14ac:dyDescent="0.25">
      <c r="H188" t="s">
        <v>26</v>
      </c>
      <c r="I188">
        <v>6</v>
      </c>
    </row>
    <row r="189" spans="8:9" x14ac:dyDescent="0.25">
      <c r="H189" t="s">
        <v>29</v>
      </c>
      <c r="I189">
        <v>6</v>
      </c>
    </row>
    <row r="190" spans="8:9" x14ac:dyDescent="0.25">
      <c r="H190" t="s">
        <v>30</v>
      </c>
      <c r="I190">
        <v>6</v>
      </c>
    </row>
    <row r="191" spans="8:9" x14ac:dyDescent="0.25">
      <c r="H191" t="s">
        <v>30</v>
      </c>
      <c r="I191">
        <v>3</v>
      </c>
    </row>
    <row r="192" spans="8:9" x14ac:dyDescent="0.25">
      <c r="H192" t="s">
        <v>31</v>
      </c>
      <c r="I192">
        <v>5</v>
      </c>
    </row>
    <row r="193" spans="8:9" x14ac:dyDescent="0.25">
      <c r="H193" t="s">
        <v>29</v>
      </c>
      <c r="I193">
        <v>3</v>
      </c>
    </row>
    <row r="194" spans="8:9" x14ac:dyDescent="0.25">
      <c r="H194" t="s">
        <v>27</v>
      </c>
      <c r="I194">
        <v>2</v>
      </c>
    </row>
    <row r="195" spans="8:9" x14ac:dyDescent="0.25">
      <c r="H195" t="s">
        <v>27</v>
      </c>
      <c r="I195">
        <v>5</v>
      </c>
    </row>
    <row r="196" spans="8:9" x14ac:dyDescent="0.25">
      <c r="H196" t="s">
        <v>25</v>
      </c>
      <c r="I196">
        <v>4</v>
      </c>
    </row>
    <row r="197" spans="8:9" x14ac:dyDescent="0.25">
      <c r="H197" t="s">
        <v>25</v>
      </c>
      <c r="I197">
        <v>2</v>
      </c>
    </row>
    <row r="198" spans="8:9" x14ac:dyDescent="0.25">
      <c r="H198" t="s">
        <v>25</v>
      </c>
      <c r="I198">
        <v>3</v>
      </c>
    </row>
    <row r="199" spans="8:9" x14ac:dyDescent="0.25">
      <c r="H199" t="s">
        <v>26</v>
      </c>
      <c r="I199">
        <v>4</v>
      </c>
    </row>
    <row r="200" spans="8:9" x14ac:dyDescent="0.25">
      <c r="H200" t="s">
        <v>27</v>
      </c>
      <c r="I200">
        <v>5</v>
      </c>
    </row>
    <row r="201" spans="8:9" x14ac:dyDescent="0.25">
      <c r="H201" t="s">
        <v>29</v>
      </c>
      <c r="I201">
        <v>4</v>
      </c>
    </row>
    <row r="202" spans="8:9" x14ac:dyDescent="0.25">
      <c r="H202" t="s">
        <v>25</v>
      </c>
      <c r="I202">
        <v>6</v>
      </c>
    </row>
    <row r="203" spans="8:9" x14ac:dyDescent="0.25">
      <c r="H203" t="s">
        <v>27</v>
      </c>
      <c r="I203">
        <v>4</v>
      </c>
    </row>
    <row r="204" spans="8:9" x14ac:dyDescent="0.25">
      <c r="H204" t="s">
        <v>31</v>
      </c>
      <c r="I204">
        <v>4</v>
      </c>
    </row>
    <row r="205" spans="8:9" x14ac:dyDescent="0.25">
      <c r="H205" t="s">
        <v>30</v>
      </c>
      <c r="I205">
        <v>4</v>
      </c>
    </row>
    <row r="206" spans="8:9" x14ac:dyDescent="0.25">
      <c r="H206" t="s">
        <v>31</v>
      </c>
      <c r="I206">
        <v>6</v>
      </c>
    </row>
    <row r="207" spans="8:9" x14ac:dyDescent="0.25">
      <c r="H207" t="s">
        <v>27</v>
      </c>
      <c r="I207">
        <v>5</v>
      </c>
    </row>
    <row r="208" spans="8:9" x14ac:dyDescent="0.25">
      <c r="H208" t="s">
        <v>27</v>
      </c>
      <c r="I208">
        <v>5</v>
      </c>
    </row>
    <row r="209" spans="8:9" x14ac:dyDescent="0.25">
      <c r="H209" t="s">
        <v>29</v>
      </c>
      <c r="I209">
        <v>5</v>
      </c>
    </row>
    <row r="210" spans="8:9" x14ac:dyDescent="0.25">
      <c r="H210" t="s">
        <v>26</v>
      </c>
      <c r="I210">
        <v>4</v>
      </c>
    </row>
    <row r="211" spans="8:9" x14ac:dyDescent="0.25">
      <c r="H211" t="s">
        <v>28</v>
      </c>
      <c r="I211">
        <v>2</v>
      </c>
    </row>
    <row r="212" spans="8:9" x14ac:dyDescent="0.25">
      <c r="H212" t="s">
        <v>30</v>
      </c>
      <c r="I212">
        <v>6</v>
      </c>
    </row>
    <row r="213" spans="8:9" x14ac:dyDescent="0.25">
      <c r="H213" t="s">
        <v>25</v>
      </c>
      <c r="I213">
        <v>2</v>
      </c>
    </row>
    <row r="214" spans="8:9" x14ac:dyDescent="0.25">
      <c r="H214" t="s">
        <v>25</v>
      </c>
      <c r="I214">
        <v>6</v>
      </c>
    </row>
    <row r="215" spans="8:9" x14ac:dyDescent="0.25">
      <c r="H215" t="s">
        <v>30</v>
      </c>
      <c r="I215">
        <v>5</v>
      </c>
    </row>
    <row r="216" spans="8:9" x14ac:dyDescent="0.25">
      <c r="H216" t="s">
        <v>25</v>
      </c>
      <c r="I216">
        <v>6</v>
      </c>
    </row>
    <row r="217" spans="8:9" x14ac:dyDescent="0.25">
      <c r="H217" t="s">
        <v>28</v>
      </c>
      <c r="I217">
        <v>2</v>
      </c>
    </row>
    <row r="218" spans="8:9" x14ac:dyDescent="0.25">
      <c r="H218" t="s">
        <v>31</v>
      </c>
      <c r="I218">
        <v>5</v>
      </c>
    </row>
    <row r="219" spans="8:9" x14ac:dyDescent="0.25">
      <c r="H219" t="s">
        <v>31</v>
      </c>
      <c r="I219">
        <v>2</v>
      </c>
    </row>
    <row r="220" spans="8:9" x14ac:dyDescent="0.25">
      <c r="H220" t="s">
        <v>26</v>
      </c>
      <c r="I220">
        <v>3</v>
      </c>
    </row>
    <row r="221" spans="8:9" x14ac:dyDescent="0.25">
      <c r="H221" t="s">
        <v>31</v>
      </c>
      <c r="I221">
        <v>5</v>
      </c>
    </row>
    <row r="222" spans="8:9" x14ac:dyDescent="0.25">
      <c r="H222" t="s">
        <v>29</v>
      </c>
      <c r="I222">
        <v>3</v>
      </c>
    </row>
    <row r="223" spans="8:9" x14ac:dyDescent="0.25">
      <c r="H223" t="s">
        <v>29</v>
      </c>
      <c r="I223">
        <v>4</v>
      </c>
    </row>
    <row r="224" spans="8:9" x14ac:dyDescent="0.25">
      <c r="H224" t="s">
        <v>28</v>
      </c>
      <c r="I224">
        <v>3</v>
      </c>
    </row>
    <row r="225" spans="8:9" x14ac:dyDescent="0.25">
      <c r="H225" t="s">
        <v>25</v>
      </c>
      <c r="I225">
        <v>3</v>
      </c>
    </row>
    <row r="226" spans="8:9" x14ac:dyDescent="0.25">
      <c r="H226" t="s">
        <v>28</v>
      </c>
      <c r="I226">
        <v>3</v>
      </c>
    </row>
    <row r="227" spans="8:9" x14ac:dyDescent="0.25">
      <c r="H227" t="s">
        <v>27</v>
      </c>
      <c r="I227">
        <v>3</v>
      </c>
    </row>
    <row r="228" spans="8:9" x14ac:dyDescent="0.25">
      <c r="H228" t="s">
        <v>28</v>
      </c>
      <c r="I228">
        <v>5</v>
      </c>
    </row>
    <row r="229" spans="8:9" x14ac:dyDescent="0.25">
      <c r="H229" t="s">
        <v>30</v>
      </c>
      <c r="I229">
        <v>6</v>
      </c>
    </row>
    <row r="230" spans="8:9" x14ac:dyDescent="0.25">
      <c r="H230" t="s">
        <v>26</v>
      </c>
      <c r="I230">
        <v>4</v>
      </c>
    </row>
    <row r="231" spans="8:9" x14ac:dyDescent="0.25">
      <c r="H231" t="s">
        <v>27</v>
      </c>
      <c r="I231">
        <v>4</v>
      </c>
    </row>
    <row r="232" spans="8:9" x14ac:dyDescent="0.25">
      <c r="H232" t="s">
        <v>25</v>
      </c>
      <c r="I232">
        <v>5</v>
      </c>
    </row>
    <row r="233" spans="8:9" x14ac:dyDescent="0.25">
      <c r="H233" t="s">
        <v>29</v>
      </c>
      <c r="I233">
        <v>4</v>
      </c>
    </row>
    <row r="234" spans="8:9" x14ac:dyDescent="0.25">
      <c r="H234" t="s">
        <v>25</v>
      </c>
      <c r="I234">
        <v>2</v>
      </c>
    </row>
    <row r="235" spans="8:9" x14ac:dyDescent="0.25">
      <c r="H235" t="s">
        <v>30</v>
      </c>
      <c r="I235">
        <v>5</v>
      </c>
    </row>
    <row r="236" spans="8:9" x14ac:dyDescent="0.25">
      <c r="H236" t="s">
        <v>25</v>
      </c>
      <c r="I236">
        <v>5</v>
      </c>
    </row>
    <row r="237" spans="8:9" x14ac:dyDescent="0.25">
      <c r="H237" t="s">
        <v>31</v>
      </c>
      <c r="I237">
        <v>6</v>
      </c>
    </row>
    <row r="238" spans="8:9" x14ac:dyDescent="0.25">
      <c r="H238" t="s">
        <v>29</v>
      </c>
      <c r="I238">
        <v>2</v>
      </c>
    </row>
    <row r="239" spans="8:9" x14ac:dyDescent="0.25">
      <c r="H239" t="s">
        <v>25</v>
      </c>
      <c r="I239">
        <v>6</v>
      </c>
    </row>
    <row r="240" spans="8:9" x14ac:dyDescent="0.25">
      <c r="H240" t="s">
        <v>26</v>
      </c>
      <c r="I240">
        <v>6</v>
      </c>
    </row>
    <row r="241" spans="8:9" x14ac:dyDescent="0.25">
      <c r="H241" t="s">
        <v>25</v>
      </c>
      <c r="I241">
        <v>3</v>
      </c>
    </row>
    <row r="242" spans="8:9" x14ac:dyDescent="0.25">
      <c r="H242" t="s">
        <v>28</v>
      </c>
      <c r="I242">
        <v>2</v>
      </c>
    </row>
    <row r="243" spans="8:9" x14ac:dyDescent="0.25">
      <c r="H243" t="s">
        <v>28</v>
      </c>
      <c r="I243">
        <v>3</v>
      </c>
    </row>
    <row r="244" spans="8:9" x14ac:dyDescent="0.25">
      <c r="H244" t="s">
        <v>31</v>
      </c>
      <c r="I244">
        <v>5</v>
      </c>
    </row>
    <row r="245" spans="8:9" x14ac:dyDescent="0.25">
      <c r="H245" t="s">
        <v>29</v>
      </c>
      <c r="I245">
        <v>3</v>
      </c>
    </row>
    <row r="246" spans="8:9" x14ac:dyDescent="0.25">
      <c r="H246" t="s">
        <v>31</v>
      </c>
      <c r="I246">
        <v>3</v>
      </c>
    </row>
    <row r="247" spans="8:9" x14ac:dyDescent="0.25">
      <c r="H247" t="s">
        <v>26</v>
      </c>
      <c r="I247">
        <v>6</v>
      </c>
    </row>
    <row r="248" spans="8:9" x14ac:dyDescent="0.25">
      <c r="H248" t="s">
        <v>25</v>
      </c>
      <c r="I248">
        <v>2</v>
      </c>
    </row>
    <row r="249" spans="8:9" x14ac:dyDescent="0.25">
      <c r="H249" t="s">
        <v>26</v>
      </c>
      <c r="I249">
        <v>4</v>
      </c>
    </row>
    <row r="250" spans="8:9" x14ac:dyDescent="0.25">
      <c r="H250" t="s">
        <v>29</v>
      </c>
      <c r="I250">
        <v>3</v>
      </c>
    </row>
    <row r="251" spans="8:9" x14ac:dyDescent="0.25">
      <c r="H251" t="s">
        <v>25</v>
      </c>
      <c r="I251">
        <v>3</v>
      </c>
    </row>
    <row r="252" spans="8:9" x14ac:dyDescent="0.25">
      <c r="H252" t="s">
        <v>30</v>
      </c>
      <c r="I252">
        <v>5</v>
      </c>
    </row>
    <row r="253" spans="8:9" x14ac:dyDescent="0.25">
      <c r="H253" t="s">
        <v>29</v>
      </c>
      <c r="I253">
        <v>2</v>
      </c>
    </row>
    <row r="254" spans="8:9" x14ac:dyDescent="0.25">
      <c r="H254" t="s">
        <v>31</v>
      </c>
      <c r="I254">
        <v>4</v>
      </c>
    </row>
    <row r="255" spans="8:9" x14ac:dyDescent="0.25">
      <c r="H255" t="s">
        <v>29</v>
      </c>
      <c r="I255">
        <v>2</v>
      </c>
    </row>
    <row r="256" spans="8:9" x14ac:dyDescent="0.25">
      <c r="H256" t="s">
        <v>29</v>
      </c>
      <c r="I256">
        <v>4</v>
      </c>
    </row>
    <row r="257" spans="8:9" x14ac:dyDescent="0.25">
      <c r="H257" t="s">
        <v>28</v>
      </c>
      <c r="I257">
        <v>5</v>
      </c>
    </row>
    <row r="258" spans="8:9" x14ac:dyDescent="0.25">
      <c r="H258" t="s">
        <v>26</v>
      </c>
      <c r="I258">
        <v>4</v>
      </c>
    </row>
    <row r="259" spans="8:9" x14ac:dyDescent="0.25">
      <c r="H259" t="s">
        <v>28</v>
      </c>
      <c r="I259">
        <v>3</v>
      </c>
    </row>
    <row r="260" spans="8:9" x14ac:dyDescent="0.25">
      <c r="H260" t="s">
        <v>30</v>
      </c>
      <c r="I260">
        <v>4</v>
      </c>
    </row>
    <row r="261" spans="8:9" x14ac:dyDescent="0.25">
      <c r="H261" t="s">
        <v>26</v>
      </c>
      <c r="I261">
        <v>5</v>
      </c>
    </row>
    <row r="262" spans="8:9" x14ac:dyDescent="0.25">
      <c r="H262" t="s">
        <v>27</v>
      </c>
      <c r="I262">
        <v>3</v>
      </c>
    </row>
    <row r="263" spans="8:9" x14ac:dyDescent="0.25">
      <c r="H263" t="s">
        <v>29</v>
      </c>
      <c r="I263">
        <v>6</v>
      </c>
    </row>
    <row r="264" spans="8:9" x14ac:dyDescent="0.25">
      <c r="H264" t="s">
        <v>26</v>
      </c>
      <c r="I264">
        <v>2</v>
      </c>
    </row>
    <row r="265" spans="8:9" x14ac:dyDescent="0.25">
      <c r="H265" t="s">
        <v>25</v>
      </c>
      <c r="I265">
        <v>6</v>
      </c>
    </row>
    <row r="266" spans="8:9" x14ac:dyDescent="0.25">
      <c r="H266" t="s">
        <v>27</v>
      </c>
      <c r="I266">
        <v>5</v>
      </c>
    </row>
    <row r="267" spans="8:9" x14ac:dyDescent="0.25">
      <c r="H267" t="s">
        <v>28</v>
      </c>
      <c r="I267">
        <v>4</v>
      </c>
    </row>
    <row r="268" spans="8:9" x14ac:dyDescent="0.25">
      <c r="H268" t="s">
        <v>29</v>
      </c>
      <c r="I268">
        <v>5</v>
      </c>
    </row>
    <row r="269" spans="8:9" x14ac:dyDescent="0.25">
      <c r="H269" t="s">
        <v>31</v>
      </c>
      <c r="I269">
        <v>2</v>
      </c>
    </row>
    <row r="270" spans="8:9" x14ac:dyDescent="0.25">
      <c r="H270" t="s">
        <v>25</v>
      </c>
      <c r="I270">
        <v>2</v>
      </c>
    </row>
    <row r="271" spans="8:9" x14ac:dyDescent="0.25">
      <c r="H271" t="s">
        <v>29</v>
      </c>
      <c r="I271">
        <v>3</v>
      </c>
    </row>
    <row r="272" spans="8:9" x14ac:dyDescent="0.25">
      <c r="H272" t="s">
        <v>26</v>
      </c>
      <c r="I272">
        <v>6</v>
      </c>
    </row>
    <row r="273" spans="8:9" x14ac:dyDescent="0.25">
      <c r="H273" t="s">
        <v>27</v>
      </c>
      <c r="I273">
        <v>6</v>
      </c>
    </row>
    <row r="274" spans="8:9" x14ac:dyDescent="0.25">
      <c r="H274" t="s">
        <v>28</v>
      </c>
      <c r="I274">
        <v>6</v>
      </c>
    </row>
    <row r="275" spans="8:9" x14ac:dyDescent="0.25">
      <c r="H275" t="s">
        <v>26</v>
      </c>
      <c r="I275">
        <v>6</v>
      </c>
    </row>
    <row r="276" spans="8:9" x14ac:dyDescent="0.25">
      <c r="H276" t="s">
        <v>30</v>
      </c>
      <c r="I276">
        <v>4</v>
      </c>
    </row>
    <row r="277" spans="8:9" x14ac:dyDescent="0.25">
      <c r="H277" t="s">
        <v>27</v>
      </c>
      <c r="I277">
        <v>4</v>
      </c>
    </row>
    <row r="278" spans="8:9" x14ac:dyDescent="0.25">
      <c r="H278" t="s">
        <v>26</v>
      </c>
      <c r="I278">
        <v>5</v>
      </c>
    </row>
    <row r="279" spans="8:9" x14ac:dyDescent="0.25">
      <c r="H279" t="s">
        <v>31</v>
      </c>
      <c r="I279">
        <v>3</v>
      </c>
    </row>
    <row r="280" spans="8:9" x14ac:dyDescent="0.25">
      <c r="H280" t="s">
        <v>28</v>
      </c>
      <c r="I280">
        <v>5</v>
      </c>
    </row>
    <row r="281" spans="8:9" x14ac:dyDescent="0.25">
      <c r="H281" t="s">
        <v>25</v>
      </c>
      <c r="I281">
        <v>5</v>
      </c>
    </row>
    <row r="282" spans="8:9" x14ac:dyDescent="0.25">
      <c r="H282" t="s">
        <v>27</v>
      </c>
      <c r="I282">
        <v>3</v>
      </c>
    </row>
    <row r="283" spans="8:9" x14ac:dyDescent="0.25">
      <c r="H283" t="s">
        <v>30</v>
      </c>
      <c r="I283">
        <v>2</v>
      </c>
    </row>
    <row r="284" spans="8:9" x14ac:dyDescent="0.25">
      <c r="H284" t="s">
        <v>26</v>
      </c>
      <c r="I284">
        <v>4</v>
      </c>
    </row>
    <row r="285" spans="8:9" x14ac:dyDescent="0.25">
      <c r="H285" t="s">
        <v>25</v>
      </c>
      <c r="I285">
        <v>6</v>
      </c>
    </row>
    <row r="286" spans="8:9" x14ac:dyDescent="0.25">
      <c r="H286" t="s">
        <v>26</v>
      </c>
      <c r="I286">
        <v>6</v>
      </c>
    </row>
    <row r="287" spans="8:9" x14ac:dyDescent="0.25">
      <c r="H287" t="s">
        <v>27</v>
      </c>
      <c r="I287">
        <v>6</v>
      </c>
    </row>
    <row r="288" spans="8:9" x14ac:dyDescent="0.25">
      <c r="H288" t="s">
        <v>26</v>
      </c>
      <c r="I288">
        <v>5</v>
      </c>
    </row>
    <row r="289" spans="8:9" x14ac:dyDescent="0.25">
      <c r="H289" t="s">
        <v>29</v>
      </c>
      <c r="I289">
        <v>2</v>
      </c>
    </row>
    <row r="290" spans="8:9" x14ac:dyDescent="0.25">
      <c r="H290" t="s">
        <v>30</v>
      </c>
      <c r="I290">
        <v>3</v>
      </c>
    </row>
    <row r="291" spans="8:9" x14ac:dyDescent="0.25">
      <c r="H291" t="s">
        <v>25</v>
      </c>
      <c r="I291">
        <v>2</v>
      </c>
    </row>
    <row r="292" spans="8:9" x14ac:dyDescent="0.25">
      <c r="H292" t="s">
        <v>26</v>
      </c>
      <c r="I292">
        <v>6</v>
      </c>
    </row>
    <row r="293" spans="8:9" x14ac:dyDescent="0.25">
      <c r="H293" t="s">
        <v>31</v>
      </c>
      <c r="I293">
        <v>6</v>
      </c>
    </row>
    <row r="294" spans="8:9" x14ac:dyDescent="0.25">
      <c r="H294" t="s">
        <v>31</v>
      </c>
      <c r="I294">
        <v>4</v>
      </c>
    </row>
    <row r="295" spans="8:9" x14ac:dyDescent="0.25">
      <c r="H295" t="s">
        <v>28</v>
      </c>
      <c r="I295">
        <v>6</v>
      </c>
    </row>
    <row r="296" spans="8:9" x14ac:dyDescent="0.25">
      <c r="H296" t="s">
        <v>27</v>
      </c>
      <c r="I296">
        <v>6</v>
      </c>
    </row>
    <row r="297" spans="8:9" x14ac:dyDescent="0.25">
      <c r="H297" t="s">
        <v>30</v>
      </c>
      <c r="I297">
        <v>4</v>
      </c>
    </row>
    <row r="298" spans="8:9" x14ac:dyDescent="0.25">
      <c r="H298" t="s">
        <v>29</v>
      </c>
      <c r="I298">
        <v>6</v>
      </c>
    </row>
    <row r="299" spans="8:9" x14ac:dyDescent="0.25">
      <c r="H299" t="s">
        <v>28</v>
      </c>
      <c r="I299">
        <v>6</v>
      </c>
    </row>
    <row r="300" spans="8:9" x14ac:dyDescent="0.25">
      <c r="H300" t="s">
        <v>25</v>
      </c>
      <c r="I300">
        <v>5</v>
      </c>
    </row>
    <row r="301" spans="8:9" x14ac:dyDescent="0.25">
      <c r="H301" t="s">
        <v>29</v>
      </c>
      <c r="I301">
        <v>4</v>
      </c>
    </row>
    <row r="302" spans="8:9" x14ac:dyDescent="0.25">
      <c r="H302" t="s">
        <v>26</v>
      </c>
      <c r="I302">
        <v>4</v>
      </c>
    </row>
    <row r="303" spans="8:9" x14ac:dyDescent="0.25">
      <c r="H303" t="s">
        <v>27</v>
      </c>
      <c r="I303">
        <v>5</v>
      </c>
    </row>
    <row r="304" spans="8:9" x14ac:dyDescent="0.25">
      <c r="H304" t="s">
        <v>27</v>
      </c>
      <c r="I304">
        <v>2</v>
      </c>
    </row>
    <row r="305" spans="8:9" x14ac:dyDescent="0.25">
      <c r="H305" t="s">
        <v>27</v>
      </c>
      <c r="I305">
        <v>3</v>
      </c>
    </row>
    <row r="306" spans="8:9" x14ac:dyDescent="0.25">
      <c r="H306" t="s">
        <v>27</v>
      </c>
      <c r="I306">
        <v>6</v>
      </c>
    </row>
    <row r="307" spans="8:9" x14ac:dyDescent="0.25">
      <c r="H307" t="s">
        <v>25</v>
      </c>
      <c r="I307">
        <v>5</v>
      </c>
    </row>
    <row r="308" spans="8:9" x14ac:dyDescent="0.25">
      <c r="H308" t="s">
        <v>31</v>
      </c>
      <c r="I308">
        <v>2</v>
      </c>
    </row>
    <row r="309" spans="8:9" x14ac:dyDescent="0.25">
      <c r="H309" t="s">
        <v>31</v>
      </c>
      <c r="I309">
        <v>6</v>
      </c>
    </row>
    <row r="310" spans="8:9" x14ac:dyDescent="0.25">
      <c r="H310" t="s">
        <v>31</v>
      </c>
      <c r="I310">
        <v>6</v>
      </c>
    </row>
    <row r="311" spans="8:9" x14ac:dyDescent="0.25">
      <c r="H311" t="s">
        <v>31</v>
      </c>
      <c r="I311">
        <v>5</v>
      </c>
    </row>
    <row r="312" spans="8:9" x14ac:dyDescent="0.25">
      <c r="H312" t="s">
        <v>28</v>
      </c>
      <c r="I312">
        <v>5</v>
      </c>
    </row>
    <row r="313" spans="8:9" x14ac:dyDescent="0.25">
      <c r="H313" t="s">
        <v>29</v>
      </c>
      <c r="I313">
        <v>6</v>
      </c>
    </row>
    <row r="314" spans="8:9" x14ac:dyDescent="0.25">
      <c r="H314" t="s">
        <v>25</v>
      </c>
      <c r="I314">
        <v>3</v>
      </c>
    </row>
    <row r="315" spans="8:9" x14ac:dyDescent="0.25">
      <c r="H315" t="s">
        <v>31</v>
      </c>
      <c r="I315">
        <v>3</v>
      </c>
    </row>
    <row r="316" spans="8:9" x14ac:dyDescent="0.25">
      <c r="H316" t="s">
        <v>31</v>
      </c>
      <c r="I316">
        <v>3</v>
      </c>
    </row>
    <row r="317" spans="8:9" x14ac:dyDescent="0.25">
      <c r="H317" t="s">
        <v>30</v>
      </c>
      <c r="I317">
        <v>5</v>
      </c>
    </row>
    <row r="318" spans="8:9" x14ac:dyDescent="0.25">
      <c r="H318" t="s">
        <v>31</v>
      </c>
      <c r="I318">
        <v>4</v>
      </c>
    </row>
    <row r="319" spans="8:9" x14ac:dyDescent="0.25">
      <c r="H319" t="s">
        <v>25</v>
      </c>
      <c r="I319">
        <v>4</v>
      </c>
    </row>
    <row r="320" spans="8:9" x14ac:dyDescent="0.25">
      <c r="H320" t="s">
        <v>29</v>
      </c>
      <c r="I320">
        <v>5</v>
      </c>
    </row>
    <row r="321" spans="8:9" x14ac:dyDescent="0.25">
      <c r="H321" t="s">
        <v>25</v>
      </c>
      <c r="I321">
        <v>3</v>
      </c>
    </row>
    <row r="322" spans="8:9" x14ac:dyDescent="0.25">
      <c r="H322" t="s">
        <v>25</v>
      </c>
      <c r="I322">
        <v>3</v>
      </c>
    </row>
    <row r="323" spans="8:9" x14ac:dyDescent="0.25">
      <c r="H323" t="s">
        <v>29</v>
      </c>
      <c r="I323">
        <v>4</v>
      </c>
    </row>
    <row r="324" spans="8:9" x14ac:dyDescent="0.25">
      <c r="H324" t="s">
        <v>25</v>
      </c>
      <c r="I324">
        <v>6</v>
      </c>
    </row>
    <row r="325" spans="8:9" x14ac:dyDescent="0.25">
      <c r="H325" t="s">
        <v>29</v>
      </c>
      <c r="I325">
        <v>3</v>
      </c>
    </row>
    <row r="326" spans="8:9" x14ac:dyDescent="0.25">
      <c r="H326" t="s">
        <v>26</v>
      </c>
      <c r="I326">
        <v>6</v>
      </c>
    </row>
    <row r="327" spans="8:9" x14ac:dyDescent="0.25">
      <c r="H327" t="s">
        <v>30</v>
      </c>
      <c r="I327">
        <v>5</v>
      </c>
    </row>
    <row r="328" spans="8:9" x14ac:dyDescent="0.25">
      <c r="H328" t="s">
        <v>30</v>
      </c>
      <c r="I328">
        <v>3</v>
      </c>
    </row>
    <row r="329" spans="8:9" x14ac:dyDescent="0.25">
      <c r="H329" t="s">
        <v>30</v>
      </c>
      <c r="I329">
        <v>5</v>
      </c>
    </row>
    <row r="330" spans="8:9" x14ac:dyDescent="0.25">
      <c r="H330" t="s">
        <v>29</v>
      </c>
      <c r="I330">
        <v>3</v>
      </c>
    </row>
    <row r="331" spans="8:9" x14ac:dyDescent="0.25">
      <c r="H331" t="s">
        <v>25</v>
      </c>
      <c r="I331">
        <v>4</v>
      </c>
    </row>
    <row r="332" spans="8:9" x14ac:dyDescent="0.25">
      <c r="H332" t="s">
        <v>25</v>
      </c>
      <c r="I332">
        <v>5</v>
      </c>
    </row>
    <row r="333" spans="8:9" x14ac:dyDescent="0.25">
      <c r="H333" t="s">
        <v>31</v>
      </c>
      <c r="I333">
        <v>4</v>
      </c>
    </row>
    <row r="334" spans="8:9" x14ac:dyDescent="0.25">
      <c r="H334" t="s">
        <v>28</v>
      </c>
      <c r="I334">
        <v>5</v>
      </c>
    </row>
    <row r="335" spans="8:9" x14ac:dyDescent="0.25">
      <c r="H335" t="s">
        <v>31</v>
      </c>
      <c r="I335">
        <v>6</v>
      </c>
    </row>
    <row r="336" spans="8:9" x14ac:dyDescent="0.25">
      <c r="H336" t="s">
        <v>26</v>
      </c>
      <c r="I336">
        <v>3</v>
      </c>
    </row>
    <row r="337" spans="8:9" x14ac:dyDescent="0.25">
      <c r="H337" t="s">
        <v>29</v>
      </c>
      <c r="I337">
        <v>6</v>
      </c>
    </row>
    <row r="338" spans="8:9" x14ac:dyDescent="0.25">
      <c r="H338" t="s">
        <v>31</v>
      </c>
      <c r="I338">
        <v>3</v>
      </c>
    </row>
    <row r="339" spans="8:9" x14ac:dyDescent="0.25">
      <c r="H339" t="s">
        <v>27</v>
      </c>
      <c r="I339">
        <v>6</v>
      </c>
    </row>
    <row r="340" spans="8:9" x14ac:dyDescent="0.25">
      <c r="H340" t="s">
        <v>25</v>
      </c>
      <c r="I340">
        <v>5</v>
      </c>
    </row>
    <row r="341" spans="8:9" x14ac:dyDescent="0.25">
      <c r="H341" t="s">
        <v>30</v>
      </c>
      <c r="I341">
        <v>6</v>
      </c>
    </row>
    <row r="342" spans="8:9" x14ac:dyDescent="0.25">
      <c r="H342" t="s">
        <v>25</v>
      </c>
      <c r="I342">
        <v>2</v>
      </c>
    </row>
    <row r="343" spans="8:9" x14ac:dyDescent="0.25">
      <c r="H343" t="s">
        <v>29</v>
      </c>
      <c r="I343">
        <v>3</v>
      </c>
    </row>
    <row r="344" spans="8:9" x14ac:dyDescent="0.25">
      <c r="H344" t="s">
        <v>27</v>
      </c>
      <c r="I344">
        <v>2</v>
      </c>
    </row>
    <row r="345" spans="8:9" x14ac:dyDescent="0.25">
      <c r="H345" t="s">
        <v>25</v>
      </c>
      <c r="I345">
        <v>5</v>
      </c>
    </row>
    <row r="346" spans="8:9" x14ac:dyDescent="0.25">
      <c r="H346" t="s">
        <v>31</v>
      </c>
      <c r="I346">
        <v>6</v>
      </c>
    </row>
    <row r="347" spans="8:9" x14ac:dyDescent="0.25">
      <c r="H347" t="s">
        <v>28</v>
      </c>
      <c r="I347">
        <v>4</v>
      </c>
    </row>
    <row r="348" spans="8:9" x14ac:dyDescent="0.25">
      <c r="H348" t="s">
        <v>30</v>
      </c>
      <c r="I348">
        <v>2</v>
      </c>
    </row>
    <row r="349" spans="8:9" x14ac:dyDescent="0.25">
      <c r="H349" t="s">
        <v>25</v>
      </c>
      <c r="I349">
        <v>5</v>
      </c>
    </row>
    <row r="350" spans="8:9" x14ac:dyDescent="0.25">
      <c r="H350" t="s">
        <v>26</v>
      </c>
      <c r="I350">
        <v>3</v>
      </c>
    </row>
    <row r="351" spans="8:9" x14ac:dyDescent="0.25">
      <c r="H351" t="s">
        <v>28</v>
      </c>
      <c r="I351">
        <v>2</v>
      </c>
    </row>
    <row r="352" spans="8:9" x14ac:dyDescent="0.25">
      <c r="H352" t="s">
        <v>27</v>
      </c>
      <c r="I352">
        <v>4</v>
      </c>
    </row>
    <row r="353" spans="8:9" x14ac:dyDescent="0.25">
      <c r="H353" t="s">
        <v>26</v>
      </c>
      <c r="I353">
        <v>3</v>
      </c>
    </row>
    <row r="354" spans="8:9" x14ac:dyDescent="0.25">
      <c r="H354" t="s">
        <v>31</v>
      </c>
      <c r="I354">
        <v>3</v>
      </c>
    </row>
    <row r="355" spans="8:9" x14ac:dyDescent="0.25">
      <c r="H355" t="s">
        <v>25</v>
      </c>
      <c r="I355">
        <v>4</v>
      </c>
    </row>
    <row r="356" spans="8:9" x14ac:dyDescent="0.25">
      <c r="H356" t="s">
        <v>31</v>
      </c>
      <c r="I356">
        <v>4</v>
      </c>
    </row>
    <row r="357" spans="8:9" x14ac:dyDescent="0.25">
      <c r="H357" t="s">
        <v>31</v>
      </c>
      <c r="I357">
        <v>3</v>
      </c>
    </row>
    <row r="358" spans="8:9" x14ac:dyDescent="0.25">
      <c r="H358" t="s">
        <v>26</v>
      </c>
      <c r="I358">
        <v>4</v>
      </c>
    </row>
    <row r="359" spans="8:9" x14ac:dyDescent="0.25">
      <c r="H359" t="s">
        <v>25</v>
      </c>
      <c r="I359">
        <v>6</v>
      </c>
    </row>
    <row r="360" spans="8:9" x14ac:dyDescent="0.25">
      <c r="H360" t="s">
        <v>25</v>
      </c>
      <c r="I360">
        <v>4</v>
      </c>
    </row>
    <row r="361" spans="8:9" x14ac:dyDescent="0.25">
      <c r="H361" t="s">
        <v>27</v>
      </c>
      <c r="I361">
        <v>6</v>
      </c>
    </row>
    <row r="362" spans="8:9" x14ac:dyDescent="0.25">
      <c r="H362" t="s">
        <v>29</v>
      </c>
      <c r="I362">
        <v>6</v>
      </c>
    </row>
    <row r="363" spans="8:9" x14ac:dyDescent="0.25">
      <c r="H363" t="s">
        <v>31</v>
      </c>
      <c r="I363">
        <v>4</v>
      </c>
    </row>
    <row r="364" spans="8:9" x14ac:dyDescent="0.25">
      <c r="H364" t="s">
        <v>27</v>
      </c>
      <c r="I364">
        <v>5</v>
      </c>
    </row>
    <row r="365" spans="8:9" x14ac:dyDescent="0.25">
      <c r="H365" t="s">
        <v>27</v>
      </c>
      <c r="I365">
        <v>4</v>
      </c>
    </row>
    <row r="366" spans="8:9" x14ac:dyDescent="0.25">
      <c r="H366" t="s">
        <v>25</v>
      </c>
      <c r="I366">
        <v>6</v>
      </c>
    </row>
    <row r="367" spans="8:9" x14ac:dyDescent="0.25">
      <c r="H367" t="s">
        <v>29</v>
      </c>
      <c r="I367">
        <v>4</v>
      </c>
    </row>
    <row r="368" spans="8:9" x14ac:dyDescent="0.25">
      <c r="H368" t="s">
        <v>26</v>
      </c>
      <c r="I368">
        <v>5</v>
      </c>
    </row>
    <row r="369" spans="8:9" x14ac:dyDescent="0.25">
      <c r="H369" t="s">
        <v>30</v>
      </c>
      <c r="I369">
        <v>3</v>
      </c>
    </row>
    <row r="370" spans="8:9" x14ac:dyDescent="0.25">
      <c r="H370" t="s">
        <v>31</v>
      </c>
      <c r="I370">
        <v>3</v>
      </c>
    </row>
    <row r="371" spans="8:9" x14ac:dyDescent="0.25">
      <c r="H371" t="s">
        <v>31</v>
      </c>
      <c r="I371">
        <v>6</v>
      </c>
    </row>
    <row r="372" spans="8:9" x14ac:dyDescent="0.25">
      <c r="H372" t="s">
        <v>31</v>
      </c>
      <c r="I372">
        <v>6</v>
      </c>
    </row>
    <row r="373" spans="8:9" x14ac:dyDescent="0.25">
      <c r="H373" t="s">
        <v>29</v>
      </c>
      <c r="I373">
        <v>4</v>
      </c>
    </row>
    <row r="374" spans="8:9" x14ac:dyDescent="0.25">
      <c r="H374" t="s">
        <v>26</v>
      </c>
      <c r="I374">
        <v>3</v>
      </c>
    </row>
    <row r="375" spans="8:9" x14ac:dyDescent="0.25">
      <c r="H375" t="s">
        <v>30</v>
      </c>
      <c r="I375">
        <v>6</v>
      </c>
    </row>
    <row r="376" spans="8:9" x14ac:dyDescent="0.25">
      <c r="H376" t="s">
        <v>27</v>
      </c>
      <c r="I376">
        <v>5</v>
      </c>
    </row>
    <row r="377" spans="8:9" x14ac:dyDescent="0.25">
      <c r="H377" t="s">
        <v>26</v>
      </c>
      <c r="I377">
        <v>6</v>
      </c>
    </row>
    <row r="378" spans="8:9" x14ac:dyDescent="0.25">
      <c r="H378" t="s">
        <v>26</v>
      </c>
      <c r="I378">
        <v>4</v>
      </c>
    </row>
    <row r="379" spans="8:9" x14ac:dyDescent="0.25">
      <c r="H379" t="s">
        <v>28</v>
      </c>
      <c r="I379">
        <v>4</v>
      </c>
    </row>
    <row r="380" spans="8:9" x14ac:dyDescent="0.25">
      <c r="H380" t="s">
        <v>30</v>
      </c>
      <c r="I380">
        <v>6</v>
      </c>
    </row>
    <row r="381" spans="8:9" x14ac:dyDescent="0.25">
      <c r="H381" t="s">
        <v>25</v>
      </c>
      <c r="I381">
        <v>6</v>
      </c>
    </row>
    <row r="382" spans="8:9" x14ac:dyDescent="0.25">
      <c r="H382" t="s">
        <v>28</v>
      </c>
      <c r="I382">
        <v>3</v>
      </c>
    </row>
    <row r="383" spans="8:9" x14ac:dyDescent="0.25">
      <c r="H383" t="s">
        <v>27</v>
      </c>
      <c r="I383">
        <v>3</v>
      </c>
    </row>
    <row r="384" spans="8:9" x14ac:dyDescent="0.25">
      <c r="H384" t="s">
        <v>27</v>
      </c>
      <c r="I384">
        <v>4</v>
      </c>
    </row>
    <row r="385" spans="8:9" x14ac:dyDescent="0.25">
      <c r="H385" t="s">
        <v>26</v>
      </c>
      <c r="I385">
        <v>2</v>
      </c>
    </row>
    <row r="386" spans="8:9" x14ac:dyDescent="0.25">
      <c r="H386" t="s">
        <v>25</v>
      </c>
      <c r="I386">
        <v>4</v>
      </c>
    </row>
    <row r="387" spans="8:9" x14ac:dyDescent="0.25">
      <c r="H387" t="s">
        <v>26</v>
      </c>
      <c r="I387">
        <v>2</v>
      </c>
    </row>
    <row r="388" spans="8:9" x14ac:dyDescent="0.25">
      <c r="H388" t="s">
        <v>29</v>
      </c>
      <c r="I388">
        <v>5</v>
      </c>
    </row>
    <row r="389" spans="8:9" x14ac:dyDescent="0.25">
      <c r="H389" t="s">
        <v>26</v>
      </c>
      <c r="I389">
        <v>3</v>
      </c>
    </row>
    <row r="390" spans="8:9" x14ac:dyDescent="0.25">
      <c r="H390" t="s">
        <v>31</v>
      </c>
      <c r="I390">
        <v>6</v>
      </c>
    </row>
    <row r="391" spans="8:9" x14ac:dyDescent="0.25">
      <c r="H391" t="s">
        <v>26</v>
      </c>
      <c r="I391">
        <v>4</v>
      </c>
    </row>
    <row r="392" spans="8:9" x14ac:dyDescent="0.25">
      <c r="H392" t="s">
        <v>29</v>
      </c>
      <c r="I392">
        <v>6</v>
      </c>
    </row>
    <row r="393" spans="8:9" x14ac:dyDescent="0.25">
      <c r="H393" t="s">
        <v>27</v>
      </c>
      <c r="I393">
        <v>3</v>
      </c>
    </row>
    <row r="394" spans="8:9" x14ac:dyDescent="0.25">
      <c r="H394" t="s">
        <v>28</v>
      </c>
      <c r="I394">
        <v>2</v>
      </c>
    </row>
    <row r="395" spans="8:9" x14ac:dyDescent="0.25">
      <c r="H395" t="s">
        <v>27</v>
      </c>
      <c r="I395">
        <v>5</v>
      </c>
    </row>
    <row r="396" spans="8:9" x14ac:dyDescent="0.25">
      <c r="H396" t="s">
        <v>28</v>
      </c>
      <c r="I396">
        <v>6</v>
      </c>
    </row>
    <row r="397" spans="8:9" x14ac:dyDescent="0.25">
      <c r="H397" t="s">
        <v>31</v>
      </c>
      <c r="I397">
        <v>6</v>
      </c>
    </row>
    <row r="398" spans="8:9" x14ac:dyDescent="0.25">
      <c r="H398" t="s">
        <v>29</v>
      </c>
      <c r="I398">
        <v>2</v>
      </c>
    </row>
    <row r="399" spans="8:9" x14ac:dyDescent="0.25">
      <c r="H399" t="s">
        <v>26</v>
      </c>
      <c r="I399">
        <v>2</v>
      </c>
    </row>
    <row r="400" spans="8:9" x14ac:dyDescent="0.25">
      <c r="H400" t="s">
        <v>26</v>
      </c>
      <c r="I400">
        <v>4</v>
      </c>
    </row>
    <row r="401" spans="8:9" x14ac:dyDescent="0.25">
      <c r="H401" t="s">
        <v>26</v>
      </c>
      <c r="I401">
        <v>3</v>
      </c>
    </row>
    <row r="402" spans="8:9" x14ac:dyDescent="0.25">
      <c r="H402" t="s">
        <v>31</v>
      </c>
      <c r="I402">
        <v>3</v>
      </c>
    </row>
    <row r="403" spans="8:9" x14ac:dyDescent="0.25">
      <c r="H403" t="s">
        <v>26</v>
      </c>
      <c r="I403">
        <v>3</v>
      </c>
    </row>
    <row r="404" spans="8:9" x14ac:dyDescent="0.25">
      <c r="H404" t="s">
        <v>31</v>
      </c>
      <c r="I404">
        <v>5</v>
      </c>
    </row>
    <row r="405" spans="8:9" x14ac:dyDescent="0.25">
      <c r="H405" t="s">
        <v>25</v>
      </c>
      <c r="I405">
        <v>4</v>
      </c>
    </row>
    <row r="406" spans="8:9" x14ac:dyDescent="0.25">
      <c r="H406" t="s">
        <v>29</v>
      </c>
      <c r="I406">
        <v>2</v>
      </c>
    </row>
    <row r="407" spans="8:9" x14ac:dyDescent="0.25">
      <c r="H407" t="s">
        <v>29</v>
      </c>
      <c r="I407">
        <v>4</v>
      </c>
    </row>
    <row r="408" spans="8:9" x14ac:dyDescent="0.25">
      <c r="H408" t="s">
        <v>28</v>
      </c>
      <c r="I408">
        <v>3</v>
      </c>
    </row>
    <row r="409" spans="8:9" x14ac:dyDescent="0.25">
      <c r="H409" t="s">
        <v>31</v>
      </c>
      <c r="I409">
        <v>5</v>
      </c>
    </row>
    <row r="410" spans="8:9" x14ac:dyDescent="0.25">
      <c r="H410" t="s">
        <v>25</v>
      </c>
      <c r="I410">
        <v>5</v>
      </c>
    </row>
    <row r="411" spans="8:9" x14ac:dyDescent="0.25">
      <c r="H411" t="s">
        <v>29</v>
      </c>
      <c r="I411">
        <v>2</v>
      </c>
    </row>
    <row r="412" spans="8:9" x14ac:dyDescent="0.25">
      <c r="H412" t="s">
        <v>31</v>
      </c>
      <c r="I412">
        <v>3</v>
      </c>
    </row>
    <row r="413" spans="8:9" x14ac:dyDescent="0.25">
      <c r="H413" t="s">
        <v>31</v>
      </c>
      <c r="I413">
        <v>3</v>
      </c>
    </row>
    <row r="414" spans="8:9" x14ac:dyDescent="0.25">
      <c r="H414" t="s">
        <v>31</v>
      </c>
      <c r="I414">
        <v>3</v>
      </c>
    </row>
    <row r="415" spans="8:9" x14ac:dyDescent="0.25">
      <c r="H415" t="s">
        <v>26</v>
      </c>
      <c r="I415">
        <v>2</v>
      </c>
    </row>
    <row r="416" spans="8:9" x14ac:dyDescent="0.25">
      <c r="H416" t="s">
        <v>31</v>
      </c>
      <c r="I416">
        <v>4</v>
      </c>
    </row>
    <row r="417" spans="8:9" x14ac:dyDescent="0.25">
      <c r="H417" t="s">
        <v>29</v>
      </c>
      <c r="I417">
        <v>4</v>
      </c>
    </row>
    <row r="418" spans="8:9" x14ac:dyDescent="0.25">
      <c r="H418" t="s">
        <v>25</v>
      </c>
      <c r="I418">
        <v>2</v>
      </c>
    </row>
    <row r="419" spans="8:9" x14ac:dyDescent="0.25">
      <c r="H419" t="s">
        <v>30</v>
      </c>
      <c r="I419">
        <v>4</v>
      </c>
    </row>
    <row r="420" spans="8:9" x14ac:dyDescent="0.25">
      <c r="H420" t="s">
        <v>28</v>
      </c>
      <c r="I420">
        <v>5</v>
      </c>
    </row>
    <row r="421" spans="8:9" x14ac:dyDescent="0.25">
      <c r="H421" t="s">
        <v>26</v>
      </c>
      <c r="I421">
        <v>4</v>
      </c>
    </row>
    <row r="422" spans="8:9" x14ac:dyDescent="0.25">
      <c r="H422" t="s">
        <v>31</v>
      </c>
      <c r="I422">
        <v>3</v>
      </c>
    </row>
    <row r="423" spans="8:9" x14ac:dyDescent="0.25">
      <c r="H423" t="s">
        <v>27</v>
      </c>
      <c r="I423">
        <v>6</v>
      </c>
    </row>
    <row r="424" spans="8:9" x14ac:dyDescent="0.25">
      <c r="H424" t="s">
        <v>25</v>
      </c>
      <c r="I424">
        <v>4</v>
      </c>
    </row>
    <row r="425" spans="8:9" x14ac:dyDescent="0.25">
      <c r="H425" t="s">
        <v>30</v>
      </c>
      <c r="I425">
        <v>5</v>
      </c>
    </row>
    <row r="426" spans="8:9" x14ac:dyDescent="0.25">
      <c r="H426" t="s">
        <v>25</v>
      </c>
      <c r="I426">
        <v>3</v>
      </c>
    </row>
    <row r="427" spans="8:9" x14ac:dyDescent="0.25">
      <c r="H427" t="s">
        <v>28</v>
      </c>
      <c r="I427">
        <v>4</v>
      </c>
    </row>
    <row r="428" spans="8:9" x14ac:dyDescent="0.25">
      <c r="H428" t="s">
        <v>25</v>
      </c>
      <c r="I428">
        <v>5</v>
      </c>
    </row>
    <row r="429" spans="8:9" x14ac:dyDescent="0.25">
      <c r="H429" t="s">
        <v>25</v>
      </c>
      <c r="I429">
        <v>6</v>
      </c>
    </row>
    <row r="430" spans="8:9" x14ac:dyDescent="0.25">
      <c r="H430" t="s">
        <v>31</v>
      </c>
      <c r="I430">
        <v>5</v>
      </c>
    </row>
    <row r="431" spans="8:9" x14ac:dyDescent="0.25">
      <c r="H431" t="s">
        <v>27</v>
      </c>
      <c r="I431">
        <v>3</v>
      </c>
    </row>
    <row r="432" spans="8:9" x14ac:dyDescent="0.25">
      <c r="H432" t="s">
        <v>31</v>
      </c>
      <c r="I432">
        <v>5</v>
      </c>
    </row>
    <row r="433" spans="8:9" x14ac:dyDescent="0.25">
      <c r="H433" t="s">
        <v>25</v>
      </c>
      <c r="I433">
        <v>2</v>
      </c>
    </row>
    <row r="434" spans="8:9" x14ac:dyDescent="0.25">
      <c r="H434" t="s">
        <v>27</v>
      </c>
      <c r="I434">
        <v>6</v>
      </c>
    </row>
    <row r="435" spans="8:9" x14ac:dyDescent="0.25">
      <c r="H435" t="s">
        <v>28</v>
      </c>
      <c r="I435">
        <v>5</v>
      </c>
    </row>
    <row r="436" spans="8:9" x14ac:dyDescent="0.25">
      <c r="H436" t="s">
        <v>29</v>
      </c>
      <c r="I436">
        <v>4</v>
      </c>
    </row>
    <row r="437" spans="8:9" x14ac:dyDescent="0.25">
      <c r="H437" t="s">
        <v>25</v>
      </c>
      <c r="I437">
        <v>6</v>
      </c>
    </row>
    <row r="438" spans="8:9" x14ac:dyDescent="0.25">
      <c r="H438" t="s">
        <v>27</v>
      </c>
      <c r="I438">
        <v>4</v>
      </c>
    </row>
    <row r="439" spans="8:9" x14ac:dyDescent="0.25">
      <c r="H439" t="s">
        <v>25</v>
      </c>
      <c r="I439">
        <v>4</v>
      </c>
    </row>
    <row r="440" spans="8:9" x14ac:dyDescent="0.25">
      <c r="H440" t="s">
        <v>31</v>
      </c>
      <c r="I440">
        <v>2</v>
      </c>
    </row>
    <row r="441" spans="8:9" x14ac:dyDescent="0.25">
      <c r="H441" t="s">
        <v>30</v>
      </c>
      <c r="I441">
        <v>4</v>
      </c>
    </row>
    <row r="442" spans="8:9" x14ac:dyDescent="0.25">
      <c r="H442" t="s">
        <v>28</v>
      </c>
      <c r="I442">
        <v>3</v>
      </c>
    </row>
    <row r="443" spans="8:9" x14ac:dyDescent="0.25">
      <c r="H443" t="s">
        <v>26</v>
      </c>
      <c r="I443">
        <v>4</v>
      </c>
    </row>
    <row r="444" spans="8:9" x14ac:dyDescent="0.25">
      <c r="H444" t="s">
        <v>29</v>
      </c>
      <c r="I444">
        <v>5</v>
      </c>
    </row>
    <row r="445" spans="8:9" x14ac:dyDescent="0.25">
      <c r="H445" t="s">
        <v>27</v>
      </c>
      <c r="I445">
        <v>2</v>
      </c>
    </row>
    <row r="446" spans="8:9" x14ac:dyDescent="0.25">
      <c r="H446" t="s">
        <v>26</v>
      </c>
      <c r="I446">
        <v>3</v>
      </c>
    </row>
    <row r="447" spans="8:9" x14ac:dyDescent="0.25">
      <c r="H447" t="s">
        <v>31</v>
      </c>
      <c r="I447">
        <v>4</v>
      </c>
    </row>
    <row r="448" spans="8:9" x14ac:dyDescent="0.25">
      <c r="H448" t="s">
        <v>25</v>
      </c>
      <c r="I448">
        <v>3</v>
      </c>
    </row>
    <row r="449" spans="8:9" x14ac:dyDescent="0.25">
      <c r="H449" t="s">
        <v>27</v>
      </c>
      <c r="I449">
        <v>3</v>
      </c>
    </row>
    <row r="450" spans="8:9" x14ac:dyDescent="0.25">
      <c r="H450" t="s">
        <v>28</v>
      </c>
      <c r="I450">
        <v>5</v>
      </c>
    </row>
    <row r="451" spans="8:9" x14ac:dyDescent="0.25">
      <c r="H451" t="s">
        <v>28</v>
      </c>
      <c r="I451">
        <v>4</v>
      </c>
    </row>
    <row r="452" spans="8:9" x14ac:dyDescent="0.25">
      <c r="H452" t="s">
        <v>29</v>
      </c>
      <c r="I452">
        <v>3</v>
      </c>
    </row>
    <row r="453" spans="8:9" x14ac:dyDescent="0.25">
      <c r="H453" t="s">
        <v>29</v>
      </c>
      <c r="I453">
        <v>4</v>
      </c>
    </row>
    <row r="454" spans="8:9" x14ac:dyDescent="0.25">
      <c r="H454" t="s">
        <v>28</v>
      </c>
      <c r="I454">
        <v>6</v>
      </c>
    </row>
    <row r="455" spans="8:9" x14ac:dyDescent="0.25">
      <c r="H455" t="s">
        <v>29</v>
      </c>
      <c r="I455">
        <v>2</v>
      </c>
    </row>
    <row r="456" spans="8:9" x14ac:dyDescent="0.25">
      <c r="H456" t="s">
        <v>31</v>
      </c>
      <c r="I456">
        <v>4</v>
      </c>
    </row>
    <row r="457" spans="8:9" x14ac:dyDescent="0.25">
      <c r="H457" t="s">
        <v>31</v>
      </c>
      <c r="I457">
        <v>5</v>
      </c>
    </row>
    <row r="458" spans="8:9" x14ac:dyDescent="0.25">
      <c r="H458" t="s">
        <v>30</v>
      </c>
      <c r="I458">
        <v>4</v>
      </c>
    </row>
    <row r="459" spans="8:9" x14ac:dyDescent="0.25">
      <c r="H459" t="s">
        <v>26</v>
      </c>
      <c r="I459">
        <v>4</v>
      </c>
    </row>
    <row r="460" spans="8:9" x14ac:dyDescent="0.25">
      <c r="H460" t="s">
        <v>28</v>
      </c>
      <c r="I460">
        <v>2</v>
      </c>
    </row>
    <row r="461" spans="8:9" x14ac:dyDescent="0.25">
      <c r="H461" t="s">
        <v>25</v>
      </c>
      <c r="I461">
        <v>3</v>
      </c>
    </row>
    <row r="462" spans="8:9" x14ac:dyDescent="0.25">
      <c r="H462" t="s">
        <v>26</v>
      </c>
      <c r="I462">
        <v>5</v>
      </c>
    </row>
    <row r="463" spans="8:9" x14ac:dyDescent="0.25">
      <c r="H463" t="s">
        <v>25</v>
      </c>
      <c r="I463">
        <v>5</v>
      </c>
    </row>
    <row r="464" spans="8:9" x14ac:dyDescent="0.25">
      <c r="H464" t="s">
        <v>26</v>
      </c>
      <c r="I464">
        <v>2</v>
      </c>
    </row>
    <row r="465" spans="8:9" x14ac:dyDescent="0.25">
      <c r="H465" t="s">
        <v>31</v>
      </c>
      <c r="I465">
        <v>5</v>
      </c>
    </row>
    <row r="466" spans="8:9" x14ac:dyDescent="0.25">
      <c r="H466" t="s">
        <v>25</v>
      </c>
      <c r="I466">
        <v>6</v>
      </c>
    </row>
    <row r="467" spans="8:9" x14ac:dyDescent="0.25">
      <c r="H467" t="s">
        <v>29</v>
      </c>
      <c r="I467">
        <v>6</v>
      </c>
    </row>
    <row r="468" spans="8:9" x14ac:dyDescent="0.25">
      <c r="H468" t="s">
        <v>27</v>
      </c>
      <c r="I468">
        <v>3</v>
      </c>
    </row>
    <row r="469" spans="8:9" x14ac:dyDescent="0.25">
      <c r="H469" t="s">
        <v>30</v>
      </c>
      <c r="I469">
        <v>5</v>
      </c>
    </row>
    <row r="470" spans="8:9" x14ac:dyDescent="0.25">
      <c r="H470" t="s">
        <v>31</v>
      </c>
      <c r="I470">
        <v>3</v>
      </c>
    </row>
    <row r="471" spans="8:9" x14ac:dyDescent="0.25">
      <c r="H471" t="s">
        <v>31</v>
      </c>
      <c r="I471">
        <v>3</v>
      </c>
    </row>
    <row r="472" spans="8:9" x14ac:dyDescent="0.25">
      <c r="H472" t="s">
        <v>31</v>
      </c>
      <c r="I472">
        <v>2</v>
      </c>
    </row>
    <row r="473" spans="8:9" x14ac:dyDescent="0.25">
      <c r="H473" t="s">
        <v>28</v>
      </c>
      <c r="I473">
        <v>3</v>
      </c>
    </row>
    <row r="474" spans="8:9" x14ac:dyDescent="0.25">
      <c r="H474" t="s">
        <v>25</v>
      </c>
      <c r="I474">
        <v>6</v>
      </c>
    </row>
    <row r="475" spans="8:9" x14ac:dyDescent="0.25">
      <c r="H475" t="s">
        <v>28</v>
      </c>
      <c r="I475">
        <v>2</v>
      </c>
    </row>
    <row r="476" spans="8:9" x14ac:dyDescent="0.25">
      <c r="H476" t="s">
        <v>25</v>
      </c>
      <c r="I476">
        <v>6</v>
      </c>
    </row>
    <row r="477" spans="8:9" x14ac:dyDescent="0.25">
      <c r="H477" t="s">
        <v>31</v>
      </c>
      <c r="I477">
        <v>5</v>
      </c>
    </row>
    <row r="478" spans="8:9" x14ac:dyDescent="0.25">
      <c r="H478" t="s">
        <v>25</v>
      </c>
      <c r="I478">
        <v>5</v>
      </c>
    </row>
    <row r="479" spans="8:9" x14ac:dyDescent="0.25">
      <c r="H479" t="s">
        <v>27</v>
      </c>
      <c r="I479">
        <v>5</v>
      </c>
    </row>
    <row r="480" spans="8:9" x14ac:dyDescent="0.25">
      <c r="H480" t="s">
        <v>29</v>
      </c>
      <c r="I480">
        <v>5</v>
      </c>
    </row>
    <row r="481" spans="8:9" x14ac:dyDescent="0.25">
      <c r="H481" t="s">
        <v>26</v>
      </c>
      <c r="I481">
        <v>4</v>
      </c>
    </row>
    <row r="482" spans="8:9" x14ac:dyDescent="0.25">
      <c r="H482" t="s">
        <v>29</v>
      </c>
      <c r="I482">
        <v>6</v>
      </c>
    </row>
    <row r="483" spans="8:9" x14ac:dyDescent="0.25">
      <c r="H483" t="s">
        <v>30</v>
      </c>
      <c r="I483">
        <v>3</v>
      </c>
    </row>
    <row r="484" spans="8:9" x14ac:dyDescent="0.25">
      <c r="H484" t="s">
        <v>28</v>
      </c>
      <c r="I484">
        <v>4</v>
      </c>
    </row>
    <row r="485" spans="8:9" x14ac:dyDescent="0.25">
      <c r="H485" t="s">
        <v>29</v>
      </c>
      <c r="I485">
        <v>4</v>
      </c>
    </row>
    <row r="486" spans="8:9" x14ac:dyDescent="0.25">
      <c r="H486" t="s">
        <v>26</v>
      </c>
      <c r="I486">
        <v>2</v>
      </c>
    </row>
    <row r="487" spans="8:9" x14ac:dyDescent="0.25">
      <c r="H487" t="s">
        <v>27</v>
      </c>
      <c r="I487">
        <v>6</v>
      </c>
    </row>
    <row r="488" spans="8:9" x14ac:dyDescent="0.25">
      <c r="H488" t="s">
        <v>29</v>
      </c>
      <c r="I488">
        <v>4</v>
      </c>
    </row>
    <row r="489" spans="8:9" x14ac:dyDescent="0.25">
      <c r="H489" t="s">
        <v>26</v>
      </c>
      <c r="I489">
        <v>4</v>
      </c>
    </row>
    <row r="490" spans="8:9" x14ac:dyDescent="0.25">
      <c r="H490" t="s">
        <v>26</v>
      </c>
      <c r="I490">
        <v>5</v>
      </c>
    </row>
    <row r="491" spans="8:9" x14ac:dyDescent="0.25">
      <c r="H491" t="s">
        <v>30</v>
      </c>
      <c r="I491">
        <v>4</v>
      </c>
    </row>
    <row r="492" spans="8:9" x14ac:dyDescent="0.25">
      <c r="H492" t="s">
        <v>30</v>
      </c>
      <c r="I49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AAC3-3797-4EA5-AA95-257B84E8430D}">
  <sheetPr codeName="Sheet5"/>
  <dimension ref="A3:B13"/>
  <sheetViews>
    <sheetView workbookViewId="0">
      <selection activeCell="E17" sqref="E17"/>
    </sheetView>
  </sheetViews>
  <sheetFormatPr defaultRowHeight="15" x14ac:dyDescent="0.25"/>
  <cols>
    <col min="1" max="1" width="12.5703125" bestFit="1" customWidth="1"/>
    <col min="2" max="2" width="11.7109375" bestFit="1" customWidth="1"/>
  </cols>
  <sheetData>
    <row r="3" spans="1:2" x14ac:dyDescent="0.25">
      <c r="A3" t="s">
        <v>23</v>
      </c>
      <c r="B3" t="s">
        <v>24</v>
      </c>
    </row>
    <row r="4" spans="1:2" x14ac:dyDescent="0.25">
      <c r="A4" s="1" t="s">
        <v>25</v>
      </c>
      <c r="B4">
        <v>359</v>
      </c>
    </row>
    <row r="5" spans="1:2" x14ac:dyDescent="0.25">
      <c r="A5" s="1" t="s">
        <v>26</v>
      </c>
      <c r="B5">
        <v>286</v>
      </c>
    </row>
    <row r="6" spans="1:2" x14ac:dyDescent="0.25">
      <c r="A6" s="1" t="s">
        <v>27</v>
      </c>
      <c r="B6">
        <v>277</v>
      </c>
    </row>
    <row r="7" spans="1:2" x14ac:dyDescent="0.25">
      <c r="A7" s="1" t="s">
        <v>28</v>
      </c>
      <c r="B7">
        <v>239</v>
      </c>
    </row>
    <row r="8" spans="1:2" x14ac:dyDescent="0.25">
      <c r="A8" s="1" t="s">
        <v>29</v>
      </c>
      <c r="B8">
        <v>283</v>
      </c>
    </row>
    <row r="9" spans="1:2" x14ac:dyDescent="0.25">
      <c r="A9" s="1" t="s">
        <v>30</v>
      </c>
      <c r="B9">
        <v>219</v>
      </c>
    </row>
    <row r="10" spans="1:2" x14ac:dyDescent="0.25">
      <c r="A10" s="1" t="s">
        <v>31</v>
      </c>
      <c r="B10">
        <v>323</v>
      </c>
    </row>
    <row r="11" spans="1:2" x14ac:dyDescent="0.25">
      <c r="A11" s="1" t="s">
        <v>32</v>
      </c>
      <c r="B11">
        <v>502</v>
      </c>
    </row>
    <row r="12" spans="1:2" x14ac:dyDescent="0.25">
      <c r="A12" s="1" t="s">
        <v>33</v>
      </c>
      <c r="B12">
        <v>682</v>
      </c>
    </row>
    <row r="13" spans="1:2" x14ac:dyDescent="0.25">
      <c r="A13" s="1" t="s">
        <v>34</v>
      </c>
      <c r="B13">
        <v>802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1E763-BFDC-480B-99C3-6207B24B7C50}">
  <sheetPr codeName="Sheet6"/>
  <dimension ref="D6:F591"/>
  <sheetViews>
    <sheetView workbookViewId="0">
      <selection activeCell="D6" sqref="D6:F591"/>
    </sheetView>
  </sheetViews>
  <sheetFormatPr defaultRowHeight="15" x14ac:dyDescent="0.25"/>
  <sheetData>
    <row r="6" spans="4:6" x14ac:dyDescent="0.25">
      <c r="D6" t="s">
        <v>37</v>
      </c>
      <c r="E6" t="s">
        <v>38</v>
      </c>
      <c r="F6" t="s">
        <v>39</v>
      </c>
    </row>
    <row r="7" spans="4:6" x14ac:dyDescent="0.25">
      <c r="D7" t="s">
        <v>40</v>
      </c>
      <c r="E7">
        <v>70</v>
      </c>
      <c r="F7" t="s">
        <v>41</v>
      </c>
    </row>
    <row r="8" spans="4:6" x14ac:dyDescent="0.25">
      <c r="D8" t="s">
        <v>40</v>
      </c>
      <c r="E8">
        <v>64</v>
      </c>
      <c r="F8" t="s">
        <v>41</v>
      </c>
    </row>
    <row r="9" spans="4:6" x14ac:dyDescent="0.25">
      <c r="D9" t="s">
        <v>40</v>
      </c>
      <c r="E9">
        <v>56</v>
      </c>
      <c r="F9" t="s">
        <v>41</v>
      </c>
    </row>
    <row r="10" spans="4:6" x14ac:dyDescent="0.25">
      <c r="D10" t="s">
        <v>40</v>
      </c>
      <c r="E10">
        <v>51</v>
      </c>
      <c r="F10" t="s">
        <v>42</v>
      </c>
    </row>
    <row r="11" spans="4:6" x14ac:dyDescent="0.25">
      <c r="D11" t="s">
        <v>40</v>
      </c>
      <c r="E11">
        <v>72</v>
      </c>
      <c r="F11" t="s">
        <v>41</v>
      </c>
    </row>
    <row r="12" spans="4:6" x14ac:dyDescent="0.25">
      <c r="D12" t="s">
        <v>40</v>
      </c>
      <c r="E12">
        <v>72</v>
      </c>
      <c r="F12" t="s">
        <v>41</v>
      </c>
    </row>
    <row r="13" spans="4:6" x14ac:dyDescent="0.25">
      <c r="D13" t="s">
        <v>40</v>
      </c>
      <c r="E13">
        <v>60</v>
      </c>
      <c r="F13" t="s">
        <v>41</v>
      </c>
    </row>
    <row r="14" spans="4:6" x14ac:dyDescent="0.25">
      <c r="D14" t="s">
        <v>40</v>
      </c>
      <c r="E14">
        <v>75</v>
      </c>
      <c r="F14" t="s">
        <v>41</v>
      </c>
    </row>
    <row r="15" spans="4:6" x14ac:dyDescent="0.25">
      <c r="D15" t="s">
        <v>40</v>
      </c>
      <c r="E15">
        <v>63</v>
      </c>
      <c r="F15" t="s">
        <v>41</v>
      </c>
    </row>
    <row r="16" spans="4:6" x14ac:dyDescent="0.25">
      <c r="D16" t="s">
        <v>40</v>
      </c>
      <c r="E16">
        <v>76</v>
      </c>
      <c r="F16" t="s">
        <v>41</v>
      </c>
    </row>
    <row r="17" spans="4:6" x14ac:dyDescent="0.25">
      <c r="D17" t="s">
        <v>40</v>
      </c>
      <c r="E17">
        <v>70</v>
      </c>
      <c r="F17" t="s">
        <v>42</v>
      </c>
    </row>
    <row r="18" spans="4:6" x14ac:dyDescent="0.25">
      <c r="D18" t="s">
        <v>40</v>
      </c>
      <c r="E18">
        <v>67</v>
      </c>
      <c r="F18" t="s">
        <v>41</v>
      </c>
    </row>
    <row r="19" spans="4:6" x14ac:dyDescent="0.25">
      <c r="D19" t="s">
        <v>40</v>
      </c>
      <c r="E19">
        <v>56</v>
      </c>
      <c r="F19" t="s">
        <v>41</v>
      </c>
    </row>
    <row r="20" spans="4:6" x14ac:dyDescent="0.25">
      <c r="D20" t="s">
        <v>40</v>
      </c>
      <c r="E20">
        <v>66</v>
      </c>
      <c r="F20" t="s">
        <v>41</v>
      </c>
    </row>
    <row r="21" spans="4:6" x14ac:dyDescent="0.25">
      <c r="D21" t="s">
        <v>40</v>
      </c>
      <c r="E21">
        <v>77</v>
      </c>
      <c r="F21" t="s">
        <v>41</v>
      </c>
    </row>
    <row r="22" spans="4:6" x14ac:dyDescent="0.25">
      <c r="D22" t="s">
        <v>40</v>
      </c>
      <c r="E22">
        <v>59</v>
      </c>
      <c r="F22" t="s">
        <v>42</v>
      </c>
    </row>
    <row r="23" spans="4:6" x14ac:dyDescent="0.25">
      <c r="D23" t="s">
        <v>40</v>
      </c>
      <c r="E23">
        <v>76</v>
      </c>
      <c r="F23" t="s">
        <v>41</v>
      </c>
    </row>
    <row r="24" spans="4:6" x14ac:dyDescent="0.25">
      <c r="D24" t="s">
        <v>40</v>
      </c>
      <c r="E24">
        <v>77</v>
      </c>
      <c r="F24" t="s">
        <v>41</v>
      </c>
    </row>
    <row r="25" spans="4:6" x14ac:dyDescent="0.25">
      <c r="D25" t="s">
        <v>40</v>
      </c>
      <c r="E25">
        <v>60</v>
      </c>
      <c r="F25" t="s">
        <v>42</v>
      </c>
    </row>
    <row r="26" spans="4:6" x14ac:dyDescent="0.25">
      <c r="D26" t="s">
        <v>40</v>
      </c>
      <c r="E26">
        <v>70</v>
      </c>
      <c r="F26" t="s">
        <v>42</v>
      </c>
    </row>
    <row r="27" spans="4:6" x14ac:dyDescent="0.25">
      <c r="D27" t="s">
        <v>40</v>
      </c>
      <c r="E27">
        <v>77</v>
      </c>
      <c r="F27" t="s">
        <v>42</v>
      </c>
    </row>
    <row r="28" spans="4:6" x14ac:dyDescent="0.25">
      <c r="D28" t="s">
        <v>40</v>
      </c>
      <c r="E28">
        <v>52</v>
      </c>
      <c r="F28" t="s">
        <v>41</v>
      </c>
    </row>
    <row r="29" spans="4:6" x14ac:dyDescent="0.25">
      <c r="D29" t="s">
        <v>40</v>
      </c>
      <c r="E29">
        <v>76</v>
      </c>
      <c r="F29" t="s">
        <v>41</v>
      </c>
    </row>
    <row r="30" spans="4:6" x14ac:dyDescent="0.25">
      <c r="D30" t="s">
        <v>40</v>
      </c>
      <c r="E30">
        <v>56</v>
      </c>
      <c r="F30" t="s">
        <v>41</v>
      </c>
    </row>
    <row r="31" spans="4:6" x14ac:dyDescent="0.25">
      <c r="D31" t="s">
        <v>40</v>
      </c>
      <c r="E31">
        <v>75</v>
      </c>
      <c r="F31" t="s">
        <v>42</v>
      </c>
    </row>
    <row r="32" spans="4:6" x14ac:dyDescent="0.25">
      <c r="D32" t="s">
        <v>40</v>
      </c>
      <c r="E32">
        <v>70</v>
      </c>
      <c r="F32" t="s">
        <v>41</v>
      </c>
    </row>
    <row r="33" spans="4:6" x14ac:dyDescent="0.25">
      <c r="D33" t="s">
        <v>40</v>
      </c>
      <c r="E33">
        <v>60</v>
      </c>
      <c r="F33" t="s">
        <v>41</v>
      </c>
    </row>
    <row r="34" spans="4:6" x14ac:dyDescent="0.25">
      <c r="D34" t="s">
        <v>40</v>
      </c>
      <c r="E34">
        <v>55</v>
      </c>
      <c r="F34" t="s">
        <v>42</v>
      </c>
    </row>
    <row r="35" spans="4:6" x14ac:dyDescent="0.25">
      <c r="D35" t="s">
        <v>40</v>
      </c>
      <c r="E35">
        <v>69</v>
      </c>
      <c r="F35" t="s">
        <v>42</v>
      </c>
    </row>
    <row r="36" spans="4:6" x14ac:dyDescent="0.25">
      <c r="D36" t="s">
        <v>40</v>
      </c>
      <c r="E36">
        <v>75</v>
      </c>
      <c r="F36" t="s">
        <v>42</v>
      </c>
    </row>
    <row r="37" spans="4:6" x14ac:dyDescent="0.25">
      <c r="D37" t="s">
        <v>40</v>
      </c>
      <c r="E37">
        <v>75</v>
      </c>
      <c r="F37" t="s">
        <v>42</v>
      </c>
    </row>
    <row r="38" spans="4:6" x14ac:dyDescent="0.25">
      <c r="D38" t="s">
        <v>40</v>
      </c>
      <c r="E38">
        <v>69</v>
      </c>
      <c r="F38" t="s">
        <v>42</v>
      </c>
    </row>
    <row r="39" spans="4:6" x14ac:dyDescent="0.25">
      <c r="D39" t="s">
        <v>40</v>
      </c>
      <c r="E39">
        <v>79</v>
      </c>
      <c r="F39" t="s">
        <v>42</v>
      </c>
    </row>
    <row r="40" spans="4:6" x14ac:dyDescent="0.25">
      <c r="D40" t="s">
        <v>40</v>
      </c>
      <c r="E40">
        <v>68</v>
      </c>
      <c r="F40" t="s">
        <v>41</v>
      </c>
    </row>
    <row r="41" spans="4:6" x14ac:dyDescent="0.25">
      <c r="D41" t="s">
        <v>40</v>
      </c>
      <c r="E41">
        <v>56</v>
      </c>
      <c r="F41" t="s">
        <v>41</v>
      </c>
    </row>
    <row r="42" spans="4:6" x14ac:dyDescent="0.25">
      <c r="D42" t="s">
        <v>40</v>
      </c>
      <c r="E42">
        <v>63</v>
      </c>
      <c r="F42" t="s">
        <v>41</v>
      </c>
    </row>
    <row r="43" spans="4:6" x14ac:dyDescent="0.25">
      <c r="D43" t="s">
        <v>40</v>
      </c>
      <c r="E43">
        <v>60</v>
      </c>
      <c r="F43" t="s">
        <v>41</v>
      </c>
    </row>
    <row r="44" spans="4:6" x14ac:dyDescent="0.25">
      <c r="D44" t="s">
        <v>40</v>
      </c>
      <c r="E44">
        <v>80</v>
      </c>
      <c r="F44" t="s">
        <v>41</v>
      </c>
    </row>
    <row r="45" spans="4:6" x14ac:dyDescent="0.25">
      <c r="D45" t="s">
        <v>40</v>
      </c>
      <c r="E45">
        <v>61</v>
      </c>
      <c r="F45" t="s">
        <v>41</v>
      </c>
    </row>
    <row r="46" spans="4:6" x14ac:dyDescent="0.25">
      <c r="D46" t="s">
        <v>40</v>
      </c>
      <c r="E46">
        <v>80</v>
      </c>
      <c r="F46" t="s">
        <v>42</v>
      </c>
    </row>
    <row r="47" spans="4:6" x14ac:dyDescent="0.25">
      <c r="D47" t="s">
        <v>40</v>
      </c>
      <c r="E47">
        <v>66</v>
      </c>
      <c r="F47" t="s">
        <v>42</v>
      </c>
    </row>
    <row r="48" spans="4:6" x14ac:dyDescent="0.25">
      <c r="D48" t="s">
        <v>40</v>
      </c>
      <c r="E48">
        <v>55</v>
      </c>
      <c r="F48" t="s">
        <v>41</v>
      </c>
    </row>
    <row r="49" spans="4:6" x14ac:dyDescent="0.25">
      <c r="D49" t="s">
        <v>40</v>
      </c>
      <c r="E49">
        <v>52</v>
      </c>
      <c r="F49" t="s">
        <v>42</v>
      </c>
    </row>
    <row r="50" spans="4:6" x14ac:dyDescent="0.25">
      <c r="D50" t="s">
        <v>40</v>
      </c>
      <c r="E50">
        <v>61</v>
      </c>
      <c r="F50" t="s">
        <v>41</v>
      </c>
    </row>
    <row r="51" spans="4:6" x14ac:dyDescent="0.25">
      <c r="D51" t="s">
        <v>40</v>
      </c>
      <c r="E51">
        <v>54</v>
      </c>
      <c r="F51" t="s">
        <v>41</v>
      </c>
    </row>
    <row r="52" spans="4:6" x14ac:dyDescent="0.25">
      <c r="D52" t="s">
        <v>40</v>
      </c>
      <c r="E52">
        <v>69</v>
      </c>
      <c r="F52" t="s">
        <v>42</v>
      </c>
    </row>
    <row r="53" spans="4:6" x14ac:dyDescent="0.25">
      <c r="D53" t="s">
        <v>40</v>
      </c>
      <c r="E53">
        <v>62</v>
      </c>
      <c r="F53" t="s">
        <v>41</v>
      </c>
    </row>
    <row r="54" spans="4:6" x14ac:dyDescent="0.25">
      <c r="D54" t="s">
        <v>40</v>
      </c>
      <c r="E54">
        <v>80</v>
      </c>
      <c r="F54" t="s">
        <v>41</v>
      </c>
    </row>
    <row r="55" spans="4:6" x14ac:dyDescent="0.25">
      <c r="D55" t="s">
        <v>40</v>
      </c>
      <c r="E55">
        <v>78</v>
      </c>
      <c r="F55" t="s">
        <v>42</v>
      </c>
    </row>
    <row r="56" spans="4:6" x14ac:dyDescent="0.25">
      <c r="D56" t="s">
        <v>40</v>
      </c>
      <c r="E56">
        <v>54</v>
      </c>
      <c r="F56" t="s">
        <v>42</v>
      </c>
    </row>
    <row r="57" spans="4:6" x14ac:dyDescent="0.25">
      <c r="D57" t="s">
        <v>40</v>
      </c>
      <c r="E57">
        <v>62</v>
      </c>
      <c r="F57" t="s">
        <v>41</v>
      </c>
    </row>
    <row r="58" spans="4:6" x14ac:dyDescent="0.25">
      <c r="D58" t="s">
        <v>40</v>
      </c>
      <c r="E58">
        <v>64</v>
      </c>
      <c r="F58" t="s">
        <v>41</v>
      </c>
    </row>
    <row r="59" spans="4:6" x14ac:dyDescent="0.25">
      <c r="D59" t="s">
        <v>40</v>
      </c>
      <c r="E59">
        <v>67</v>
      </c>
      <c r="F59" t="s">
        <v>42</v>
      </c>
    </row>
    <row r="60" spans="4:6" x14ac:dyDescent="0.25">
      <c r="D60" t="s">
        <v>40</v>
      </c>
      <c r="E60">
        <v>73</v>
      </c>
      <c r="F60" t="s">
        <v>41</v>
      </c>
    </row>
    <row r="61" spans="4:6" x14ac:dyDescent="0.25">
      <c r="D61" t="s">
        <v>40</v>
      </c>
      <c r="E61">
        <v>65</v>
      </c>
      <c r="F61" t="s">
        <v>42</v>
      </c>
    </row>
    <row r="62" spans="4:6" x14ac:dyDescent="0.25">
      <c r="D62" t="s">
        <v>40</v>
      </c>
      <c r="E62">
        <v>63</v>
      </c>
      <c r="F62" t="s">
        <v>42</v>
      </c>
    </row>
    <row r="63" spans="4:6" x14ac:dyDescent="0.25">
      <c r="D63" t="s">
        <v>40</v>
      </c>
      <c r="E63">
        <v>58</v>
      </c>
      <c r="F63" t="s">
        <v>41</v>
      </c>
    </row>
    <row r="64" spans="4:6" x14ac:dyDescent="0.25">
      <c r="D64" t="s">
        <v>40</v>
      </c>
      <c r="E64">
        <v>77</v>
      </c>
      <c r="F64" t="s">
        <v>41</v>
      </c>
    </row>
    <row r="65" spans="4:6" x14ac:dyDescent="0.25">
      <c r="D65" t="s">
        <v>40</v>
      </c>
      <c r="E65">
        <v>51</v>
      </c>
      <c r="F65" t="s">
        <v>42</v>
      </c>
    </row>
    <row r="66" spans="4:6" x14ac:dyDescent="0.25">
      <c r="D66" t="s">
        <v>40</v>
      </c>
      <c r="E66">
        <v>75</v>
      </c>
      <c r="F66" t="s">
        <v>42</v>
      </c>
    </row>
    <row r="67" spans="4:6" x14ac:dyDescent="0.25">
      <c r="D67" t="s">
        <v>40</v>
      </c>
      <c r="E67">
        <v>56</v>
      </c>
      <c r="F67" t="s">
        <v>42</v>
      </c>
    </row>
    <row r="68" spans="4:6" x14ac:dyDescent="0.25">
      <c r="D68" t="s">
        <v>40</v>
      </c>
      <c r="E68">
        <v>71</v>
      </c>
      <c r="F68" t="s">
        <v>41</v>
      </c>
    </row>
    <row r="69" spans="4:6" x14ac:dyDescent="0.25">
      <c r="D69" t="s">
        <v>40</v>
      </c>
      <c r="E69">
        <v>61</v>
      </c>
      <c r="F69" t="s">
        <v>42</v>
      </c>
    </row>
    <row r="70" spans="4:6" x14ac:dyDescent="0.25">
      <c r="D70" t="s">
        <v>40</v>
      </c>
      <c r="E70">
        <v>79</v>
      </c>
      <c r="F70" t="s">
        <v>42</v>
      </c>
    </row>
    <row r="71" spans="4:6" x14ac:dyDescent="0.25">
      <c r="D71" t="s">
        <v>40</v>
      </c>
      <c r="E71">
        <v>54</v>
      </c>
      <c r="F71" t="s">
        <v>41</v>
      </c>
    </row>
    <row r="72" spans="4:6" x14ac:dyDescent="0.25">
      <c r="D72" t="s">
        <v>40</v>
      </c>
      <c r="E72">
        <v>56</v>
      </c>
      <c r="F72" t="s">
        <v>41</v>
      </c>
    </row>
    <row r="73" spans="4:6" x14ac:dyDescent="0.25">
      <c r="D73" t="s">
        <v>40</v>
      </c>
      <c r="E73">
        <v>77</v>
      </c>
      <c r="F73" t="s">
        <v>42</v>
      </c>
    </row>
    <row r="74" spans="4:6" x14ac:dyDescent="0.25">
      <c r="D74" t="s">
        <v>40</v>
      </c>
      <c r="E74">
        <v>68</v>
      </c>
      <c r="F74" t="s">
        <v>42</v>
      </c>
    </row>
    <row r="75" spans="4:6" x14ac:dyDescent="0.25">
      <c r="D75" t="s">
        <v>40</v>
      </c>
      <c r="E75">
        <v>59</v>
      </c>
      <c r="F75" t="s">
        <v>41</v>
      </c>
    </row>
    <row r="76" spans="4:6" x14ac:dyDescent="0.25">
      <c r="D76" t="s">
        <v>40</v>
      </c>
      <c r="E76">
        <v>50</v>
      </c>
      <c r="F76" t="s">
        <v>41</v>
      </c>
    </row>
    <row r="77" spans="4:6" x14ac:dyDescent="0.25">
      <c r="D77" t="s">
        <v>40</v>
      </c>
      <c r="E77">
        <v>57</v>
      </c>
      <c r="F77" t="s">
        <v>41</v>
      </c>
    </row>
    <row r="78" spans="4:6" x14ac:dyDescent="0.25">
      <c r="D78" t="s">
        <v>40</v>
      </c>
      <c r="E78">
        <v>54</v>
      </c>
      <c r="F78" t="s">
        <v>42</v>
      </c>
    </row>
    <row r="79" spans="4:6" x14ac:dyDescent="0.25">
      <c r="D79" t="s">
        <v>40</v>
      </c>
      <c r="E79">
        <v>56</v>
      </c>
      <c r="F79" t="s">
        <v>41</v>
      </c>
    </row>
    <row r="80" spans="4:6" x14ac:dyDescent="0.25">
      <c r="D80" t="s">
        <v>40</v>
      </c>
      <c r="E80">
        <v>77</v>
      </c>
      <c r="F80" t="s">
        <v>42</v>
      </c>
    </row>
    <row r="81" spans="4:6" x14ac:dyDescent="0.25">
      <c r="D81" t="s">
        <v>40</v>
      </c>
      <c r="E81">
        <v>76</v>
      </c>
      <c r="F81" t="s">
        <v>42</v>
      </c>
    </row>
    <row r="82" spans="4:6" x14ac:dyDescent="0.25">
      <c r="D82" t="s">
        <v>40</v>
      </c>
      <c r="E82">
        <v>71</v>
      </c>
      <c r="F82" t="s">
        <v>42</v>
      </c>
    </row>
    <row r="83" spans="4:6" x14ac:dyDescent="0.25">
      <c r="D83" t="s">
        <v>40</v>
      </c>
      <c r="E83">
        <v>64</v>
      </c>
      <c r="F83" t="s">
        <v>42</v>
      </c>
    </row>
    <row r="84" spans="4:6" x14ac:dyDescent="0.25">
      <c r="D84" t="s">
        <v>40</v>
      </c>
      <c r="E84">
        <v>75</v>
      </c>
      <c r="F84" t="s">
        <v>42</v>
      </c>
    </row>
    <row r="85" spans="4:6" x14ac:dyDescent="0.25">
      <c r="D85" t="s">
        <v>43</v>
      </c>
      <c r="E85">
        <v>30</v>
      </c>
      <c r="F85" t="s">
        <v>42</v>
      </c>
    </row>
    <row r="86" spans="4:6" x14ac:dyDescent="0.25">
      <c r="D86" t="s">
        <v>43</v>
      </c>
      <c r="E86">
        <v>21</v>
      </c>
      <c r="F86" t="s">
        <v>41</v>
      </c>
    </row>
    <row r="87" spans="4:6" x14ac:dyDescent="0.25">
      <c r="D87" t="s">
        <v>43</v>
      </c>
      <c r="E87">
        <v>29</v>
      </c>
      <c r="F87" t="s">
        <v>41</v>
      </c>
    </row>
    <row r="88" spans="4:6" x14ac:dyDescent="0.25">
      <c r="D88" t="s">
        <v>43</v>
      </c>
      <c r="E88">
        <v>29</v>
      </c>
      <c r="F88" t="s">
        <v>42</v>
      </c>
    </row>
    <row r="89" spans="4:6" x14ac:dyDescent="0.25">
      <c r="D89" t="s">
        <v>43</v>
      </c>
      <c r="E89">
        <v>28</v>
      </c>
      <c r="F89" t="s">
        <v>42</v>
      </c>
    </row>
    <row r="90" spans="4:6" x14ac:dyDescent="0.25">
      <c r="D90" t="s">
        <v>43</v>
      </c>
      <c r="E90">
        <v>27</v>
      </c>
      <c r="F90" t="s">
        <v>41</v>
      </c>
    </row>
    <row r="91" spans="4:6" x14ac:dyDescent="0.25">
      <c r="D91" t="s">
        <v>43</v>
      </c>
      <c r="E91">
        <v>27</v>
      </c>
      <c r="F91" t="s">
        <v>42</v>
      </c>
    </row>
    <row r="92" spans="4:6" x14ac:dyDescent="0.25">
      <c r="D92" t="s">
        <v>43</v>
      </c>
      <c r="E92">
        <v>25</v>
      </c>
      <c r="F92" t="s">
        <v>42</v>
      </c>
    </row>
    <row r="93" spans="4:6" x14ac:dyDescent="0.25">
      <c r="D93" t="s">
        <v>43</v>
      </c>
      <c r="E93">
        <v>23</v>
      </c>
      <c r="F93" t="s">
        <v>42</v>
      </c>
    </row>
    <row r="94" spans="4:6" x14ac:dyDescent="0.25">
      <c r="D94" t="s">
        <v>43</v>
      </c>
      <c r="E94">
        <v>24</v>
      </c>
      <c r="F94" t="s">
        <v>41</v>
      </c>
    </row>
    <row r="95" spans="4:6" x14ac:dyDescent="0.25">
      <c r="D95" t="s">
        <v>43</v>
      </c>
      <c r="E95">
        <v>28</v>
      </c>
      <c r="F95" t="s">
        <v>42</v>
      </c>
    </row>
    <row r="96" spans="4:6" x14ac:dyDescent="0.25">
      <c r="D96" t="s">
        <v>43</v>
      </c>
      <c r="E96">
        <v>29</v>
      </c>
      <c r="F96" t="s">
        <v>42</v>
      </c>
    </row>
    <row r="97" spans="4:6" x14ac:dyDescent="0.25">
      <c r="D97" t="s">
        <v>43</v>
      </c>
      <c r="E97">
        <v>30</v>
      </c>
      <c r="F97" t="s">
        <v>41</v>
      </c>
    </row>
    <row r="98" spans="4:6" x14ac:dyDescent="0.25">
      <c r="D98" t="s">
        <v>43</v>
      </c>
      <c r="E98">
        <v>30</v>
      </c>
      <c r="F98" t="s">
        <v>42</v>
      </c>
    </row>
    <row r="99" spans="4:6" x14ac:dyDescent="0.25">
      <c r="D99" t="s">
        <v>43</v>
      </c>
      <c r="E99">
        <v>26</v>
      </c>
      <c r="F99" t="s">
        <v>41</v>
      </c>
    </row>
    <row r="100" spans="4:6" x14ac:dyDescent="0.25">
      <c r="D100" t="s">
        <v>43</v>
      </c>
      <c r="E100">
        <v>27</v>
      </c>
      <c r="F100" t="s">
        <v>42</v>
      </c>
    </row>
    <row r="101" spans="4:6" x14ac:dyDescent="0.25">
      <c r="D101" t="s">
        <v>43</v>
      </c>
      <c r="E101">
        <v>25</v>
      </c>
      <c r="F101" t="s">
        <v>41</v>
      </c>
    </row>
    <row r="102" spans="4:6" x14ac:dyDescent="0.25">
      <c r="D102" t="s">
        <v>43</v>
      </c>
      <c r="E102">
        <v>20</v>
      </c>
      <c r="F102" t="s">
        <v>41</v>
      </c>
    </row>
    <row r="103" spans="4:6" x14ac:dyDescent="0.25">
      <c r="D103" t="s">
        <v>43</v>
      </c>
      <c r="E103">
        <v>20</v>
      </c>
      <c r="F103" t="s">
        <v>41</v>
      </c>
    </row>
    <row r="104" spans="4:6" x14ac:dyDescent="0.25">
      <c r="D104" t="s">
        <v>43</v>
      </c>
      <c r="E104">
        <v>30</v>
      </c>
      <c r="F104" t="s">
        <v>41</v>
      </c>
    </row>
    <row r="105" spans="4:6" x14ac:dyDescent="0.25">
      <c r="D105" t="s">
        <v>43</v>
      </c>
      <c r="E105">
        <v>25</v>
      </c>
      <c r="F105" t="s">
        <v>41</v>
      </c>
    </row>
    <row r="106" spans="4:6" x14ac:dyDescent="0.25">
      <c r="D106" t="s">
        <v>43</v>
      </c>
      <c r="E106">
        <v>24</v>
      </c>
      <c r="F106" t="s">
        <v>41</v>
      </c>
    </row>
    <row r="107" spans="4:6" x14ac:dyDescent="0.25">
      <c r="D107" t="s">
        <v>43</v>
      </c>
      <c r="E107">
        <v>27</v>
      </c>
      <c r="F107" t="s">
        <v>41</v>
      </c>
    </row>
    <row r="108" spans="4:6" x14ac:dyDescent="0.25">
      <c r="D108" t="s">
        <v>43</v>
      </c>
      <c r="E108">
        <v>24</v>
      </c>
      <c r="F108" t="s">
        <v>42</v>
      </c>
    </row>
    <row r="109" spans="4:6" x14ac:dyDescent="0.25">
      <c r="D109" t="s">
        <v>43</v>
      </c>
      <c r="E109">
        <v>20</v>
      </c>
      <c r="F109" t="s">
        <v>41</v>
      </c>
    </row>
    <row r="110" spans="4:6" x14ac:dyDescent="0.25">
      <c r="D110" t="s">
        <v>43</v>
      </c>
      <c r="E110">
        <v>22</v>
      </c>
      <c r="F110" t="s">
        <v>42</v>
      </c>
    </row>
    <row r="111" spans="4:6" x14ac:dyDescent="0.25">
      <c r="D111" t="s">
        <v>43</v>
      </c>
      <c r="E111">
        <v>24</v>
      </c>
      <c r="F111" t="s">
        <v>41</v>
      </c>
    </row>
    <row r="112" spans="4:6" x14ac:dyDescent="0.25">
      <c r="D112" t="s">
        <v>43</v>
      </c>
      <c r="E112">
        <v>22</v>
      </c>
      <c r="F112" t="s">
        <v>41</v>
      </c>
    </row>
    <row r="113" spans="4:6" x14ac:dyDescent="0.25">
      <c r="D113" t="s">
        <v>43</v>
      </c>
      <c r="E113">
        <v>23</v>
      </c>
      <c r="F113" t="s">
        <v>42</v>
      </c>
    </row>
    <row r="114" spans="4:6" x14ac:dyDescent="0.25">
      <c r="D114" t="s">
        <v>43</v>
      </c>
      <c r="E114">
        <v>28</v>
      </c>
      <c r="F114" t="s">
        <v>41</v>
      </c>
    </row>
    <row r="115" spans="4:6" x14ac:dyDescent="0.25">
      <c r="D115" t="s">
        <v>43</v>
      </c>
      <c r="E115">
        <v>23</v>
      </c>
      <c r="F115" t="s">
        <v>41</v>
      </c>
    </row>
    <row r="116" spans="4:6" x14ac:dyDescent="0.25">
      <c r="D116" t="s">
        <v>43</v>
      </c>
      <c r="E116">
        <v>27</v>
      </c>
      <c r="F116" t="s">
        <v>41</v>
      </c>
    </row>
    <row r="117" spans="4:6" x14ac:dyDescent="0.25">
      <c r="D117" t="s">
        <v>43</v>
      </c>
      <c r="E117">
        <v>30</v>
      </c>
      <c r="F117" t="s">
        <v>42</v>
      </c>
    </row>
    <row r="118" spans="4:6" x14ac:dyDescent="0.25">
      <c r="D118" t="s">
        <v>43</v>
      </c>
      <c r="E118">
        <v>29</v>
      </c>
      <c r="F118" t="s">
        <v>41</v>
      </c>
    </row>
    <row r="119" spans="4:6" x14ac:dyDescent="0.25">
      <c r="D119" t="s">
        <v>43</v>
      </c>
      <c r="E119">
        <v>25</v>
      </c>
      <c r="F119" t="s">
        <v>42</v>
      </c>
    </row>
    <row r="120" spans="4:6" x14ac:dyDescent="0.25">
      <c r="D120" t="s">
        <v>43</v>
      </c>
      <c r="E120">
        <v>23</v>
      </c>
      <c r="F120" t="s">
        <v>41</v>
      </c>
    </row>
    <row r="121" spans="4:6" x14ac:dyDescent="0.25">
      <c r="D121" t="s">
        <v>43</v>
      </c>
      <c r="E121">
        <v>24</v>
      </c>
      <c r="F121" t="s">
        <v>41</v>
      </c>
    </row>
    <row r="122" spans="4:6" x14ac:dyDescent="0.25">
      <c r="D122" t="s">
        <v>43</v>
      </c>
      <c r="E122">
        <v>23</v>
      </c>
      <c r="F122" t="s">
        <v>42</v>
      </c>
    </row>
    <row r="123" spans="4:6" x14ac:dyDescent="0.25">
      <c r="D123" t="s">
        <v>43</v>
      </c>
      <c r="E123">
        <v>29</v>
      </c>
      <c r="F123" t="s">
        <v>42</v>
      </c>
    </row>
    <row r="124" spans="4:6" x14ac:dyDescent="0.25">
      <c r="D124" t="s">
        <v>43</v>
      </c>
      <c r="E124">
        <v>29</v>
      </c>
      <c r="F124" t="s">
        <v>42</v>
      </c>
    </row>
    <row r="125" spans="4:6" x14ac:dyDescent="0.25">
      <c r="D125" t="s">
        <v>43</v>
      </c>
      <c r="E125">
        <v>28</v>
      </c>
      <c r="F125" t="s">
        <v>41</v>
      </c>
    </row>
    <row r="126" spans="4:6" x14ac:dyDescent="0.25">
      <c r="D126" t="s">
        <v>43</v>
      </c>
      <c r="E126">
        <v>23</v>
      </c>
      <c r="F126" t="s">
        <v>41</v>
      </c>
    </row>
    <row r="127" spans="4:6" x14ac:dyDescent="0.25">
      <c r="D127" t="s">
        <v>43</v>
      </c>
      <c r="E127">
        <v>22</v>
      </c>
      <c r="F127" t="s">
        <v>41</v>
      </c>
    </row>
    <row r="128" spans="4:6" x14ac:dyDescent="0.25">
      <c r="D128" t="s">
        <v>43</v>
      </c>
      <c r="E128">
        <v>27</v>
      </c>
      <c r="F128" t="s">
        <v>42</v>
      </c>
    </row>
    <row r="129" spans="4:6" x14ac:dyDescent="0.25">
      <c r="D129" t="s">
        <v>43</v>
      </c>
      <c r="E129">
        <v>24</v>
      </c>
      <c r="F129" t="s">
        <v>42</v>
      </c>
    </row>
    <row r="130" spans="4:6" x14ac:dyDescent="0.25">
      <c r="D130" t="s">
        <v>43</v>
      </c>
      <c r="E130">
        <v>25</v>
      </c>
      <c r="F130" t="s">
        <v>41</v>
      </c>
    </row>
    <row r="131" spans="4:6" x14ac:dyDescent="0.25">
      <c r="D131" t="s">
        <v>43</v>
      </c>
      <c r="E131">
        <v>27</v>
      </c>
      <c r="F131" t="s">
        <v>41</v>
      </c>
    </row>
    <row r="132" spans="4:6" x14ac:dyDescent="0.25">
      <c r="D132" t="s">
        <v>43</v>
      </c>
      <c r="E132">
        <v>23</v>
      </c>
      <c r="F132" t="s">
        <v>41</v>
      </c>
    </row>
    <row r="133" spans="4:6" x14ac:dyDescent="0.25">
      <c r="D133" t="s">
        <v>43</v>
      </c>
      <c r="E133">
        <v>27</v>
      </c>
      <c r="F133" t="s">
        <v>41</v>
      </c>
    </row>
    <row r="134" spans="4:6" x14ac:dyDescent="0.25">
      <c r="D134" t="s">
        <v>43</v>
      </c>
      <c r="E134">
        <v>27</v>
      </c>
      <c r="F134" t="s">
        <v>41</v>
      </c>
    </row>
    <row r="135" spans="4:6" x14ac:dyDescent="0.25">
      <c r="D135" t="s">
        <v>43</v>
      </c>
      <c r="E135">
        <v>28</v>
      </c>
      <c r="F135" t="s">
        <v>41</v>
      </c>
    </row>
    <row r="136" spans="4:6" x14ac:dyDescent="0.25">
      <c r="D136" t="s">
        <v>43</v>
      </c>
      <c r="E136">
        <v>22</v>
      </c>
      <c r="F136" t="s">
        <v>41</v>
      </c>
    </row>
    <row r="137" spans="4:6" x14ac:dyDescent="0.25">
      <c r="D137" t="s">
        <v>43</v>
      </c>
      <c r="E137">
        <v>26</v>
      </c>
      <c r="F137" t="s">
        <v>41</v>
      </c>
    </row>
    <row r="138" spans="4:6" x14ac:dyDescent="0.25">
      <c r="D138" t="s">
        <v>43</v>
      </c>
      <c r="E138">
        <v>29</v>
      </c>
      <c r="F138" t="s">
        <v>41</v>
      </c>
    </row>
    <row r="139" spans="4:6" x14ac:dyDescent="0.25">
      <c r="D139" t="s">
        <v>43</v>
      </c>
      <c r="E139">
        <v>28</v>
      </c>
      <c r="F139" t="s">
        <v>41</v>
      </c>
    </row>
    <row r="140" spans="4:6" x14ac:dyDescent="0.25">
      <c r="D140" t="s">
        <v>43</v>
      </c>
      <c r="E140">
        <v>23</v>
      </c>
      <c r="F140" t="s">
        <v>42</v>
      </c>
    </row>
    <row r="141" spans="4:6" x14ac:dyDescent="0.25">
      <c r="D141" t="s">
        <v>43</v>
      </c>
      <c r="E141">
        <v>26</v>
      </c>
      <c r="F141" t="s">
        <v>42</v>
      </c>
    </row>
    <row r="142" spans="4:6" x14ac:dyDescent="0.25">
      <c r="D142" t="s">
        <v>43</v>
      </c>
      <c r="E142">
        <v>21</v>
      </c>
      <c r="F142" t="s">
        <v>41</v>
      </c>
    </row>
    <row r="143" spans="4:6" x14ac:dyDescent="0.25">
      <c r="D143" t="s">
        <v>43</v>
      </c>
      <c r="E143">
        <v>26</v>
      </c>
      <c r="F143" t="s">
        <v>41</v>
      </c>
    </row>
    <row r="144" spans="4:6" x14ac:dyDescent="0.25">
      <c r="D144" t="s">
        <v>43</v>
      </c>
      <c r="E144">
        <v>21</v>
      </c>
      <c r="F144" t="s">
        <v>42</v>
      </c>
    </row>
    <row r="145" spans="4:6" x14ac:dyDescent="0.25">
      <c r="D145" t="s">
        <v>43</v>
      </c>
      <c r="E145">
        <v>28</v>
      </c>
      <c r="F145" t="s">
        <v>42</v>
      </c>
    </row>
    <row r="146" spans="4:6" x14ac:dyDescent="0.25">
      <c r="D146" t="s">
        <v>43</v>
      </c>
      <c r="E146">
        <v>27</v>
      </c>
      <c r="F146" t="s">
        <v>42</v>
      </c>
    </row>
    <row r="147" spans="4:6" x14ac:dyDescent="0.25">
      <c r="D147" t="s">
        <v>43</v>
      </c>
      <c r="E147">
        <v>23</v>
      </c>
      <c r="F147" t="s">
        <v>41</v>
      </c>
    </row>
    <row r="148" spans="4:6" x14ac:dyDescent="0.25">
      <c r="D148" t="s">
        <v>43</v>
      </c>
      <c r="E148">
        <v>25</v>
      </c>
      <c r="F148" t="s">
        <v>42</v>
      </c>
    </row>
    <row r="149" spans="4:6" x14ac:dyDescent="0.25">
      <c r="D149" t="s">
        <v>43</v>
      </c>
      <c r="E149">
        <v>30</v>
      </c>
      <c r="F149" t="s">
        <v>41</v>
      </c>
    </row>
    <row r="150" spans="4:6" x14ac:dyDescent="0.25">
      <c r="D150" t="s">
        <v>43</v>
      </c>
      <c r="E150">
        <v>27</v>
      </c>
      <c r="F150" t="s">
        <v>41</v>
      </c>
    </row>
    <row r="151" spans="4:6" x14ac:dyDescent="0.25">
      <c r="D151" t="s">
        <v>43</v>
      </c>
      <c r="E151">
        <v>23</v>
      </c>
      <c r="F151" t="s">
        <v>42</v>
      </c>
    </row>
    <row r="152" spans="4:6" x14ac:dyDescent="0.25">
      <c r="D152" t="s">
        <v>43</v>
      </c>
      <c r="E152">
        <v>26</v>
      </c>
      <c r="F152" t="s">
        <v>41</v>
      </c>
    </row>
    <row r="153" spans="4:6" x14ac:dyDescent="0.25">
      <c r="D153" t="s">
        <v>43</v>
      </c>
      <c r="E153">
        <v>26</v>
      </c>
      <c r="F153" t="s">
        <v>41</v>
      </c>
    </row>
    <row r="154" spans="4:6" x14ac:dyDescent="0.25">
      <c r="D154" t="s">
        <v>43</v>
      </c>
      <c r="E154">
        <v>24</v>
      </c>
      <c r="F154" t="s">
        <v>41</v>
      </c>
    </row>
    <row r="155" spans="4:6" x14ac:dyDescent="0.25">
      <c r="D155" t="s">
        <v>43</v>
      </c>
      <c r="E155">
        <v>29</v>
      </c>
      <c r="F155" t="s">
        <v>41</v>
      </c>
    </row>
    <row r="156" spans="4:6" x14ac:dyDescent="0.25">
      <c r="D156" t="s">
        <v>43</v>
      </c>
      <c r="E156">
        <v>25</v>
      </c>
      <c r="F156" t="s">
        <v>41</v>
      </c>
    </row>
    <row r="157" spans="4:6" x14ac:dyDescent="0.25">
      <c r="D157" t="s">
        <v>43</v>
      </c>
      <c r="E157">
        <v>24</v>
      </c>
      <c r="F157" t="s">
        <v>42</v>
      </c>
    </row>
    <row r="158" spans="4:6" x14ac:dyDescent="0.25">
      <c r="D158" t="s">
        <v>43</v>
      </c>
      <c r="E158">
        <v>27</v>
      </c>
      <c r="F158" t="s">
        <v>41</v>
      </c>
    </row>
    <row r="159" spans="4:6" x14ac:dyDescent="0.25">
      <c r="D159" t="s">
        <v>43</v>
      </c>
      <c r="E159">
        <v>21</v>
      </c>
      <c r="F159" t="s">
        <v>41</v>
      </c>
    </row>
    <row r="160" spans="4:6" x14ac:dyDescent="0.25">
      <c r="D160" t="s">
        <v>43</v>
      </c>
      <c r="E160">
        <v>28</v>
      </c>
      <c r="F160" t="s">
        <v>41</v>
      </c>
    </row>
    <row r="161" spans="4:6" x14ac:dyDescent="0.25">
      <c r="D161" t="s">
        <v>43</v>
      </c>
      <c r="E161">
        <v>23</v>
      </c>
      <c r="F161" t="s">
        <v>42</v>
      </c>
    </row>
    <row r="162" spans="4:6" x14ac:dyDescent="0.25">
      <c r="D162" t="s">
        <v>43</v>
      </c>
      <c r="E162">
        <v>25</v>
      </c>
      <c r="F162" t="s">
        <v>42</v>
      </c>
    </row>
    <row r="163" spans="4:6" x14ac:dyDescent="0.25">
      <c r="D163" t="s">
        <v>43</v>
      </c>
      <c r="E163">
        <v>26</v>
      </c>
      <c r="F163" t="s">
        <v>41</v>
      </c>
    </row>
    <row r="164" spans="4:6" x14ac:dyDescent="0.25">
      <c r="D164" t="s">
        <v>43</v>
      </c>
      <c r="E164">
        <v>27</v>
      </c>
      <c r="F164" t="s">
        <v>41</v>
      </c>
    </row>
    <row r="165" spans="4:6" x14ac:dyDescent="0.25">
      <c r="D165" t="s">
        <v>43</v>
      </c>
      <c r="E165">
        <v>30</v>
      </c>
      <c r="F165" t="s">
        <v>41</v>
      </c>
    </row>
    <row r="166" spans="4:6" x14ac:dyDescent="0.25">
      <c r="D166" t="s">
        <v>43</v>
      </c>
      <c r="E166">
        <v>25</v>
      </c>
      <c r="F166" t="s">
        <v>42</v>
      </c>
    </row>
    <row r="167" spans="4:6" x14ac:dyDescent="0.25">
      <c r="D167" t="s">
        <v>43</v>
      </c>
      <c r="E167">
        <v>30</v>
      </c>
      <c r="F167" t="s">
        <v>41</v>
      </c>
    </row>
    <row r="168" spans="4:6" x14ac:dyDescent="0.25">
      <c r="D168" t="s">
        <v>43</v>
      </c>
      <c r="E168">
        <v>20</v>
      </c>
      <c r="F168" t="s">
        <v>41</v>
      </c>
    </row>
    <row r="169" spans="4:6" x14ac:dyDescent="0.25">
      <c r="D169" t="s">
        <v>43</v>
      </c>
      <c r="E169">
        <v>27</v>
      </c>
      <c r="F169" t="s">
        <v>41</v>
      </c>
    </row>
    <row r="170" spans="4:6" x14ac:dyDescent="0.25">
      <c r="D170" t="s">
        <v>43</v>
      </c>
      <c r="E170">
        <v>25</v>
      </c>
      <c r="F170" t="s">
        <v>41</v>
      </c>
    </row>
    <row r="171" spans="4:6" x14ac:dyDescent="0.25">
      <c r="D171" t="s">
        <v>43</v>
      </c>
      <c r="E171">
        <v>22</v>
      </c>
      <c r="F171" t="s">
        <v>42</v>
      </c>
    </row>
    <row r="172" spans="4:6" x14ac:dyDescent="0.25">
      <c r="D172" t="s">
        <v>43</v>
      </c>
      <c r="E172">
        <v>25</v>
      </c>
      <c r="F172" t="s">
        <v>41</v>
      </c>
    </row>
    <row r="173" spans="4:6" x14ac:dyDescent="0.25">
      <c r="D173" t="s">
        <v>43</v>
      </c>
      <c r="E173">
        <v>22</v>
      </c>
      <c r="F173" t="s">
        <v>41</v>
      </c>
    </row>
    <row r="174" spans="4:6" x14ac:dyDescent="0.25">
      <c r="D174" t="s">
        <v>43</v>
      </c>
      <c r="E174">
        <v>20</v>
      </c>
      <c r="F174" t="s">
        <v>42</v>
      </c>
    </row>
    <row r="175" spans="4:6" x14ac:dyDescent="0.25">
      <c r="D175" t="s">
        <v>43</v>
      </c>
      <c r="E175">
        <v>28</v>
      </c>
      <c r="F175" t="s">
        <v>42</v>
      </c>
    </row>
    <row r="176" spans="4:6" x14ac:dyDescent="0.25">
      <c r="D176" t="s">
        <v>43</v>
      </c>
      <c r="E176">
        <v>29</v>
      </c>
      <c r="F176" t="s">
        <v>42</v>
      </c>
    </row>
    <row r="177" spans="4:6" x14ac:dyDescent="0.25">
      <c r="D177" t="s">
        <v>43</v>
      </c>
      <c r="E177">
        <v>27</v>
      </c>
      <c r="F177" t="s">
        <v>41</v>
      </c>
    </row>
    <row r="178" spans="4:6" x14ac:dyDescent="0.25">
      <c r="D178" t="s">
        <v>43</v>
      </c>
      <c r="E178">
        <v>30</v>
      </c>
      <c r="F178" t="s">
        <v>41</v>
      </c>
    </row>
    <row r="179" spans="4:6" x14ac:dyDescent="0.25">
      <c r="D179" t="s">
        <v>43</v>
      </c>
      <c r="E179">
        <v>20</v>
      </c>
      <c r="F179" t="s">
        <v>41</v>
      </c>
    </row>
    <row r="180" spans="4:6" x14ac:dyDescent="0.25">
      <c r="D180" t="s">
        <v>43</v>
      </c>
      <c r="E180">
        <v>25</v>
      </c>
      <c r="F180" t="s">
        <v>41</v>
      </c>
    </row>
    <row r="181" spans="4:6" x14ac:dyDescent="0.25">
      <c r="D181" t="s">
        <v>43</v>
      </c>
      <c r="E181">
        <v>26</v>
      </c>
      <c r="F181" t="s">
        <v>42</v>
      </c>
    </row>
    <row r="182" spans="4:6" x14ac:dyDescent="0.25">
      <c r="D182" t="s">
        <v>43</v>
      </c>
      <c r="E182">
        <v>20</v>
      </c>
      <c r="F182" t="s">
        <v>42</v>
      </c>
    </row>
    <row r="183" spans="4:6" x14ac:dyDescent="0.25">
      <c r="D183" t="s">
        <v>43</v>
      </c>
      <c r="E183">
        <v>20</v>
      </c>
      <c r="F183" t="s">
        <v>41</v>
      </c>
    </row>
    <row r="184" spans="4:6" x14ac:dyDescent="0.25">
      <c r="D184" t="s">
        <v>43</v>
      </c>
      <c r="E184">
        <v>25</v>
      </c>
      <c r="F184" t="s">
        <v>42</v>
      </c>
    </row>
    <row r="185" spans="4:6" x14ac:dyDescent="0.25">
      <c r="D185" t="s">
        <v>43</v>
      </c>
      <c r="E185">
        <v>25</v>
      </c>
      <c r="F185" t="s">
        <v>41</v>
      </c>
    </row>
    <row r="186" spans="4:6" x14ac:dyDescent="0.25">
      <c r="D186" t="s">
        <v>43</v>
      </c>
      <c r="E186">
        <v>23</v>
      </c>
      <c r="F186" t="s">
        <v>41</v>
      </c>
    </row>
    <row r="187" spans="4:6" x14ac:dyDescent="0.25">
      <c r="D187" t="s">
        <v>43</v>
      </c>
      <c r="E187">
        <v>22</v>
      </c>
      <c r="F187" t="s">
        <v>41</v>
      </c>
    </row>
    <row r="188" spans="4:6" x14ac:dyDescent="0.25">
      <c r="D188" t="s">
        <v>43</v>
      </c>
      <c r="E188">
        <v>28</v>
      </c>
      <c r="F188" t="s">
        <v>41</v>
      </c>
    </row>
    <row r="189" spans="4:6" x14ac:dyDescent="0.25">
      <c r="D189" t="s">
        <v>43</v>
      </c>
      <c r="E189">
        <v>27</v>
      </c>
      <c r="F189" t="s">
        <v>42</v>
      </c>
    </row>
    <row r="190" spans="4:6" x14ac:dyDescent="0.25">
      <c r="D190" t="s">
        <v>43</v>
      </c>
      <c r="E190">
        <v>27</v>
      </c>
      <c r="F190" t="s">
        <v>41</v>
      </c>
    </row>
    <row r="191" spans="4:6" x14ac:dyDescent="0.25">
      <c r="D191" t="s">
        <v>43</v>
      </c>
      <c r="E191">
        <v>30</v>
      </c>
      <c r="F191" t="s">
        <v>42</v>
      </c>
    </row>
    <row r="192" spans="4:6" x14ac:dyDescent="0.25">
      <c r="D192" t="s">
        <v>43</v>
      </c>
      <c r="E192">
        <v>25</v>
      </c>
      <c r="F192" t="s">
        <v>41</v>
      </c>
    </row>
    <row r="193" spans="4:6" x14ac:dyDescent="0.25">
      <c r="D193" t="s">
        <v>43</v>
      </c>
      <c r="E193">
        <v>30</v>
      </c>
      <c r="F193" t="s">
        <v>42</v>
      </c>
    </row>
    <row r="194" spans="4:6" x14ac:dyDescent="0.25">
      <c r="D194" t="s">
        <v>43</v>
      </c>
      <c r="E194">
        <v>24</v>
      </c>
      <c r="F194" t="s">
        <v>41</v>
      </c>
    </row>
    <row r="195" spans="4:6" x14ac:dyDescent="0.25">
      <c r="D195" t="s">
        <v>43</v>
      </c>
      <c r="E195">
        <v>27</v>
      </c>
      <c r="F195" t="s">
        <v>42</v>
      </c>
    </row>
    <row r="196" spans="4:6" x14ac:dyDescent="0.25">
      <c r="D196" t="s">
        <v>43</v>
      </c>
      <c r="E196">
        <v>30</v>
      </c>
      <c r="F196" t="s">
        <v>41</v>
      </c>
    </row>
    <row r="197" spans="4:6" x14ac:dyDescent="0.25">
      <c r="D197" t="s">
        <v>43</v>
      </c>
      <c r="E197">
        <v>22</v>
      </c>
      <c r="F197" t="s">
        <v>41</v>
      </c>
    </row>
    <row r="198" spans="4:6" x14ac:dyDescent="0.25">
      <c r="D198" t="s">
        <v>43</v>
      </c>
      <c r="E198">
        <v>21</v>
      </c>
      <c r="F198" t="s">
        <v>41</v>
      </c>
    </row>
    <row r="199" spans="4:6" x14ac:dyDescent="0.25">
      <c r="D199" t="s">
        <v>43</v>
      </c>
      <c r="E199">
        <v>22</v>
      </c>
      <c r="F199" t="s">
        <v>42</v>
      </c>
    </row>
    <row r="200" spans="4:6" x14ac:dyDescent="0.25">
      <c r="D200" t="s">
        <v>43</v>
      </c>
      <c r="E200">
        <v>30</v>
      </c>
      <c r="F200" t="s">
        <v>41</v>
      </c>
    </row>
    <row r="201" spans="4:6" x14ac:dyDescent="0.25">
      <c r="D201" t="s">
        <v>43</v>
      </c>
      <c r="E201">
        <v>30</v>
      </c>
      <c r="F201" t="s">
        <v>41</v>
      </c>
    </row>
    <row r="202" spans="4:6" x14ac:dyDescent="0.25">
      <c r="D202" t="s">
        <v>43</v>
      </c>
      <c r="E202">
        <v>28</v>
      </c>
      <c r="F202" t="s">
        <v>41</v>
      </c>
    </row>
    <row r="203" spans="4:6" x14ac:dyDescent="0.25">
      <c r="D203" t="s">
        <v>43</v>
      </c>
      <c r="E203">
        <v>23</v>
      </c>
      <c r="F203" t="s">
        <v>42</v>
      </c>
    </row>
    <row r="204" spans="4:6" x14ac:dyDescent="0.25">
      <c r="D204" t="s">
        <v>43</v>
      </c>
      <c r="E204">
        <v>23</v>
      </c>
      <c r="F204" t="s">
        <v>41</v>
      </c>
    </row>
    <row r="205" spans="4:6" x14ac:dyDescent="0.25">
      <c r="D205" t="s">
        <v>43</v>
      </c>
      <c r="E205">
        <v>29</v>
      </c>
      <c r="F205" t="s">
        <v>41</v>
      </c>
    </row>
    <row r="206" spans="4:6" x14ac:dyDescent="0.25">
      <c r="D206" t="s">
        <v>43</v>
      </c>
      <c r="E206">
        <v>23</v>
      </c>
      <c r="F206" t="s">
        <v>42</v>
      </c>
    </row>
    <row r="207" spans="4:6" x14ac:dyDescent="0.25">
      <c r="D207" t="s">
        <v>43</v>
      </c>
      <c r="E207">
        <v>27</v>
      </c>
      <c r="F207" t="s">
        <v>41</v>
      </c>
    </row>
    <row r="208" spans="4:6" x14ac:dyDescent="0.25">
      <c r="D208" t="s">
        <v>43</v>
      </c>
      <c r="E208">
        <v>22</v>
      </c>
      <c r="F208" t="s">
        <v>42</v>
      </c>
    </row>
    <row r="209" spans="4:6" x14ac:dyDescent="0.25">
      <c r="D209" t="s">
        <v>43</v>
      </c>
      <c r="E209">
        <v>26</v>
      </c>
      <c r="F209" t="s">
        <v>42</v>
      </c>
    </row>
    <row r="210" spans="4:6" x14ac:dyDescent="0.25">
      <c r="D210" t="s">
        <v>44</v>
      </c>
      <c r="E210">
        <v>60</v>
      </c>
      <c r="F210" t="s">
        <v>41</v>
      </c>
    </row>
    <row r="211" spans="4:6" x14ac:dyDescent="0.25">
      <c r="D211" t="s">
        <v>44</v>
      </c>
      <c r="E211">
        <v>55</v>
      </c>
      <c r="F211" t="s">
        <v>42</v>
      </c>
    </row>
    <row r="212" spans="4:6" x14ac:dyDescent="0.25">
      <c r="D212" t="s">
        <v>44</v>
      </c>
      <c r="E212">
        <v>51</v>
      </c>
      <c r="F212" t="s">
        <v>41</v>
      </c>
    </row>
    <row r="213" spans="4:6" x14ac:dyDescent="0.25">
      <c r="D213" t="s">
        <v>44</v>
      </c>
      <c r="E213">
        <v>77</v>
      </c>
      <c r="F213" t="s">
        <v>41</v>
      </c>
    </row>
    <row r="214" spans="4:6" x14ac:dyDescent="0.25">
      <c r="D214" t="s">
        <v>44</v>
      </c>
      <c r="E214">
        <v>55</v>
      </c>
      <c r="F214" t="s">
        <v>41</v>
      </c>
    </row>
    <row r="215" spans="4:6" x14ac:dyDescent="0.25">
      <c r="D215" t="s">
        <v>44</v>
      </c>
      <c r="E215">
        <v>60</v>
      </c>
      <c r="F215" t="s">
        <v>42</v>
      </c>
    </row>
    <row r="216" spans="4:6" x14ac:dyDescent="0.25">
      <c r="D216" t="s">
        <v>44</v>
      </c>
      <c r="E216">
        <v>50</v>
      </c>
      <c r="F216" t="s">
        <v>41</v>
      </c>
    </row>
    <row r="217" spans="4:6" x14ac:dyDescent="0.25">
      <c r="D217" t="s">
        <v>44</v>
      </c>
      <c r="E217">
        <v>75</v>
      </c>
      <c r="F217" t="s">
        <v>42</v>
      </c>
    </row>
    <row r="218" spans="4:6" x14ac:dyDescent="0.25">
      <c r="D218" t="s">
        <v>44</v>
      </c>
      <c r="E218">
        <v>55</v>
      </c>
      <c r="F218" t="s">
        <v>42</v>
      </c>
    </row>
    <row r="219" spans="4:6" x14ac:dyDescent="0.25">
      <c r="D219" t="s">
        <v>44</v>
      </c>
      <c r="E219">
        <v>52</v>
      </c>
      <c r="F219" t="s">
        <v>41</v>
      </c>
    </row>
    <row r="220" spans="4:6" x14ac:dyDescent="0.25">
      <c r="D220" t="s">
        <v>44</v>
      </c>
      <c r="E220">
        <v>69</v>
      </c>
      <c r="F220" t="s">
        <v>42</v>
      </c>
    </row>
    <row r="221" spans="4:6" x14ac:dyDescent="0.25">
      <c r="D221" t="s">
        <v>44</v>
      </c>
      <c r="E221">
        <v>48</v>
      </c>
      <c r="F221" t="s">
        <v>42</v>
      </c>
    </row>
    <row r="222" spans="4:6" x14ac:dyDescent="0.25">
      <c r="D222" t="s">
        <v>44</v>
      </c>
      <c r="E222">
        <v>45</v>
      </c>
      <c r="F222" t="s">
        <v>41</v>
      </c>
    </row>
    <row r="223" spans="4:6" x14ac:dyDescent="0.25">
      <c r="D223" t="s">
        <v>44</v>
      </c>
      <c r="E223">
        <v>73</v>
      </c>
      <c r="F223" t="s">
        <v>42</v>
      </c>
    </row>
    <row r="224" spans="4:6" x14ac:dyDescent="0.25">
      <c r="D224" t="s">
        <v>44</v>
      </c>
      <c r="E224">
        <v>70</v>
      </c>
      <c r="F224" t="s">
        <v>41</v>
      </c>
    </row>
    <row r="225" spans="4:6" x14ac:dyDescent="0.25">
      <c r="D225" t="s">
        <v>44</v>
      </c>
      <c r="E225">
        <v>64</v>
      </c>
      <c r="F225" t="s">
        <v>41</v>
      </c>
    </row>
    <row r="226" spans="4:6" x14ac:dyDescent="0.25">
      <c r="D226" t="s">
        <v>44</v>
      </c>
      <c r="E226">
        <v>50</v>
      </c>
      <c r="F226" t="s">
        <v>41</v>
      </c>
    </row>
    <row r="227" spans="4:6" x14ac:dyDescent="0.25">
      <c r="D227" t="s">
        <v>44</v>
      </c>
      <c r="E227">
        <v>65</v>
      </c>
      <c r="F227" t="s">
        <v>41</v>
      </c>
    </row>
    <row r="228" spans="4:6" x14ac:dyDescent="0.25">
      <c r="D228" t="s">
        <v>44</v>
      </c>
      <c r="E228">
        <v>66</v>
      </c>
      <c r="F228" t="s">
        <v>42</v>
      </c>
    </row>
    <row r="229" spans="4:6" x14ac:dyDescent="0.25">
      <c r="D229" t="s">
        <v>44</v>
      </c>
      <c r="E229">
        <v>53</v>
      </c>
      <c r="F229" t="s">
        <v>41</v>
      </c>
    </row>
    <row r="230" spans="4:6" x14ac:dyDescent="0.25">
      <c r="D230" t="s">
        <v>44</v>
      </c>
      <c r="E230">
        <v>43</v>
      </c>
      <c r="F230" t="s">
        <v>41</v>
      </c>
    </row>
    <row r="231" spans="4:6" x14ac:dyDescent="0.25">
      <c r="D231" t="s">
        <v>44</v>
      </c>
      <c r="E231">
        <v>75</v>
      </c>
      <c r="F231" t="s">
        <v>41</v>
      </c>
    </row>
    <row r="232" spans="4:6" x14ac:dyDescent="0.25">
      <c r="D232" t="s">
        <v>44</v>
      </c>
      <c r="E232">
        <v>58</v>
      </c>
      <c r="F232" t="s">
        <v>41</v>
      </c>
    </row>
    <row r="233" spans="4:6" x14ac:dyDescent="0.25">
      <c r="D233" t="s">
        <v>44</v>
      </c>
      <c r="E233">
        <v>71</v>
      </c>
      <c r="F233" t="s">
        <v>41</v>
      </c>
    </row>
    <row r="234" spans="4:6" x14ac:dyDescent="0.25">
      <c r="D234" t="s">
        <v>44</v>
      </c>
      <c r="E234">
        <v>50</v>
      </c>
      <c r="F234" t="s">
        <v>41</v>
      </c>
    </row>
    <row r="235" spans="4:6" x14ac:dyDescent="0.25">
      <c r="D235" t="s">
        <v>44</v>
      </c>
      <c r="E235">
        <v>64</v>
      </c>
      <c r="F235" t="s">
        <v>42</v>
      </c>
    </row>
    <row r="236" spans="4:6" x14ac:dyDescent="0.25">
      <c r="D236" t="s">
        <v>44</v>
      </c>
      <c r="E236">
        <v>57</v>
      </c>
      <c r="F236" t="s">
        <v>41</v>
      </c>
    </row>
    <row r="237" spans="4:6" x14ac:dyDescent="0.25">
      <c r="D237" t="s">
        <v>44</v>
      </c>
      <c r="E237">
        <v>55</v>
      </c>
      <c r="F237" t="s">
        <v>41</v>
      </c>
    </row>
    <row r="238" spans="4:6" x14ac:dyDescent="0.25">
      <c r="D238" t="s">
        <v>44</v>
      </c>
      <c r="E238">
        <v>45</v>
      </c>
      <c r="F238" t="s">
        <v>42</v>
      </c>
    </row>
    <row r="239" spans="4:6" x14ac:dyDescent="0.25">
      <c r="D239" t="s">
        <v>44</v>
      </c>
      <c r="E239">
        <v>50</v>
      </c>
      <c r="F239" t="s">
        <v>41</v>
      </c>
    </row>
    <row r="240" spans="4:6" x14ac:dyDescent="0.25">
      <c r="D240" t="s">
        <v>44</v>
      </c>
      <c r="E240">
        <v>43</v>
      </c>
      <c r="F240" t="s">
        <v>41</v>
      </c>
    </row>
    <row r="241" spans="4:6" x14ac:dyDescent="0.25">
      <c r="D241" t="s">
        <v>44</v>
      </c>
      <c r="E241">
        <v>52</v>
      </c>
      <c r="F241" t="s">
        <v>41</v>
      </c>
    </row>
    <row r="242" spans="4:6" x14ac:dyDescent="0.25">
      <c r="D242" t="s">
        <v>44</v>
      </c>
      <c r="E242">
        <v>70</v>
      </c>
      <c r="F242" t="s">
        <v>41</v>
      </c>
    </row>
    <row r="243" spans="4:6" x14ac:dyDescent="0.25">
      <c r="D243" t="s">
        <v>44</v>
      </c>
      <c r="E243">
        <v>65</v>
      </c>
      <c r="F243" t="s">
        <v>41</v>
      </c>
    </row>
    <row r="244" spans="4:6" x14ac:dyDescent="0.25">
      <c r="D244" t="s">
        <v>44</v>
      </c>
      <c r="E244">
        <v>67</v>
      </c>
      <c r="F244" t="s">
        <v>41</v>
      </c>
    </row>
    <row r="245" spans="4:6" x14ac:dyDescent="0.25">
      <c r="D245" t="s">
        <v>44</v>
      </c>
      <c r="E245">
        <v>40</v>
      </c>
      <c r="F245" t="s">
        <v>41</v>
      </c>
    </row>
    <row r="246" spans="4:6" x14ac:dyDescent="0.25">
      <c r="D246" t="s">
        <v>44</v>
      </c>
      <c r="E246">
        <v>67</v>
      </c>
      <c r="F246" t="s">
        <v>41</v>
      </c>
    </row>
    <row r="247" spans="4:6" x14ac:dyDescent="0.25">
      <c r="D247" t="s">
        <v>44</v>
      </c>
      <c r="E247">
        <v>60</v>
      </c>
      <c r="F247" t="s">
        <v>42</v>
      </c>
    </row>
    <row r="248" spans="4:6" x14ac:dyDescent="0.25">
      <c r="D248" t="s">
        <v>44</v>
      </c>
      <c r="E248">
        <v>49</v>
      </c>
      <c r="F248" t="s">
        <v>41</v>
      </c>
    </row>
    <row r="249" spans="4:6" x14ac:dyDescent="0.25">
      <c r="D249" t="s">
        <v>44</v>
      </c>
      <c r="E249">
        <v>47</v>
      </c>
      <c r="F249" t="s">
        <v>41</v>
      </c>
    </row>
    <row r="250" spans="4:6" x14ac:dyDescent="0.25">
      <c r="D250" t="s">
        <v>44</v>
      </c>
      <c r="E250">
        <v>47</v>
      </c>
      <c r="F250" t="s">
        <v>41</v>
      </c>
    </row>
    <row r="251" spans="4:6" x14ac:dyDescent="0.25">
      <c r="D251" t="s">
        <v>44</v>
      </c>
      <c r="E251">
        <v>74</v>
      </c>
      <c r="F251" t="s">
        <v>41</v>
      </c>
    </row>
    <row r="252" spans="4:6" x14ac:dyDescent="0.25">
      <c r="D252" t="s">
        <v>44</v>
      </c>
      <c r="E252">
        <v>79</v>
      </c>
      <c r="F252" t="s">
        <v>42</v>
      </c>
    </row>
    <row r="253" spans="4:6" x14ac:dyDescent="0.25">
      <c r="D253" t="s">
        <v>44</v>
      </c>
      <c r="E253">
        <v>77</v>
      </c>
      <c r="F253" t="s">
        <v>42</v>
      </c>
    </row>
    <row r="254" spans="4:6" x14ac:dyDescent="0.25">
      <c r="D254" t="s">
        <v>44</v>
      </c>
      <c r="E254">
        <v>54</v>
      </c>
      <c r="F254" t="s">
        <v>42</v>
      </c>
    </row>
    <row r="255" spans="4:6" x14ac:dyDescent="0.25">
      <c r="D255" t="s">
        <v>44</v>
      </c>
      <c r="E255">
        <v>71</v>
      </c>
      <c r="F255" t="s">
        <v>41</v>
      </c>
    </row>
    <row r="256" spans="4:6" x14ac:dyDescent="0.25">
      <c r="D256" t="s">
        <v>44</v>
      </c>
      <c r="E256">
        <v>62</v>
      </c>
      <c r="F256" t="s">
        <v>41</v>
      </c>
    </row>
    <row r="257" spans="4:6" x14ac:dyDescent="0.25">
      <c r="D257" t="s">
        <v>44</v>
      </c>
      <c r="E257">
        <v>73</v>
      </c>
      <c r="F257" t="s">
        <v>41</v>
      </c>
    </row>
    <row r="258" spans="4:6" x14ac:dyDescent="0.25">
      <c r="D258" t="s">
        <v>44</v>
      </c>
      <c r="E258">
        <v>59</v>
      </c>
      <c r="F258" t="s">
        <v>42</v>
      </c>
    </row>
    <row r="259" spans="4:6" x14ac:dyDescent="0.25">
      <c r="D259" t="s">
        <v>44</v>
      </c>
      <c r="E259">
        <v>64</v>
      </c>
      <c r="F259" t="s">
        <v>41</v>
      </c>
    </row>
    <row r="260" spans="4:6" x14ac:dyDescent="0.25">
      <c r="D260" t="s">
        <v>44</v>
      </c>
      <c r="E260">
        <v>71</v>
      </c>
      <c r="F260" t="s">
        <v>42</v>
      </c>
    </row>
    <row r="261" spans="4:6" x14ac:dyDescent="0.25">
      <c r="D261" t="s">
        <v>44</v>
      </c>
      <c r="E261">
        <v>44</v>
      </c>
      <c r="F261" t="s">
        <v>41</v>
      </c>
    </row>
    <row r="262" spans="4:6" x14ac:dyDescent="0.25">
      <c r="D262" t="s">
        <v>44</v>
      </c>
      <c r="E262">
        <v>61</v>
      </c>
      <c r="F262" t="s">
        <v>42</v>
      </c>
    </row>
    <row r="263" spans="4:6" x14ac:dyDescent="0.25">
      <c r="D263" t="s">
        <v>44</v>
      </c>
      <c r="E263">
        <v>55</v>
      </c>
      <c r="F263" t="s">
        <v>41</v>
      </c>
    </row>
    <row r="264" spans="4:6" x14ac:dyDescent="0.25">
      <c r="D264" t="s">
        <v>44</v>
      </c>
      <c r="E264">
        <v>64</v>
      </c>
      <c r="F264" t="s">
        <v>42</v>
      </c>
    </row>
    <row r="265" spans="4:6" x14ac:dyDescent="0.25">
      <c r="D265" t="s">
        <v>44</v>
      </c>
      <c r="E265">
        <v>78</v>
      </c>
      <c r="F265" t="s">
        <v>41</v>
      </c>
    </row>
    <row r="266" spans="4:6" x14ac:dyDescent="0.25">
      <c r="D266" t="s">
        <v>44</v>
      </c>
      <c r="E266">
        <v>56</v>
      </c>
      <c r="F266" t="s">
        <v>41</v>
      </c>
    </row>
    <row r="267" spans="4:6" x14ac:dyDescent="0.25">
      <c r="D267" t="s">
        <v>44</v>
      </c>
      <c r="E267">
        <v>56</v>
      </c>
      <c r="F267" t="s">
        <v>42</v>
      </c>
    </row>
    <row r="268" spans="4:6" x14ac:dyDescent="0.25">
      <c r="D268" t="s">
        <v>44</v>
      </c>
      <c r="E268">
        <v>72</v>
      </c>
      <c r="F268" t="s">
        <v>41</v>
      </c>
    </row>
    <row r="269" spans="4:6" x14ac:dyDescent="0.25">
      <c r="D269" t="s">
        <v>44</v>
      </c>
      <c r="E269">
        <v>66</v>
      </c>
      <c r="F269" t="s">
        <v>41</v>
      </c>
    </row>
    <row r="270" spans="4:6" x14ac:dyDescent="0.25">
      <c r="D270" t="s">
        <v>44</v>
      </c>
      <c r="E270">
        <v>56</v>
      </c>
      <c r="F270" t="s">
        <v>42</v>
      </c>
    </row>
    <row r="271" spans="4:6" x14ac:dyDescent="0.25">
      <c r="D271" t="s">
        <v>44</v>
      </c>
      <c r="E271">
        <v>68</v>
      </c>
      <c r="F271" t="s">
        <v>41</v>
      </c>
    </row>
    <row r="272" spans="4:6" x14ac:dyDescent="0.25">
      <c r="D272" t="s">
        <v>44</v>
      </c>
      <c r="E272">
        <v>56</v>
      </c>
      <c r="F272" t="s">
        <v>41</v>
      </c>
    </row>
    <row r="273" spans="4:6" x14ac:dyDescent="0.25">
      <c r="D273" t="s">
        <v>44</v>
      </c>
      <c r="E273">
        <v>45</v>
      </c>
      <c r="F273" t="s">
        <v>42</v>
      </c>
    </row>
    <row r="274" spans="4:6" x14ac:dyDescent="0.25">
      <c r="D274" t="s">
        <v>44</v>
      </c>
      <c r="E274">
        <v>58</v>
      </c>
      <c r="F274" t="s">
        <v>42</v>
      </c>
    </row>
    <row r="275" spans="4:6" x14ac:dyDescent="0.25">
      <c r="D275" t="s">
        <v>44</v>
      </c>
      <c r="E275">
        <v>53</v>
      </c>
      <c r="F275" t="s">
        <v>42</v>
      </c>
    </row>
    <row r="276" spans="4:6" x14ac:dyDescent="0.25">
      <c r="D276" t="s">
        <v>44</v>
      </c>
      <c r="E276">
        <v>49</v>
      </c>
      <c r="F276" t="s">
        <v>42</v>
      </c>
    </row>
    <row r="277" spans="4:6" x14ac:dyDescent="0.25">
      <c r="D277" t="s">
        <v>44</v>
      </c>
      <c r="E277">
        <v>77</v>
      </c>
      <c r="F277" t="s">
        <v>41</v>
      </c>
    </row>
    <row r="278" spans="4:6" x14ac:dyDescent="0.25">
      <c r="D278" t="s">
        <v>44</v>
      </c>
      <c r="E278">
        <v>68</v>
      </c>
      <c r="F278" t="s">
        <v>41</v>
      </c>
    </row>
    <row r="279" spans="4:6" x14ac:dyDescent="0.25">
      <c r="D279" t="s">
        <v>44</v>
      </c>
      <c r="E279">
        <v>64</v>
      </c>
      <c r="F279" t="s">
        <v>41</v>
      </c>
    </row>
    <row r="280" spans="4:6" x14ac:dyDescent="0.25">
      <c r="D280" t="s">
        <v>44</v>
      </c>
      <c r="E280">
        <v>70</v>
      </c>
      <c r="F280" t="s">
        <v>42</v>
      </c>
    </row>
    <row r="281" spans="4:6" x14ac:dyDescent="0.25">
      <c r="D281" t="s">
        <v>44</v>
      </c>
      <c r="E281">
        <v>62</v>
      </c>
      <c r="F281" t="s">
        <v>41</v>
      </c>
    </row>
    <row r="282" spans="4:6" x14ac:dyDescent="0.25">
      <c r="D282" t="s">
        <v>44</v>
      </c>
      <c r="E282">
        <v>68</v>
      </c>
      <c r="F282" t="s">
        <v>42</v>
      </c>
    </row>
    <row r="283" spans="4:6" x14ac:dyDescent="0.25">
      <c r="D283" t="s">
        <v>44</v>
      </c>
      <c r="E283">
        <v>77</v>
      </c>
      <c r="F283" t="s">
        <v>41</v>
      </c>
    </row>
    <row r="284" spans="4:6" x14ac:dyDescent="0.25">
      <c r="D284" t="s">
        <v>44</v>
      </c>
      <c r="E284">
        <v>75</v>
      </c>
      <c r="F284" t="s">
        <v>42</v>
      </c>
    </row>
    <row r="285" spans="4:6" x14ac:dyDescent="0.25">
      <c r="D285" t="s">
        <v>44</v>
      </c>
      <c r="E285">
        <v>47</v>
      </c>
      <c r="F285" t="s">
        <v>41</v>
      </c>
    </row>
    <row r="286" spans="4:6" x14ac:dyDescent="0.25">
      <c r="D286" t="s">
        <v>44</v>
      </c>
      <c r="E286">
        <v>51</v>
      </c>
      <c r="F286" t="s">
        <v>41</v>
      </c>
    </row>
    <row r="287" spans="4:6" x14ac:dyDescent="0.25">
      <c r="D287" t="s">
        <v>44</v>
      </c>
      <c r="E287">
        <v>43</v>
      </c>
      <c r="F287" t="s">
        <v>41</v>
      </c>
    </row>
    <row r="288" spans="4:6" x14ac:dyDescent="0.25">
      <c r="D288" t="s">
        <v>44</v>
      </c>
      <c r="E288">
        <v>79</v>
      </c>
      <c r="F288" t="s">
        <v>42</v>
      </c>
    </row>
    <row r="289" spans="4:6" x14ac:dyDescent="0.25">
      <c r="D289" t="s">
        <v>44</v>
      </c>
      <c r="E289">
        <v>49</v>
      </c>
      <c r="F289" t="s">
        <v>41</v>
      </c>
    </row>
    <row r="290" spans="4:6" x14ac:dyDescent="0.25">
      <c r="D290" t="s">
        <v>44</v>
      </c>
      <c r="E290">
        <v>66</v>
      </c>
      <c r="F290" t="s">
        <v>41</v>
      </c>
    </row>
    <row r="291" spans="4:6" x14ac:dyDescent="0.25">
      <c r="D291" t="s">
        <v>44</v>
      </c>
      <c r="E291">
        <v>44</v>
      </c>
      <c r="F291" t="s">
        <v>41</v>
      </c>
    </row>
    <row r="292" spans="4:6" x14ac:dyDescent="0.25">
      <c r="D292" t="s">
        <v>44</v>
      </c>
      <c r="E292">
        <v>48</v>
      </c>
      <c r="F292" t="s">
        <v>42</v>
      </c>
    </row>
    <row r="293" spans="4:6" x14ac:dyDescent="0.25">
      <c r="D293" t="s">
        <v>44</v>
      </c>
      <c r="E293">
        <v>60</v>
      </c>
      <c r="F293" t="s">
        <v>41</v>
      </c>
    </row>
    <row r="294" spans="4:6" x14ac:dyDescent="0.25">
      <c r="D294" t="s">
        <v>44</v>
      </c>
      <c r="E294">
        <v>44</v>
      </c>
      <c r="F294" t="s">
        <v>41</v>
      </c>
    </row>
    <row r="295" spans="4:6" x14ac:dyDescent="0.25">
      <c r="D295" t="s">
        <v>44</v>
      </c>
      <c r="E295">
        <v>56</v>
      </c>
      <c r="F295" t="s">
        <v>41</v>
      </c>
    </row>
    <row r="296" spans="4:6" x14ac:dyDescent="0.25">
      <c r="D296" t="s">
        <v>44</v>
      </c>
      <c r="E296">
        <v>62</v>
      </c>
      <c r="F296" t="s">
        <v>41</v>
      </c>
    </row>
    <row r="297" spans="4:6" x14ac:dyDescent="0.25">
      <c r="D297" t="s">
        <v>44</v>
      </c>
      <c r="E297">
        <v>54</v>
      </c>
      <c r="F297" t="s">
        <v>41</v>
      </c>
    </row>
    <row r="298" spans="4:6" x14ac:dyDescent="0.25">
      <c r="D298" t="s">
        <v>44</v>
      </c>
      <c r="E298">
        <v>62</v>
      </c>
      <c r="F298" t="s">
        <v>42</v>
      </c>
    </row>
    <row r="299" spans="4:6" x14ac:dyDescent="0.25">
      <c r="D299" t="s">
        <v>44</v>
      </c>
      <c r="E299">
        <v>61</v>
      </c>
      <c r="F299" t="s">
        <v>41</v>
      </c>
    </row>
    <row r="300" spans="4:6" x14ac:dyDescent="0.25">
      <c r="D300" t="s">
        <v>44</v>
      </c>
      <c r="E300">
        <v>56</v>
      </c>
      <c r="F300" t="s">
        <v>41</v>
      </c>
    </row>
    <row r="301" spans="4:6" x14ac:dyDescent="0.25">
      <c r="D301" t="s">
        <v>44</v>
      </c>
      <c r="E301">
        <v>68</v>
      </c>
      <c r="F301" t="s">
        <v>41</v>
      </c>
    </row>
    <row r="302" spans="4:6" x14ac:dyDescent="0.25">
      <c r="D302" t="s">
        <v>44</v>
      </c>
      <c r="E302">
        <v>67</v>
      </c>
      <c r="F302" t="s">
        <v>42</v>
      </c>
    </row>
    <row r="303" spans="4:6" x14ac:dyDescent="0.25">
      <c r="D303" t="s">
        <v>44</v>
      </c>
      <c r="E303">
        <v>67</v>
      </c>
      <c r="F303" t="s">
        <v>41</v>
      </c>
    </row>
    <row r="304" spans="4:6" x14ac:dyDescent="0.25">
      <c r="D304" t="s">
        <v>44</v>
      </c>
      <c r="E304">
        <v>62</v>
      </c>
      <c r="F304" t="s">
        <v>41</v>
      </c>
    </row>
    <row r="305" spans="4:6" x14ac:dyDescent="0.25">
      <c r="D305" t="s">
        <v>44</v>
      </c>
      <c r="E305">
        <v>54</v>
      </c>
      <c r="F305" t="s">
        <v>41</v>
      </c>
    </row>
    <row r="306" spans="4:6" x14ac:dyDescent="0.25">
      <c r="D306" t="s">
        <v>44</v>
      </c>
      <c r="E306">
        <v>65</v>
      </c>
      <c r="F306" t="s">
        <v>41</v>
      </c>
    </row>
    <row r="307" spans="4:6" x14ac:dyDescent="0.25">
      <c r="D307" t="s">
        <v>44</v>
      </c>
      <c r="E307">
        <v>77</v>
      </c>
      <c r="F307" t="s">
        <v>42</v>
      </c>
    </row>
    <row r="308" spans="4:6" x14ac:dyDescent="0.25">
      <c r="D308" t="s">
        <v>44</v>
      </c>
      <c r="E308">
        <v>64</v>
      </c>
      <c r="F308" t="s">
        <v>41</v>
      </c>
    </row>
    <row r="309" spans="4:6" x14ac:dyDescent="0.25">
      <c r="D309" t="s">
        <v>44</v>
      </c>
      <c r="E309">
        <v>79</v>
      </c>
      <c r="F309" t="s">
        <v>41</v>
      </c>
    </row>
    <row r="310" spans="4:6" x14ac:dyDescent="0.25">
      <c r="D310" t="s">
        <v>44</v>
      </c>
      <c r="E310">
        <v>58</v>
      </c>
      <c r="F310" t="s">
        <v>41</v>
      </c>
    </row>
    <row r="311" spans="4:6" x14ac:dyDescent="0.25">
      <c r="D311" t="s">
        <v>44</v>
      </c>
      <c r="E311">
        <v>70</v>
      </c>
      <c r="F311" t="s">
        <v>42</v>
      </c>
    </row>
    <row r="312" spans="4:6" x14ac:dyDescent="0.25">
      <c r="D312" t="s">
        <v>44</v>
      </c>
      <c r="E312">
        <v>42</v>
      </c>
      <c r="F312" t="s">
        <v>41</v>
      </c>
    </row>
    <row r="313" spans="4:6" x14ac:dyDescent="0.25">
      <c r="D313" t="s">
        <v>44</v>
      </c>
      <c r="E313">
        <v>71</v>
      </c>
      <c r="F313" t="s">
        <v>42</v>
      </c>
    </row>
    <row r="314" spans="4:6" x14ac:dyDescent="0.25">
      <c r="D314" t="s">
        <v>44</v>
      </c>
      <c r="E314">
        <v>61</v>
      </c>
      <c r="F314" t="s">
        <v>42</v>
      </c>
    </row>
    <row r="315" spans="4:6" x14ac:dyDescent="0.25">
      <c r="D315" t="s">
        <v>44</v>
      </c>
      <c r="E315">
        <v>40</v>
      </c>
      <c r="F315" t="s">
        <v>42</v>
      </c>
    </row>
    <row r="316" spans="4:6" x14ac:dyDescent="0.25">
      <c r="D316" t="s">
        <v>44</v>
      </c>
      <c r="E316">
        <v>51</v>
      </c>
      <c r="F316" t="s">
        <v>41</v>
      </c>
    </row>
    <row r="317" spans="4:6" x14ac:dyDescent="0.25">
      <c r="D317" t="s">
        <v>44</v>
      </c>
      <c r="E317">
        <v>61</v>
      </c>
      <c r="F317" t="s">
        <v>41</v>
      </c>
    </row>
    <row r="318" spans="4:6" x14ac:dyDescent="0.25">
      <c r="D318" t="s">
        <v>44</v>
      </c>
      <c r="E318">
        <v>71</v>
      </c>
      <c r="F318" t="s">
        <v>41</v>
      </c>
    </row>
    <row r="319" spans="4:6" x14ac:dyDescent="0.25">
      <c r="D319" t="s">
        <v>44</v>
      </c>
      <c r="E319">
        <v>42</v>
      </c>
      <c r="F319" t="s">
        <v>41</v>
      </c>
    </row>
    <row r="320" spans="4:6" x14ac:dyDescent="0.25">
      <c r="D320" t="s">
        <v>44</v>
      </c>
      <c r="E320">
        <v>62</v>
      </c>
      <c r="F320" t="s">
        <v>42</v>
      </c>
    </row>
    <row r="321" spans="4:6" x14ac:dyDescent="0.25">
      <c r="D321" t="s">
        <v>44</v>
      </c>
      <c r="E321">
        <v>72</v>
      </c>
      <c r="F321" t="s">
        <v>41</v>
      </c>
    </row>
    <row r="322" spans="4:6" x14ac:dyDescent="0.25">
      <c r="D322" t="s">
        <v>44</v>
      </c>
      <c r="E322">
        <v>66</v>
      </c>
      <c r="F322" t="s">
        <v>41</v>
      </c>
    </row>
    <row r="323" spans="4:6" x14ac:dyDescent="0.25">
      <c r="D323" t="s">
        <v>44</v>
      </c>
      <c r="E323">
        <v>77</v>
      </c>
      <c r="F323" t="s">
        <v>41</v>
      </c>
    </row>
    <row r="324" spans="4:6" x14ac:dyDescent="0.25">
      <c r="D324" t="s">
        <v>44</v>
      </c>
      <c r="E324">
        <v>43</v>
      </c>
      <c r="F324" t="s">
        <v>41</v>
      </c>
    </row>
    <row r="325" spans="4:6" x14ac:dyDescent="0.25">
      <c r="D325" t="s">
        <v>44</v>
      </c>
      <c r="E325">
        <v>51</v>
      </c>
      <c r="F325" t="s">
        <v>41</v>
      </c>
    </row>
    <row r="326" spans="4:6" x14ac:dyDescent="0.25">
      <c r="D326" t="s">
        <v>44</v>
      </c>
      <c r="E326">
        <v>77</v>
      </c>
      <c r="F326" t="s">
        <v>41</v>
      </c>
    </row>
    <row r="327" spans="4:6" x14ac:dyDescent="0.25">
      <c r="D327" t="s">
        <v>44</v>
      </c>
      <c r="E327">
        <v>71</v>
      </c>
      <c r="F327" t="s">
        <v>41</v>
      </c>
    </row>
    <row r="328" spans="4:6" x14ac:dyDescent="0.25">
      <c r="D328" t="s">
        <v>44</v>
      </c>
      <c r="E328">
        <v>64</v>
      </c>
      <c r="F328" t="s">
        <v>41</v>
      </c>
    </row>
    <row r="329" spans="4:6" x14ac:dyDescent="0.25">
      <c r="D329" t="s">
        <v>44</v>
      </c>
      <c r="E329">
        <v>73</v>
      </c>
      <c r="F329" t="s">
        <v>41</v>
      </c>
    </row>
    <row r="330" spans="4:6" x14ac:dyDescent="0.25">
      <c r="D330" t="s">
        <v>44</v>
      </c>
      <c r="E330">
        <v>76</v>
      </c>
      <c r="F330" t="s">
        <v>41</v>
      </c>
    </row>
    <row r="331" spans="4:6" x14ac:dyDescent="0.25">
      <c r="D331" t="s">
        <v>44</v>
      </c>
      <c r="E331">
        <v>79</v>
      </c>
      <c r="F331" t="s">
        <v>42</v>
      </c>
    </row>
    <row r="332" spans="4:6" x14ac:dyDescent="0.25">
      <c r="D332" t="s">
        <v>44</v>
      </c>
      <c r="E332">
        <v>80</v>
      </c>
      <c r="F332" t="s">
        <v>42</v>
      </c>
    </row>
    <row r="333" spans="4:6" x14ac:dyDescent="0.25">
      <c r="D333" t="s">
        <v>44</v>
      </c>
      <c r="E333">
        <v>46</v>
      </c>
      <c r="F333" t="s">
        <v>41</v>
      </c>
    </row>
    <row r="334" spans="4:6" x14ac:dyDescent="0.25">
      <c r="D334" t="s">
        <v>44</v>
      </c>
      <c r="E334">
        <v>43</v>
      </c>
      <c r="F334" t="s">
        <v>42</v>
      </c>
    </row>
    <row r="335" spans="4:6" x14ac:dyDescent="0.25">
      <c r="D335" t="s">
        <v>44</v>
      </c>
      <c r="E335">
        <v>43</v>
      </c>
      <c r="F335" t="s">
        <v>42</v>
      </c>
    </row>
    <row r="336" spans="4:6" x14ac:dyDescent="0.25">
      <c r="D336" t="s">
        <v>44</v>
      </c>
      <c r="E336">
        <v>41</v>
      </c>
      <c r="F336" t="s">
        <v>41</v>
      </c>
    </row>
    <row r="337" spans="4:6" x14ac:dyDescent="0.25">
      <c r="D337" t="s">
        <v>44</v>
      </c>
      <c r="E337">
        <v>79</v>
      </c>
      <c r="F337" t="s">
        <v>41</v>
      </c>
    </row>
    <row r="338" spans="4:6" x14ac:dyDescent="0.25">
      <c r="D338" t="s">
        <v>44</v>
      </c>
      <c r="E338">
        <v>44</v>
      </c>
      <c r="F338" t="s">
        <v>41</v>
      </c>
    </row>
    <row r="339" spans="4:6" x14ac:dyDescent="0.25">
      <c r="D339" t="s">
        <v>44</v>
      </c>
      <c r="E339">
        <v>74</v>
      </c>
      <c r="F339" t="s">
        <v>41</v>
      </c>
    </row>
    <row r="340" spans="4:6" x14ac:dyDescent="0.25">
      <c r="D340" t="s">
        <v>44</v>
      </c>
      <c r="E340">
        <v>67</v>
      </c>
      <c r="F340" t="s">
        <v>42</v>
      </c>
    </row>
    <row r="341" spans="4:6" x14ac:dyDescent="0.25">
      <c r="D341" t="s">
        <v>44</v>
      </c>
      <c r="E341">
        <v>60</v>
      </c>
      <c r="F341" t="s">
        <v>41</v>
      </c>
    </row>
    <row r="342" spans="4:6" x14ac:dyDescent="0.25">
      <c r="D342" t="s">
        <v>44</v>
      </c>
      <c r="E342">
        <v>54</v>
      </c>
      <c r="F342" t="s">
        <v>41</v>
      </c>
    </row>
    <row r="343" spans="4:6" x14ac:dyDescent="0.25">
      <c r="D343" t="s">
        <v>44</v>
      </c>
      <c r="E343">
        <v>54</v>
      </c>
      <c r="F343" t="s">
        <v>42</v>
      </c>
    </row>
    <row r="344" spans="4:6" x14ac:dyDescent="0.25">
      <c r="D344" t="s">
        <v>44</v>
      </c>
      <c r="E344">
        <v>50</v>
      </c>
      <c r="F344" t="s">
        <v>42</v>
      </c>
    </row>
    <row r="345" spans="4:6" x14ac:dyDescent="0.25">
      <c r="D345" t="s">
        <v>44</v>
      </c>
      <c r="E345">
        <v>76</v>
      </c>
      <c r="F345" t="s">
        <v>41</v>
      </c>
    </row>
    <row r="346" spans="4:6" x14ac:dyDescent="0.25">
      <c r="D346" t="s">
        <v>44</v>
      </c>
      <c r="E346">
        <v>69</v>
      </c>
      <c r="F346" t="s">
        <v>42</v>
      </c>
    </row>
    <row r="347" spans="4:6" x14ac:dyDescent="0.25">
      <c r="D347" t="s">
        <v>44</v>
      </c>
      <c r="E347">
        <v>41</v>
      </c>
      <c r="F347" t="s">
        <v>41</v>
      </c>
    </row>
    <row r="348" spans="4:6" x14ac:dyDescent="0.25">
      <c r="D348" t="s">
        <v>44</v>
      </c>
      <c r="E348">
        <v>58</v>
      </c>
      <c r="F348" t="s">
        <v>41</v>
      </c>
    </row>
    <row r="349" spans="4:6" x14ac:dyDescent="0.25">
      <c r="D349" t="s">
        <v>44</v>
      </c>
      <c r="E349">
        <v>51</v>
      </c>
      <c r="F349" t="s">
        <v>41</v>
      </c>
    </row>
    <row r="350" spans="4:6" x14ac:dyDescent="0.25">
      <c r="D350" t="s">
        <v>44</v>
      </c>
      <c r="E350">
        <v>41</v>
      </c>
      <c r="F350" t="s">
        <v>41</v>
      </c>
    </row>
    <row r="351" spans="4:6" x14ac:dyDescent="0.25">
      <c r="D351" t="s">
        <v>44</v>
      </c>
      <c r="E351">
        <v>75</v>
      </c>
      <c r="F351" t="s">
        <v>41</v>
      </c>
    </row>
    <row r="352" spans="4:6" x14ac:dyDescent="0.25">
      <c r="D352" t="s">
        <v>44</v>
      </c>
      <c r="E352">
        <v>71</v>
      </c>
      <c r="F352" t="s">
        <v>41</v>
      </c>
    </row>
    <row r="353" spans="4:6" x14ac:dyDescent="0.25">
      <c r="D353" t="s">
        <v>44</v>
      </c>
      <c r="E353">
        <v>53</v>
      </c>
      <c r="F353" t="s">
        <v>41</v>
      </c>
    </row>
    <row r="354" spans="4:6" x14ac:dyDescent="0.25">
      <c r="D354" t="s">
        <v>44</v>
      </c>
      <c r="E354">
        <v>72</v>
      </c>
      <c r="F354" t="s">
        <v>42</v>
      </c>
    </row>
    <row r="355" spans="4:6" x14ac:dyDescent="0.25">
      <c r="D355" t="s">
        <v>44</v>
      </c>
      <c r="E355">
        <v>53</v>
      </c>
      <c r="F355" t="s">
        <v>42</v>
      </c>
    </row>
    <row r="356" spans="4:6" x14ac:dyDescent="0.25">
      <c r="D356" t="s">
        <v>44</v>
      </c>
      <c r="E356">
        <v>52</v>
      </c>
      <c r="F356" t="s">
        <v>41</v>
      </c>
    </row>
    <row r="357" spans="4:6" x14ac:dyDescent="0.25">
      <c r="D357" t="s">
        <v>44</v>
      </c>
      <c r="E357">
        <v>77</v>
      </c>
      <c r="F357" t="s">
        <v>42</v>
      </c>
    </row>
    <row r="358" spans="4:6" x14ac:dyDescent="0.25">
      <c r="D358" t="s">
        <v>44</v>
      </c>
      <c r="E358">
        <v>79</v>
      </c>
      <c r="F358" t="s">
        <v>41</v>
      </c>
    </row>
    <row r="359" spans="4:6" x14ac:dyDescent="0.25">
      <c r="D359" t="s">
        <v>44</v>
      </c>
      <c r="E359">
        <v>61</v>
      </c>
      <c r="F359" t="s">
        <v>42</v>
      </c>
    </row>
    <row r="360" spans="4:6" x14ac:dyDescent="0.25">
      <c r="D360" t="s">
        <v>44</v>
      </c>
      <c r="E360">
        <v>78</v>
      </c>
      <c r="F360" t="s">
        <v>41</v>
      </c>
    </row>
    <row r="361" spans="4:6" x14ac:dyDescent="0.25">
      <c r="D361" t="s">
        <v>44</v>
      </c>
      <c r="E361">
        <v>76</v>
      </c>
      <c r="F361" t="s">
        <v>41</v>
      </c>
    </row>
    <row r="362" spans="4:6" x14ac:dyDescent="0.25">
      <c r="D362" t="s">
        <v>44</v>
      </c>
      <c r="E362">
        <v>61</v>
      </c>
      <c r="F362" t="s">
        <v>42</v>
      </c>
    </row>
    <row r="363" spans="4:6" x14ac:dyDescent="0.25">
      <c r="D363" t="s">
        <v>44</v>
      </c>
      <c r="E363">
        <v>55</v>
      </c>
      <c r="F363" t="s">
        <v>42</v>
      </c>
    </row>
    <row r="364" spans="4:6" x14ac:dyDescent="0.25">
      <c r="D364" t="s">
        <v>44</v>
      </c>
      <c r="E364">
        <v>68</v>
      </c>
      <c r="F364" t="s">
        <v>42</v>
      </c>
    </row>
    <row r="365" spans="4:6" x14ac:dyDescent="0.25">
      <c r="D365" t="s">
        <v>44</v>
      </c>
      <c r="E365">
        <v>58</v>
      </c>
      <c r="F365" t="s">
        <v>41</v>
      </c>
    </row>
    <row r="366" spans="4:6" x14ac:dyDescent="0.25">
      <c r="D366" t="s">
        <v>44</v>
      </c>
      <c r="E366">
        <v>64</v>
      </c>
      <c r="F366" t="s">
        <v>42</v>
      </c>
    </row>
    <row r="367" spans="4:6" x14ac:dyDescent="0.25">
      <c r="D367" t="s">
        <v>44</v>
      </c>
      <c r="E367">
        <v>80</v>
      </c>
      <c r="F367" t="s">
        <v>41</v>
      </c>
    </row>
    <row r="368" spans="4:6" x14ac:dyDescent="0.25">
      <c r="D368" t="s">
        <v>44</v>
      </c>
      <c r="E368">
        <v>71</v>
      </c>
      <c r="F368" t="s">
        <v>42</v>
      </c>
    </row>
    <row r="369" spans="4:6" x14ac:dyDescent="0.25">
      <c r="D369" t="s">
        <v>44</v>
      </c>
      <c r="E369">
        <v>53</v>
      </c>
      <c r="F369" t="s">
        <v>41</v>
      </c>
    </row>
    <row r="370" spans="4:6" x14ac:dyDescent="0.25">
      <c r="D370" t="s">
        <v>44</v>
      </c>
      <c r="E370">
        <v>44</v>
      </c>
      <c r="F370" t="s">
        <v>42</v>
      </c>
    </row>
    <row r="371" spans="4:6" x14ac:dyDescent="0.25">
      <c r="D371" t="s">
        <v>44</v>
      </c>
      <c r="E371">
        <v>47</v>
      </c>
      <c r="F371" t="s">
        <v>42</v>
      </c>
    </row>
    <row r="372" spans="4:6" x14ac:dyDescent="0.25">
      <c r="D372" t="s">
        <v>44</v>
      </c>
      <c r="E372">
        <v>61</v>
      </c>
      <c r="F372" t="s">
        <v>42</v>
      </c>
    </row>
    <row r="373" spans="4:6" x14ac:dyDescent="0.25">
      <c r="D373" t="s">
        <v>44</v>
      </c>
      <c r="E373">
        <v>57</v>
      </c>
      <c r="F373" t="s">
        <v>42</v>
      </c>
    </row>
    <row r="374" spans="4:6" x14ac:dyDescent="0.25">
      <c r="D374" t="s">
        <v>44</v>
      </c>
      <c r="E374">
        <v>72</v>
      </c>
      <c r="F374" t="s">
        <v>42</v>
      </c>
    </row>
    <row r="375" spans="4:6" x14ac:dyDescent="0.25">
      <c r="D375" t="s">
        <v>44</v>
      </c>
      <c r="E375">
        <v>77</v>
      </c>
      <c r="F375" t="s">
        <v>41</v>
      </c>
    </row>
    <row r="376" spans="4:6" x14ac:dyDescent="0.25">
      <c r="D376" t="s">
        <v>44</v>
      </c>
      <c r="E376">
        <v>47</v>
      </c>
      <c r="F376" t="s">
        <v>41</v>
      </c>
    </row>
    <row r="377" spans="4:6" x14ac:dyDescent="0.25">
      <c r="D377" t="s">
        <v>44</v>
      </c>
      <c r="E377">
        <v>74</v>
      </c>
      <c r="F377" t="s">
        <v>41</v>
      </c>
    </row>
    <row r="378" spans="4:6" x14ac:dyDescent="0.25">
      <c r="D378" t="s">
        <v>44</v>
      </c>
      <c r="E378">
        <v>78</v>
      </c>
      <c r="F378" t="s">
        <v>42</v>
      </c>
    </row>
    <row r="379" spans="4:6" x14ac:dyDescent="0.25">
      <c r="D379" t="s">
        <v>44</v>
      </c>
      <c r="E379">
        <v>78</v>
      </c>
      <c r="F379" t="s">
        <v>42</v>
      </c>
    </row>
    <row r="380" spans="4:6" x14ac:dyDescent="0.25">
      <c r="D380" t="s">
        <v>44</v>
      </c>
      <c r="E380">
        <v>42</v>
      </c>
      <c r="F380" t="s">
        <v>41</v>
      </c>
    </row>
    <row r="381" spans="4:6" x14ac:dyDescent="0.25">
      <c r="D381" t="s">
        <v>44</v>
      </c>
      <c r="E381">
        <v>42</v>
      </c>
      <c r="F381" t="s">
        <v>41</v>
      </c>
    </row>
    <row r="382" spans="4:6" x14ac:dyDescent="0.25">
      <c r="D382" t="s">
        <v>44</v>
      </c>
      <c r="E382">
        <v>40</v>
      </c>
      <c r="F382" t="s">
        <v>41</v>
      </c>
    </row>
    <row r="383" spans="4:6" x14ac:dyDescent="0.25">
      <c r="D383" t="s">
        <v>44</v>
      </c>
      <c r="E383">
        <v>53</v>
      </c>
      <c r="F383" t="s">
        <v>42</v>
      </c>
    </row>
    <row r="384" spans="4:6" x14ac:dyDescent="0.25">
      <c r="D384" t="s">
        <v>44</v>
      </c>
      <c r="E384">
        <v>42</v>
      </c>
      <c r="F384" t="s">
        <v>41</v>
      </c>
    </row>
    <row r="385" spans="4:6" x14ac:dyDescent="0.25">
      <c r="D385" t="s">
        <v>44</v>
      </c>
      <c r="E385">
        <v>52</v>
      </c>
      <c r="F385" t="s">
        <v>42</v>
      </c>
    </row>
    <row r="386" spans="4:6" x14ac:dyDescent="0.25">
      <c r="D386" t="s">
        <v>44</v>
      </c>
      <c r="E386">
        <v>54</v>
      </c>
      <c r="F386" t="s">
        <v>42</v>
      </c>
    </row>
    <row r="387" spans="4:6" x14ac:dyDescent="0.25">
      <c r="D387" t="s">
        <v>44</v>
      </c>
      <c r="E387">
        <v>78</v>
      </c>
      <c r="F387" t="s">
        <v>41</v>
      </c>
    </row>
    <row r="388" spans="4:6" x14ac:dyDescent="0.25">
      <c r="D388" t="s">
        <v>44</v>
      </c>
      <c r="E388">
        <v>59</v>
      </c>
      <c r="F388" t="s">
        <v>41</v>
      </c>
    </row>
    <row r="389" spans="4:6" x14ac:dyDescent="0.25">
      <c r="D389" t="s">
        <v>44</v>
      </c>
      <c r="E389">
        <v>51</v>
      </c>
      <c r="F389" t="s">
        <v>42</v>
      </c>
    </row>
    <row r="390" spans="4:6" x14ac:dyDescent="0.25">
      <c r="D390" t="s">
        <v>44</v>
      </c>
      <c r="E390">
        <v>60</v>
      </c>
      <c r="F390" t="s">
        <v>41</v>
      </c>
    </row>
    <row r="391" spans="4:6" x14ac:dyDescent="0.25">
      <c r="D391" t="s">
        <v>44</v>
      </c>
      <c r="E391">
        <v>66</v>
      </c>
      <c r="F391" t="s">
        <v>42</v>
      </c>
    </row>
    <row r="392" spans="4:6" x14ac:dyDescent="0.25">
      <c r="D392" t="s">
        <v>44</v>
      </c>
      <c r="E392">
        <v>44</v>
      </c>
      <c r="F392" t="s">
        <v>41</v>
      </c>
    </row>
    <row r="393" spans="4:6" x14ac:dyDescent="0.25">
      <c r="D393" t="s">
        <v>44</v>
      </c>
      <c r="E393">
        <v>70</v>
      </c>
      <c r="F393" t="s">
        <v>41</v>
      </c>
    </row>
    <row r="394" spans="4:6" x14ac:dyDescent="0.25">
      <c r="D394" t="s">
        <v>44</v>
      </c>
      <c r="E394">
        <v>74</v>
      </c>
      <c r="F394" t="s">
        <v>42</v>
      </c>
    </row>
    <row r="395" spans="4:6" x14ac:dyDescent="0.25">
      <c r="D395" t="s">
        <v>44</v>
      </c>
      <c r="E395">
        <v>74</v>
      </c>
      <c r="F395" t="s">
        <v>41</v>
      </c>
    </row>
    <row r="396" spans="4:6" x14ac:dyDescent="0.25">
      <c r="D396" t="s">
        <v>44</v>
      </c>
      <c r="E396">
        <v>76</v>
      </c>
      <c r="F396" t="s">
        <v>42</v>
      </c>
    </row>
    <row r="397" spans="4:6" x14ac:dyDescent="0.25">
      <c r="D397" t="s">
        <v>44</v>
      </c>
      <c r="E397">
        <v>55</v>
      </c>
      <c r="F397" t="s">
        <v>41</v>
      </c>
    </row>
    <row r="398" spans="4:6" x14ac:dyDescent="0.25">
      <c r="D398" t="s">
        <v>44</v>
      </c>
      <c r="E398">
        <v>58</v>
      </c>
      <c r="F398" t="s">
        <v>41</v>
      </c>
    </row>
    <row r="399" spans="4:6" x14ac:dyDescent="0.25">
      <c r="D399" t="s">
        <v>44</v>
      </c>
      <c r="E399">
        <v>44</v>
      </c>
      <c r="F399" t="s">
        <v>41</v>
      </c>
    </row>
    <row r="400" spans="4:6" x14ac:dyDescent="0.25">
      <c r="D400" t="s">
        <v>44</v>
      </c>
      <c r="E400">
        <v>49</v>
      </c>
      <c r="F400" t="s">
        <v>41</v>
      </c>
    </row>
    <row r="401" spans="4:6" x14ac:dyDescent="0.25">
      <c r="D401" t="s">
        <v>44</v>
      </c>
      <c r="E401">
        <v>79</v>
      </c>
      <c r="F401" t="s">
        <v>41</v>
      </c>
    </row>
    <row r="402" spans="4:6" x14ac:dyDescent="0.25">
      <c r="D402" t="s">
        <v>44</v>
      </c>
      <c r="E402">
        <v>51</v>
      </c>
      <c r="F402" t="s">
        <v>42</v>
      </c>
    </row>
    <row r="403" spans="4:6" x14ac:dyDescent="0.25">
      <c r="D403" t="s">
        <v>44</v>
      </c>
      <c r="E403">
        <v>76</v>
      </c>
      <c r="F403" t="s">
        <v>42</v>
      </c>
    </row>
    <row r="404" spans="4:6" x14ac:dyDescent="0.25">
      <c r="D404" t="s">
        <v>44</v>
      </c>
      <c r="E404">
        <v>76</v>
      </c>
      <c r="F404" t="s">
        <v>41</v>
      </c>
    </row>
    <row r="405" spans="4:6" x14ac:dyDescent="0.25">
      <c r="D405" t="s">
        <v>44</v>
      </c>
      <c r="E405">
        <v>77</v>
      </c>
      <c r="F405" t="s">
        <v>42</v>
      </c>
    </row>
    <row r="406" spans="4:6" x14ac:dyDescent="0.25">
      <c r="D406" t="s">
        <v>44</v>
      </c>
      <c r="E406">
        <v>46</v>
      </c>
      <c r="F406" t="s">
        <v>42</v>
      </c>
    </row>
    <row r="407" spans="4:6" x14ac:dyDescent="0.25">
      <c r="D407" t="s">
        <v>44</v>
      </c>
      <c r="E407">
        <v>75</v>
      </c>
      <c r="F407" t="s">
        <v>41</v>
      </c>
    </row>
    <row r="408" spans="4:6" x14ac:dyDescent="0.25">
      <c r="D408" t="s">
        <v>44</v>
      </c>
      <c r="E408">
        <v>65</v>
      </c>
      <c r="F408" t="s">
        <v>41</v>
      </c>
    </row>
    <row r="409" spans="4:6" x14ac:dyDescent="0.25">
      <c r="D409" t="s">
        <v>44</v>
      </c>
      <c r="E409">
        <v>48</v>
      </c>
      <c r="F409" t="s">
        <v>41</v>
      </c>
    </row>
    <row r="410" spans="4:6" x14ac:dyDescent="0.25">
      <c r="D410" t="s">
        <v>44</v>
      </c>
      <c r="E410">
        <v>54</v>
      </c>
      <c r="F410" t="s">
        <v>41</v>
      </c>
    </row>
    <row r="411" spans="4:6" x14ac:dyDescent="0.25">
      <c r="D411" t="s">
        <v>44</v>
      </c>
      <c r="E411">
        <v>46</v>
      </c>
      <c r="F411" t="s">
        <v>42</v>
      </c>
    </row>
    <row r="412" spans="4:6" x14ac:dyDescent="0.25">
      <c r="D412" t="s">
        <v>44</v>
      </c>
      <c r="E412">
        <v>58</v>
      </c>
      <c r="F412" t="s">
        <v>41</v>
      </c>
    </row>
    <row r="413" spans="4:6" x14ac:dyDescent="0.25">
      <c r="D413" t="s">
        <v>44</v>
      </c>
      <c r="E413">
        <v>43</v>
      </c>
      <c r="F413" t="s">
        <v>42</v>
      </c>
    </row>
    <row r="414" spans="4:6" x14ac:dyDescent="0.25">
      <c r="D414" t="s">
        <v>44</v>
      </c>
      <c r="E414">
        <v>47</v>
      </c>
      <c r="F414" t="s">
        <v>41</v>
      </c>
    </row>
    <row r="415" spans="4:6" x14ac:dyDescent="0.25">
      <c r="D415" t="s">
        <v>44</v>
      </c>
      <c r="E415">
        <v>48</v>
      </c>
      <c r="F415" t="s">
        <v>42</v>
      </c>
    </row>
    <row r="416" spans="4:6" x14ac:dyDescent="0.25">
      <c r="D416" t="s">
        <v>44</v>
      </c>
      <c r="E416">
        <v>68</v>
      </c>
      <c r="F416" t="s">
        <v>41</v>
      </c>
    </row>
    <row r="417" spans="4:6" x14ac:dyDescent="0.25">
      <c r="D417" t="s">
        <v>44</v>
      </c>
      <c r="E417">
        <v>63</v>
      </c>
      <c r="F417" t="s">
        <v>41</v>
      </c>
    </row>
    <row r="418" spans="4:6" x14ac:dyDescent="0.25">
      <c r="D418" t="s">
        <v>44</v>
      </c>
      <c r="E418">
        <v>75</v>
      </c>
      <c r="F418" t="s">
        <v>42</v>
      </c>
    </row>
    <row r="419" spans="4:6" x14ac:dyDescent="0.25">
      <c r="D419" t="s">
        <v>44</v>
      </c>
      <c r="E419">
        <v>50</v>
      </c>
      <c r="F419" t="s">
        <v>41</v>
      </c>
    </row>
    <row r="420" spans="4:6" x14ac:dyDescent="0.25">
      <c r="D420" t="s">
        <v>44</v>
      </c>
      <c r="E420">
        <v>65</v>
      </c>
      <c r="F420" t="s">
        <v>41</v>
      </c>
    </row>
    <row r="421" spans="4:6" x14ac:dyDescent="0.25">
      <c r="D421" t="s">
        <v>44</v>
      </c>
      <c r="E421">
        <v>41</v>
      </c>
      <c r="F421" t="s">
        <v>41</v>
      </c>
    </row>
    <row r="422" spans="4:6" x14ac:dyDescent="0.25">
      <c r="D422" t="s">
        <v>44</v>
      </c>
      <c r="E422">
        <v>61</v>
      </c>
      <c r="F422" t="s">
        <v>41</v>
      </c>
    </row>
    <row r="423" spans="4:6" x14ac:dyDescent="0.25">
      <c r="D423" t="s">
        <v>44</v>
      </c>
      <c r="E423">
        <v>75</v>
      </c>
      <c r="F423" t="s">
        <v>41</v>
      </c>
    </row>
    <row r="424" spans="4:6" x14ac:dyDescent="0.25">
      <c r="D424" t="s">
        <v>44</v>
      </c>
      <c r="E424">
        <v>79</v>
      </c>
      <c r="F424" t="s">
        <v>41</v>
      </c>
    </row>
    <row r="425" spans="4:6" x14ac:dyDescent="0.25">
      <c r="D425" t="s">
        <v>44</v>
      </c>
      <c r="E425">
        <v>40</v>
      </c>
      <c r="F425" t="s">
        <v>41</v>
      </c>
    </row>
    <row r="426" spans="4:6" x14ac:dyDescent="0.25">
      <c r="D426" t="s">
        <v>44</v>
      </c>
      <c r="E426">
        <v>50</v>
      </c>
      <c r="F426" t="s">
        <v>42</v>
      </c>
    </row>
    <row r="427" spans="4:6" x14ac:dyDescent="0.25">
      <c r="D427" t="s">
        <v>44</v>
      </c>
      <c r="E427">
        <v>49</v>
      </c>
      <c r="F427" t="s">
        <v>41</v>
      </c>
    </row>
    <row r="428" spans="4:6" x14ac:dyDescent="0.25">
      <c r="D428" t="s">
        <v>44</v>
      </c>
      <c r="E428">
        <v>42</v>
      </c>
      <c r="F428" t="s">
        <v>42</v>
      </c>
    </row>
    <row r="429" spans="4:6" x14ac:dyDescent="0.25">
      <c r="D429" t="s">
        <v>44</v>
      </c>
      <c r="E429">
        <v>40</v>
      </c>
      <c r="F429" t="s">
        <v>41</v>
      </c>
    </row>
    <row r="430" spans="4:6" x14ac:dyDescent="0.25">
      <c r="D430" t="s">
        <v>44</v>
      </c>
      <c r="E430">
        <v>60</v>
      </c>
      <c r="F430" t="s">
        <v>41</v>
      </c>
    </row>
    <row r="431" spans="4:6" x14ac:dyDescent="0.25">
      <c r="D431" t="s">
        <v>44</v>
      </c>
      <c r="E431">
        <v>42</v>
      </c>
      <c r="F431" t="s">
        <v>41</v>
      </c>
    </row>
    <row r="432" spans="4:6" x14ac:dyDescent="0.25">
      <c r="D432" t="s">
        <v>44</v>
      </c>
      <c r="E432">
        <v>51</v>
      </c>
      <c r="F432" t="s">
        <v>41</v>
      </c>
    </row>
    <row r="433" spans="4:6" x14ac:dyDescent="0.25">
      <c r="D433" t="s">
        <v>44</v>
      </c>
      <c r="E433">
        <v>66</v>
      </c>
      <c r="F433" t="s">
        <v>41</v>
      </c>
    </row>
    <row r="434" spans="4:6" x14ac:dyDescent="0.25">
      <c r="D434" t="s">
        <v>44</v>
      </c>
      <c r="E434">
        <v>52</v>
      </c>
      <c r="F434" t="s">
        <v>41</v>
      </c>
    </row>
    <row r="435" spans="4:6" x14ac:dyDescent="0.25">
      <c r="D435" t="s">
        <v>44</v>
      </c>
      <c r="E435">
        <v>51</v>
      </c>
      <c r="F435" t="s">
        <v>41</v>
      </c>
    </row>
    <row r="436" spans="4:6" x14ac:dyDescent="0.25">
      <c r="D436" t="s">
        <v>44</v>
      </c>
      <c r="E436">
        <v>64</v>
      </c>
      <c r="F436" t="s">
        <v>42</v>
      </c>
    </row>
    <row r="437" spans="4:6" x14ac:dyDescent="0.25">
      <c r="D437" t="s">
        <v>44</v>
      </c>
      <c r="E437">
        <v>55</v>
      </c>
      <c r="F437" t="s">
        <v>41</v>
      </c>
    </row>
    <row r="438" spans="4:6" x14ac:dyDescent="0.25">
      <c r="D438" t="s">
        <v>44</v>
      </c>
      <c r="E438">
        <v>68</v>
      </c>
      <c r="F438" t="s">
        <v>41</v>
      </c>
    </row>
    <row r="439" spans="4:6" x14ac:dyDescent="0.25">
      <c r="D439" t="s">
        <v>44</v>
      </c>
      <c r="E439">
        <v>60</v>
      </c>
      <c r="F439" t="s">
        <v>41</v>
      </c>
    </row>
    <row r="440" spans="4:6" x14ac:dyDescent="0.25">
      <c r="D440" t="s">
        <v>44</v>
      </c>
      <c r="E440">
        <v>65</v>
      </c>
      <c r="F440" t="s">
        <v>42</v>
      </c>
    </row>
    <row r="441" spans="4:6" x14ac:dyDescent="0.25">
      <c r="D441" t="s">
        <v>44</v>
      </c>
      <c r="E441">
        <v>54</v>
      </c>
      <c r="F441" t="s">
        <v>42</v>
      </c>
    </row>
    <row r="442" spans="4:6" x14ac:dyDescent="0.25">
      <c r="D442" t="s">
        <v>44</v>
      </c>
      <c r="E442">
        <v>51</v>
      </c>
      <c r="F442" t="s">
        <v>42</v>
      </c>
    </row>
    <row r="443" spans="4:6" x14ac:dyDescent="0.25">
      <c r="D443" t="s">
        <v>44</v>
      </c>
      <c r="E443">
        <v>45</v>
      </c>
      <c r="F443" t="s">
        <v>41</v>
      </c>
    </row>
    <row r="444" spans="4:6" x14ac:dyDescent="0.25">
      <c r="D444" t="s">
        <v>44</v>
      </c>
      <c r="E444">
        <v>77</v>
      </c>
      <c r="F444" t="s">
        <v>41</v>
      </c>
    </row>
    <row r="445" spans="4:6" x14ac:dyDescent="0.25">
      <c r="D445" t="s">
        <v>44</v>
      </c>
      <c r="E445">
        <v>72</v>
      </c>
      <c r="F445" t="s">
        <v>41</v>
      </c>
    </row>
    <row r="446" spans="4:6" x14ac:dyDescent="0.25">
      <c r="D446" t="s">
        <v>44</v>
      </c>
      <c r="E446">
        <v>78</v>
      </c>
      <c r="F446" t="s">
        <v>41</v>
      </c>
    </row>
    <row r="447" spans="4:6" x14ac:dyDescent="0.25">
      <c r="D447" t="s">
        <v>44</v>
      </c>
      <c r="E447">
        <v>47</v>
      </c>
      <c r="F447" t="s">
        <v>42</v>
      </c>
    </row>
    <row r="448" spans="4:6" x14ac:dyDescent="0.25">
      <c r="D448" t="s">
        <v>44</v>
      </c>
      <c r="E448">
        <v>77</v>
      </c>
      <c r="F448" t="s">
        <v>41</v>
      </c>
    </row>
    <row r="449" spans="4:6" x14ac:dyDescent="0.25">
      <c r="D449" t="s">
        <v>44</v>
      </c>
      <c r="E449">
        <v>77</v>
      </c>
      <c r="F449" t="s">
        <v>41</v>
      </c>
    </row>
    <row r="450" spans="4:6" x14ac:dyDescent="0.25">
      <c r="D450" t="s">
        <v>44</v>
      </c>
      <c r="E450">
        <v>51</v>
      </c>
      <c r="F450" t="s">
        <v>42</v>
      </c>
    </row>
    <row r="451" spans="4:6" x14ac:dyDescent="0.25">
      <c r="D451" t="s">
        <v>44</v>
      </c>
      <c r="E451">
        <v>51</v>
      </c>
      <c r="F451" t="s">
        <v>41</v>
      </c>
    </row>
    <row r="452" spans="4:6" x14ac:dyDescent="0.25">
      <c r="D452" t="s">
        <v>44</v>
      </c>
      <c r="E452">
        <v>62</v>
      </c>
      <c r="F452" t="s">
        <v>41</v>
      </c>
    </row>
    <row r="453" spans="4:6" x14ac:dyDescent="0.25">
      <c r="D453" t="s">
        <v>44</v>
      </c>
      <c r="E453">
        <v>47</v>
      </c>
      <c r="F453" t="s">
        <v>41</v>
      </c>
    </row>
    <row r="454" spans="4:6" x14ac:dyDescent="0.25">
      <c r="D454" t="s">
        <v>44</v>
      </c>
      <c r="E454">
        <v>58</v>
      </c>
      <c r="F454" t="s">
        <v>41</v>
      </c>
    </row>
    <row r="455" spans="4:6" x14ac:dyDescent="0.25">
      <c r="D455" t="s">
        <v>44</v>
      </c>
      <c r="E455">
        <v>47</v>
      </c>
      <c r="F455" t="s">
        <v>42</v>
      </c>
    </row>
    <row r="456" spans="4:6" x14ac:dyDescent="0.25">
      <c r="D456" t="s">
        <v>44</v>
      </c>
      <c r="E456">
        <v>78</v>
      </c>
      <c r="F456" t="s">
        <v>42</v>
      </c>
    </row>
    <row r="457" spans="4:6" x14ac:dyDescent="0.25">
      <c r="D457" t="s">
        <v>44</v>
      </c>
      <c r="E457">
        <v>60</v>
      </c>
      <c r="F457" t="s">
        <v>41</v>
      </c>
    </row>
    <row r="458" spans="4:6" x14ac:dyDescent="0.25">
      <c r="D458" t="s">
        <v>44</v>
      </c>
      <c r="E458">
        <v>79</v>
      </c>
      <c r="F458" t="s">
        <v>42</v>
      </c>
    </row>
    <row r="459" spans="4:6" x14ac:dyDescent="0.25">
      <c r="D459" t="s">
        <v>44</v>
      </c>
      <c r="E459">
        <v>66</v>
      </c>
      <c r="F459" t="s">
        <v>41</v>
      </c>
    </row>
    <row r="460" spans="4:6" x14ac:dyDescent="0.25">
      <c r="D460" t="s">
        <v>44</v>
      </c>
      <c r="E460">
        <v>59</v>
      </c>
      <c r="F460" t="s">
        <v>42</v>
      </c>
    </row>
    <row r="461" spans="4:6" x14ac:dyDescent="0.25">
      <c r="D461" t="s">
        <v>44</v>
      </c>
      <c r="E461">
        <v>79</v>
      </c>
      <c r="F461" t="s">
        <v>42</v>
      </c>
    </row>
    <row r="462" spans="4:6" x14ac:dyDescent="0.25">
      <c r="D462" t="s">
        <v>44</v>
      </c>
      <c r="E462">
        <v>46</v>
      </c>
      <c r="F462" t="s">
        <v>41</v>
      </c>
    </row>
    <row r="463" spans="4:6" x14ac:dyDescent="0.25">
      <c r="D463" t="s">
        <v>44</v>
      </c>
      <c r="E463">
        <v>65</v>
      </c>
      <c r="F463" t="s">
        <v>42</v>
      </c>
    </row>
    <row r="464" spans="4:6" x14ac:dyDescent="0.25">
      <c r="D464" t="s">
        <v>44</v>
      </c>
      <c r="E464">
        <v>66</v>
      </c>
      <c r="F464" t="s">
        <v>41</v>
      </c>
    </row>
    <row r="465" spans="4:6" x14ac:dyDescent="0.25">
      <c r="D465" t="s">
        <v>44</v>
      </c>
      <c r="E465">
        <v>57</v>
      </c>
      <c r="F465" t="s">
        <v>41</v>
      </c>
    </row>
    <row r="466" spans="4:6" x14ac:dyDescent="0.25">
      <c r="D466" t="s">
        <v>44</v>
      </c>
      <c r="E466">
        <v>42</v>
      </c>
      <c r="F466" t="s">
        <v>41</v>
      </c>
    </row>
    <row r="467" spans="4:6" x14ac:dyDescent="0.25">
      <c r="D467" t="s">
        <v>44</v>
      </c>
      <c r="E467">
        <v>60</v>
      </c>
      <c r="F467" t="s">
        <v>41</v>
      </c>
    </row>
    <row r="468" spans="4:6" x14ac:dyDescent="0.25">
      <c r="D468" t="s">
        <v>44</v>
      </c>
      <c r="E468">
        <v>59</v>
      </c>
      <c r="F468" t="s">
        <v>42</v>
      </c>
    </row>
    <row r="469" spans="4:6" x14ac:dyDescent="0.25">
      <c r="D469" t="s">
        <v>44</v>
      </c>
      <c r="E469">
        <v>72</v>
      </c>
      <c r="F469" t="s">
        <v>41</v>
      </c>
    </row>
    <row r="470" spans="4:6" x14ac:dyDescent="0.25">
      <c r="D470" t="s">
        <v>44</v>
      </c>
      <c r="E470">
        <v>50</v>
      </c>
      <c r="F470" t="s">
        <v>41</v>
      </c>
    </row>
    <row r="471" spans="4:6" x14ac:dyDescent="0.25">
      <c r="D471" t="s">
        <v>44</v>
      </c>
      <c r="E471">
        <v>56</v>
      </c>
      <c r="F471" t="s">
        <v>41</v>
      </c>
    </row>
    <row r="472" spans="4:6" x14ac:dyDescent="0.25">
      <c r="D472" t="s">
        <v>44</v>
      </c>
      <c r="E472">
        <v>50</v>
      </c>
      <c r="F472" t="s">
        <v>41</v>
      </c>
    </row>
    <row r="473" spans="4:6" x14ac:dyDescent="0.25">
      <c r="D473" t="s">
        <v>44</v>
      </c>
      <c r="E473">
        <v>67</v>
      </c>
      <c r="F473" t="s">
        <v>41</v>
      </c>
    </row>
    <row r="474" spans="4:6" x14ac:dyDescent="0.25">
      <c r="D474" t="s">
        <v>44</v>
      </c>
      <c r="E474">
        <v>80</v>
      </c>
      <c r="F474" t="s">
        <v>42</v>
      </c>
    </row>
    <row r="475" spans="4:6" x14ac:dyDescent="0.25">
      <c r="D475" t="s">
        <v>44</v>
      </c>
      <c r="E475">
        <v>47</v>
      </c>
      <c r="F475" t="s">
        <v>42</v>
      </c>
    </row>
    <row r="476" spans="4:6" x14ac:dyDescent="0.25">
      <c r="D476" t="s">
        <v>44</v>
      </c>
      <c r="E476">
        <v>73</v>
      </c>
      <c r="F476" t="s">
        <v>41</v>
      </c>
    </row>
    <row r="477" spans="4:6" x14ac:dyDescent="0.25">
      <c r="D477" t="s">
        <v>44</v>
      </c>
      <c r="E477">
        <v>49</v>
      </c>
      <c r="F477" t="s">
        <v>41</v>
      </c>
    </row>
    <row r="478" spans="4:6" x14ac:dyDescent="0.25">
      <c r="D478" t="s">
        <v>44</v>
      </c>
      <c r="E478">
        <v>42</v>
      </c>
      <c r="F478" t="s">
        <v>41</v>
      </c>
    </row>
    <row r="479" spans="4:6" x14ac:dyDescent="0.25">
      <c r="D479" t="s">
        <v>44</v>
      </c>
      <c r="E479">
        <v>46</v>
      </c>
      <c r="F479" t="s">
        <v>41</v>
      </c>
    </row>
    <row r="480" spans="4:6" x14ac:dyDescent="0.25">
      <c r="D480" t="s">
        <v>44</v>
      </c>
      <c r="E480">
        <v>77</v>
      </c>
      <c r="F480" t="s">
        <v>41</v>
      </c>
    </row>
    <row r="481" spans="4:6" x14ac:dyDescent="0.25">
      <c r="D481" t="s">
        <v>44</v>
      </c>
      <c r="E481">
        <v>76</v>
      </c>
      <c r="F481" t="s">
        <v>41</v>
      </c>
    </row>
    <row r="482" spans="4:6" x14ac:dyDescent="0.25">
      <c r="D482" t="s">
        <v>44</v>
      </c>
      <c r="E482">
        <v>52</v>
      </c>
      <c r="F482" t="s">
        <v>42</v>
      </c>
    </row>
    <row r="483" spans="4:6" x14ac:dyDescent="0.25">
      <c r="D483" t="s">
        <v>44</v>
      </c>
      <c r="E483">
        <v>78</v>
      </c>
      <c r="F483" t="s">
        <v>42</v>
      </c>
    </row>
    <row r="484" spans="4:6" x14ac:dyDescent="0.25">
      <c r="D484" t="s">
        <v>44</v>
      </c>
      <c r="E484">
        <v>74</v>
      </c>
      <c r="F484" t="s">
        <v>41</v>
      </c>
    </row>
    <row r="485" spans="4:6" x14ac:dyDescent="0.25">
      <c r="D485" t="s">
        <v>44</v>
      </c>
      <c r="E485">
        <v>57</v>
      </c>
      <c r="F485" t="s">
        <v>41</v>
      </c>
    </row>
    <row r="486" spans="4:6" x14ac:dyDescent="0.25">
      <c r="D486" t="s">
        <v>44</v>
      </c>
      <c r="E486">
        <v>59</v>
      </c>
      <c r="F486" t="s">
        <v>42</v>
      </c>
    </row>
    <row r="487" spans="4:6" x14ac:dyDescent="0.25">
      <c r="D487" t="s">
        <v>44</v>
      </c>
      <c r="E487">
        <v>65</v>
      </c>
      <c r="F487" t="s">
        <v>42</v>
      </c>
    </row>
    <row r="488" spans="4:6" x14ac:dyDescent="0.25">
      <c r="D488" t="s">
        <v>44</v>
      </c>
      <c r="E488">
        <v>46</v>
      </c>
      <c r="F488" t="s">
        <v>41</v>
      </c>
    </row>
    <row r="489" spans="4:6" x14ac:dyDescent="0.25">
      <c r="D489" t="s">
        <v>44</v>
      </c>
      <c r="E489">
        <v>41</v>
      </c>
      <c r="F489" t="s">
        <v>41</v>
      </c>
    </row>
    <row r="490" spans="4:6" x14ac:dyDescent="0.25">
      <c r="D490" t="s">
        <v>44</v>
      </c>
      <c r="E490">
        <v>51</v>
      </c>
      <c r="F490" t="s">
        <v>42</v>
      </c>
    </row>
    <row r="491" spans="4:6" x14ac:dyDescent="0.25">
      <c r="D491" t="s">
        <v>44</v>
      </c>
      <c r="E491">
        <v>41</v>
      </c>
      <c r="F491" t="s">
        <v>41</v>
      </c>
    </row>
    <row r="492" spans="4:6" x14ac:dyDescent="0.25">
      <c r="D492" t="s">
        <v>44</v>
      </c>
      <c r="E492">
        <v>67</v>
      </c>
      <c r="F492" t="s">
        <v>41</v>
      </c>
    </row>
    <row r="493" spans="4:6" x14ac:dyDescent="0.25">
      <c r="D493" t="s">
        <v>44</v>
      </c>
      <c r="E493">
        <v>62</v>
      </c>
      <c r="F493" t="s">
        <v>41</v>
      </c>
    </row>
    <row r="494" spans="4:6" x14ac:dyDescent="0.25">
      <c r="D494" t="s">
        <v>44</v>
      </c>
      <c r="E494">
        <v>53</v>
      </c>
      <c r="F494" t="s">
        <v>41</v>
      </c>
    </row>
    <row r="495" spans="4:6" x14ac:dyDescent="0.25">
      <c r="D495" t="s">
        <v>44</v>
      </c>
      <c r="E495">
        <v>71</v>
      </c>
      <c r="F495" t="s">
        <v>41</v>
      </c>
    </row>
    <row r="496" spans="4:6" x14ac:dyDescent="0.25">
      <c r="D496" t="s">
        <v>44</v>
      </c>
      <c r="E496">
        <v>46</v>
      </c>
      <c r="F496" t="s">
        <v>42</v>
      </c>
    </row>
    <row r="497" spans="4:6" x14ac:dyDescent="0.25">
      <c r="D497" t="s">
        <v>44</v>
      </c>
      <c r="E497">
        <v>50</v>
      </c>
      <c r="F497" t="s">
        <v>41</v>
      </c>
    </row>
    <row r="498" spans="4:6" x14ac:dyDescent="0.25">
      <c r="D498" t="s">
        <v>44</v>
      </c>
      <c r="E498">
        <v>52</v>
      </c>
      <c r="F498" t="s">
        <v>41</v>
      </c>
    </row>
    <row r="499" spans="4:6" x14ac:dyDescent="0.25">
      <c r="D499" t="s">
        <v>44</v>
      </c>
      <c r="E499">
        <v>48</v>
      </c>
      <c r="F499" t="s">
        <v>41</v>
      </c>
    </row>
    <row r="500" spans="4:6" x14ac:dyDescent="0.25">
      <c r="D500" t="s">
        <v>44</v>
      </c>
      <c r="E500">
        <v>44</v>
      </c>
      <c r="F500" t="s">
        <v>41</v>
      </c>
    </row>
    <row r="501" spans="4:6" x14ac:dyDescent="0.25">
      <c r="D501" t="s">
        <v>44</v>
      </c>
      <c r="E501">
        <v>75</v>
      </c>
      <c r="F501" t="s">
        <v>42</v>
      </c>
    </row>
    <row r="502" spans="4:6" x14ac:dyDescent="0.25">
      <c r="D502" t="s">
        <v>44</v>
      </c>
      <c r="E502">
        <v>44</v>
      </c>
      <c r="F502" t="s">
        <v>41</v>
      </c>
    </row>
    <row r="503" spans="4:6" x14ac:dyDescent="0.25">
      <c r="D503" t="s">
        <v>44</v>
      </c>
      <c r="E503">
        <v>67</v>
      </c>
      <c r="F503" t="s">
        <v>41</v>
      </c>
    </row>
    <row r="504" spans="4:6" x14ac:dyDescent="0.25">
      <c r="D504" t="s">
        <v>44</v>
      </c>
      <c r="E504">
        <v>45</v>
      </c>
      <c r="F504" t="s">
        <v>41</v>
      </c>
    </row>
    <row r="505" spans="4:6" x14ac:dyDescent="0.25">
      <c r="D505" t="s">
        <v>44</v>
      </c>
      <c r="E505">
        <v>40</v>
      </c>
      <c r="F505" t="s">
        <v>42</v>
      </c>
    </row>
    <row r="506" spans="4:6" x14ac:dyDescent="0.25">
      <c r="D506" t="s">
        <v>44</v>
      </c>
      <c r="E506">
        <v>62</v>
      </c>
      <c r="F506" t="s">
        <v>41</v>
      </c>
    </row>
    <row r="507" spans="4:6" x14ac:dyDescent="0.25">
      <c r="D507" t="s">
        <v>44</v>
      </c>
      <c r="E507">
        <v>76</v>
      </c>
      <c r="F507" t="s">
        <v>42</v>
      </c>
    </row>
    <row r="508" spans="4:6" x14ac:dyDescent="0.25">
      <c r="D508" t="s">
        <v>44</v>
      </c>
      <c r="E508">
        <v>74</v>
      </c>
      <c r="F508" t="s">
        <v>41</v>
      </c>
    </row>
    <row r="509" spans="4:6" x14ac:dyDescent="0.25">
      <c r="D509" t="s">
        <v>44</v>
      </c>
      <c r="E509">
        <v>54</v>
      </c>
      <c r="F509" t="s">
        <v>41</v>
      </c>
    </row>
    <row r="510" spans="4:6" x14ac:dyDescent="0.25">
      <c r="D510" t="s">
        <v>44</v>
      </c>
      <c r="E510">
        <v>41</v>
      </c>
      <c r="F510" t="s">
        <v>41</v>
      </c>
    </row>
    <row r="511" spans="4:6" x14ac:dyDescent="0.25">
      <c r="D511" t="s">
        <v>44</v>
      </c>
      <c r="E511">
        <v>72</v>
      </c>
      <c r="F511" t="s">
        <v>41</v>
      </c>
    </row>
    <row r="512" spans="4:6" x14ac:dyDescent="0.25">
      <c r="D512" t="s">
        <v>44</v>
      </c>
      <c r="E512">
        <v>72</v>
      </c>
      <c r="F512" t="s">
        <v>41</v>
      </c>
    </row>
    <row r="513" spans="4:6" x14ac:dyDescent="0.25">
      <c r="D513" t="s">
        <v>44</v>
      </c>
      <c r="E513">
        <v>75</v>
      </c>
      <c r="F513" t="s">
        <v>42</v>
      </c>
    </row>
    <row r="514" spans="4:6" x14ac:dyDescent="0.25">
      <c r="D514" t="s">
        <v>44</v>
      </c>
      <c r="E514">
        <v>67</v>
      </c>
      <c r="F514" t="s">
        <v>42</v>
      </c>
    </row>
    <row r="515" spans="4:6" x14ac:dyDescent="0.25">
      <c r="D515" t="s">
        <v>44</v>
      </c>
      <c r="E515">
        <v>72</v>
      </c>
      <c r="F515" t="s">
        <v>41</v>
      </c>
    </row>
    <row r="516" spans="4:6" x14ac:dyDescent="0.25">
      <c r="D516" t="s">
        <v>44</v>
      </c>
      <c r="E516">
        <v>76</v>
      </c>
      <c r="F516" t="s">
        <v>41</v>
      </c>
    </row>
    <row r="517" spans="4:6" x14ac:dyDescent="0.25">
      <c r="D517" t="s">
        <v>44</v>
      </c>
      <c r="E517">
        <v>58</v>
      </c>
      <c r="F517" t="s">
        <v>41</v>
      </c>
    </row>
    <row r="518" spans="4:6" x14ac:dyDescent="0.25">
      <c r="D518" t="s">
        <v>44</v>
      </c>
      <c r="E518">
        <v>62</v>
      </c>
      <c r="F518" t="s">
        <v>41</v>
      </c>
    </row>
    <row r="519" spans="4:6" x14ac:dyDescent="0.25">
      <c r="D519" t="s">
        <v>44</v>
      </c>
      <c r="E519">
        <v>60</v>
      </c>
      <c r="F519" t="s">
        <v>41</v>
      </c>
    </row>
    <row r="520" spans="4:6" x14ac:dyDescent="0.25">
      <c r="D520" t="s">
        <v>44</v>
      </c>
      <c r="E520">
        <v>68</v>
      </c>
      <c r="F520" t="s">
        <v>42</v>
      </c>
    </row>
    <row r="521" spans="4:6" x14ac:dyDescent="0.25">
      <c r="D521" t="s">
        <v>44</v>
      </c>
      <c r="E521">
        <v>67</v>
      </c>
      <c r="F521" t="s">
        <v>42</v>
      </c>
    </row>
    <row r="522" spans="4:6" x14ac:dyDescent="0.25">
      <c r="D522" t="s">
        <v>44</v>
      </c>
      <c r="E522">
        <v>61</v>
      </c>
      <c r="F522" t="s">
        <v>41</v>
      </c>
    </row>
    <row r="523" spans="4:6" x14ac:dyDescent="0.25">
      <c r="D523" t="s">
        <v>44</v>
      </c>
      <c r="E523">
        <v>73</v>
      </c>
      <c r="F523" t="s">
        <v>41</v>
      </c>
    </row>
    <row r="524" spans="4:6" x14ac:dyDescent="0.25">
      <c r="D524" t="s">
        <v>44</v>
      </c>
      <c r="E524">
        <v>60</v>
      </c>
      <c r="F524" t="s">
        <v>41</v>
      </c>
    </row>
    <row r="525" spans="4:6" x14ac:dyDescent="0.25">
      <c r="D525" t="s">
        <v>44</v>
      </c>
      <c r="E525">
        <v>73</v>
      </c>
      <c r="F525" t="s">
        <v>41</v>
      </c>
    </row>
    <row r="526" spans="4:6" x14ac:dyDescent="0.25">
      <c r="D526" t="s">
        <v>44</v>
      </c>
      <c r="E526">
        <v>51</v>
      </c>
      <c r="F526" t="s">
        <v>41</v>
      </c>
    </row>
    <row r="527" spans="4:6" x14ac:dyDescent="0.25">
      <c r="D527" t="s">
        <v>44</v>
      </c>
      <c r="E527">
        <v>47</v>
      </c>
      <c r="F527" t="s">
        <v>41</v>
      </c>
    </row>
    <row r="528" spans="4:6" x14ac:dyDescent="0.25">
      <c r="D528" t="s">
        <v>44</v>
      </c>
      <c r="E528">
        <v>79</v>
      </c>
      <c r="F528" t="s">
        <v>41</v>
      </c>
    </row>
    <row r="529" spans="4:6" x14ac:dyDescent="0.25">
      <c r="D529" t="s">
        <v>44</v>
      </c>
      <c r="E529">
        <v>70</v>
      </c>
      <c r="F529" t="s">
        <v>42</v>
      </c>
    </row>
    <row r="530" spans="4:6" x14ac:dyDescent="0.25">
      <c r="D530" t="s">
        <v>44</v>
      </c>
      <c r="E530">
        <v>50</v>
      </c>
      <c r="F530" t="s">
        <v>41</v>
      </c>
    </row>
    <row r="531" spans="4:6" x14ac:dyDescent="0.25">
      <c r="D531" t="s">
        <v>44</v>
      </c>
      <c r="E531">
        <v>63</v>
      </c>
      <c r="F531" t="s">
        <v>41</v>
      </c>
    </row>
    <row r="532" spans="4:6" x14ac:dyDescent="0.25">
      <c r="D532" t="s">
        <v>44</v>
      </c>
      <c r="E532">
        <v>78</v>
      </c>
      <c r="F532" t="s">
        <v>41</v>
      </c>
    </row>
    <row r="533" spans="4:6" x14ac:dyDescent="0.25">
      <c r="D533" t="s">
        <v>44</v>
      </c>
      <c r="E533">
        <v>43</v>
      </c>
      <c r="F533" t="s">
        <v>42</v>
      </c>
    </row>
    <row r="534" spans="4:6" x14ac:dyDescent="0.25">
      <c r="D534" t="s">
        <v>44</v>
      </c>
      <c r="E534">
        <v>43</v>
      </c>
      <c r="F534" t="s">
        <v>41</v>
      </c>
    </row>
    <row r="535" spans="4:6" x14ac:dyDescent="0.25">
      <c r="D535" t="s">
        <v>44</v>
      </c>
      <c r="E535">
        <v>65</v>
      </c>
      <c r="F535" t="s">
        <v>42</v>
      </c>
    </row>
    <row r="536" spans="4:6" x14ac:dyDescent="0.25">
      <c r="D536" t="s">
        <v>44</v>
      </c>
      <c r="E536">
        <v>49</v>
      </c>
      <c r="F536" t="s">
        <v>41</v>
      </c>
    </row>
    <row r="537" spans="4:6" x14ac:dyDescent="0.25">
      <c r="D537" t="s">
        <v>44</v>
      </c>
      <c r="E537">
        <v>71</v>
      </c>
      <c r="F537" t="s">
        <v>42</v>
      </c>
    </row>
    <row r="538" spans="4:6" x14ac:dyDescent="0.25">
      <c r="D538" t="s">
        <v>44</v>
      </c>
      <c r="E538">
        <v>63</v>
      </c>
      <c r="F538" t="s">
        <v>41</v>
      </c>
    </row>
    <row r="539" spans="4:6" x14ac:dyDescent="0.25">
      <c r="D539" t="s">
        <v>44</v>
      </c>
      <c r="E539">
        <v>67</v>
      </c>
      <c r="F539" t="s">
        <v>42</v>
      </c>
    </row>
    <row r="540" spans="4:6" x14ac:dyDescent="0.25">
      <c r="D540" t="s">
        <v>44</v>
      </c>
      <c r="E540">
        <v>44</v>
      </c>
      <c r="F540" t="s">
        <v>41</v>
      </c>
    </row>
    <row r="541" spans="4:6" x14ac:dyDescent="0.25">
      <c r="D541" t="s">
        <v>44</v>
      </c>
      <c r="E541">
        <v>43</v>
      </c>
      <c r="F541" t="s">
        <v>42</v>
      </c>
    </row>
    <row r="542" spans="4:6" x14ac:dyDescent="0.25">
      <c r="D542" t="s">
        <v>44</v>
      </c>
      <c r="E542">
        <v>65</v>
      </c>
      <c r="F542" t="s">
        <v>41</v>
      </c>
    </row>
    <row r="543" spans="4:6" x14ac:dyDescent="0.25">
      <c r="D543" t="s">
        <v>44</v>
      </c>
      <c r="E543">
        <v>56</v>
      </c>
      <c r="F543" t="s">
        <v>41</v>
      </c>
    </row>
    <row r="544" spans="4:6" x14ac:dyDescent="0.25">
      <c r="D544" t="s">
        <v>44</v>
      </c>
      <c r="E544">
        <v>43</v>
      </c>
      <c r="F544" t="s">
        <v>41</v>
      </c>
    </row>
    <row r="545" spans="4:6" x14ac:dyDescent="0.25">
      <c r="D545" t="s">
        <v>44</v>
      </c>
      <c r="E545">
        <v>55</v>
      </c>
      <c r="F545" t="s">
        <v>41</v>
      </c>
    </row>
    <row r="546" spans="4:6" x14ac:dyDescent="0.25">
      <c r="D546" t="s">
        <v>44</v>
      </c>
      <c r="E546">
        <v>67</v>
      </c>
      <c r="F546" t="s">
        <v>41</v>
      </c>
    </row>
    <row r="547" spans="4:6" x14ac:dyDescent="0.25">
      <c r="D547" t="s">
        <v>44</v>
      </c>
      <c r="E547">
        <v>48</v>
      </c>
      <c r="F547" t="s">
        <v>41</v>
      </c>
    </row>
    <row r="548" spans="4:6" x14ac:dyDescent="0.25">
      <c r="D548" t="s">
        <v>44</v>
      </c>
      <c r="E548">
        <v>76</v>
      </c>
      <c r="F548" t="s">
        <v>42</v>
      </c>
    </row>
    <row r="549" spans="4:6" x14ac:dyDescent="0.25">
      <c r="D549" t="s">
        <v>44</v>
      </c>
      <c r="E549">
        <v>78</v>
      </c>
      <c r="F549" t="s">
        <v>41</v>
      </c>
    </row>
    <row r="550" spans="4:6" x14ac:dyDescent="0.25">
      <c r="D550" t="s">
        <v>44</v>
      </c>
      <c r="E550">
        <v>78</v>
      </c>
      <c r="F550" t="s">
        <v>42</v>
      </c>
    </row>
    <row r="551" spans="4:6" x14ac:dyDescent="0.25">
      <c r="D551" t="s">
        <v>44</v>
      </c>
      <c r="E551">
        <v>69</v>
      </c>
      <c r="F551" t="s">
        <v>42</v>
      </c>
    </row>
    <row r="552" spans="4:6" x14ac:dyDescent="0.25">
      <c r="D552" t="s">
        <v>44</v>
      </c>
      <c r="E552">
        <v>56</v>
      </c>
      <c r="F552" t="s">
        <v>41</v>
      </c>
    </row>
    <row r="553" spans="4:6" x14ac:dyDescent="0.25">
      <c r="D553" t="s">
        <v>44</v>
      </c>
      <c r="E553">
        <v>70</v>
      </c>
      <c r="F553" t="s">
        <v>41</v>
      </c>
    </row>
    <row r="554" spans="4:6" x14ac:dyDescent="0.25">
      <c r="D554" t="s">
        <v>44</v>
      </c>
      <c r="E554">
        <v>52</v>
      </c>
      <c r="F554" t="s">
        <v>41</v>
      </c>
    </row>
    <row r="555" spans="4:6" x14ac:dyDescent="0.25">
      <c r="D555" t="s">
        <v>44</v>
      </c>
      <c r="E555">
        <v>53</v>
      </c>
      <c r="F555" t="s">
        <v>41</v>
      </c>
    </row>
    <row r="556" spans="4:6" x14ac:dyDescent="0.25">
      <c r="D556" t="s">
        <v>44</v>
      </c>
      <c r="E556">
        <v>64</v>
      </c>
      <c r="F556" t="s">
        <v>42</v>
      </c>
    </row>
    <row r="557" spans="4:6" x14ac:dyDescent="0.25">
      <c r="D557" t="s">
        <v>44</v>
      </c>
      <c r="E557">
        <v>64</v>
      </c>
      <c r="F557" t="s">
        <v>41</v>
      </c>
    </row>
    <row r="558" spans="4:6" x14ac:dyDescent="0.25">
      <c r="D558" t="s">
        <v>44</v>
      </c>
      <c r="E558">
        <v>75</v>
      </c>
      <c r="F558" t="s">
        <v>42</v>
      </c>
    </row>
    <row r="559" spans="4:6" x14ac:dyDescent="0.25">
      <c r="D559" t="s">
        <v>44</v>
      </c>
      <c r="E559">
        <v>50</v>
      </c>
      <c r="F559" t="s">
        <v>41</v>
      </c>
    </row>
    <row r="560" spans="4:6" x14ac:dyDescent="0.25">
      <c r="D560" t="s">
        <v>44</v>
      </c>
      <c r="E560">
        <v>71</v>
      </c>
      <c r="F560" t="s">
        <v>42</v>
      </c>
    </row>
    <row r="561" spans="4:6" x14ac:dyDescent="0.25">
      <c r="D561" t="s">
        <v>44</v>
      </c>
      <c r="E561">
        <v>78</v>
      </c>
      <c r="F561" t="s">
        <v>41</v>
      </c>
    </row>
    <row r="562" spans="4:6" x14ac:dyDescent="0.25">
      <c r="D562" t="s">
        <v>44</v>
      </c>
      <c r="E562">
        <v>40</v>
      </c>
      <c r="F562" t="s">
        <v>41</v>
      </c>
    </row>
    <row r="563" spans="4:6" x14ac:dyDescent="0.25">
      <c r="D563" t="s">
        <v>44</v>
      </c>
      <c r="E563">
        <v>59</v>
      </c>
      <c r="F563" t="s">
        <v>42</v>
      </c>
    </row>
    <row r="564" spans="4:6" x14ac:dyDescent="0.25">
      <c r="D564" t="s">
        <v>44</v>
      </c>
      <c r="E564">
        <v>66</v>
      </c>
      <c r="F564" t="s">
        <v>41</v>
      </c>
    </row>
    <row r="565" spans="4:6" x14ac:dyDescent="0.25">
      <c r="D565" t="s">
        <v>44</v>
      </c>
      <c r="E565">
        <v>74</v>
      </c>
      <c r="F565" t="s">
        <v>42</v>
      </c>
    </row>
    <row r="566" spans="4:6" x14ac:dyDescent="0.25">
      <c r="D566" t="s">
        <v>44</v>
      </c>
      <c r="E566">
        <v>47</v>
      </c>
      <c r="F566" t="s">
        <v>41</v>
      </c>
    </row>
    <row r="567" spans="4:6" x14ac:dyDescent="0.25">
      <c r="D567" t="s">
        <v>44</v>
      </c>
      <c r="E567">
        <v>74</v>
      </c>
      <c r="F567" t="s">
        <v>41</v>
      </c>
    </row>
    <row r="568" spans="4:6" x14ac:dyDescent="0.25">
      <c r="D568" t="s">
        <v>44</v>
      </c>
      <c r="E568">
        <v>55</v>
      </c>
      <c r="F568" t="s">
        <v>41</v>
      </c>
    </row>
    <row r="569" spans="4:6" x14ac:dyDescent="0.25">
      <c r="D569" t="s">
        <v>44</v>
      </c>
      <c r="E569">
        <v>76</v>
      </c>
      <c r="F569" t="s">
        <v>41</v>
      </c>
    </row>
    <row r="570" spans="4:6" x14ac:dyDescent="0.25">
      <c r="D570" t="s">
        <v>44</v>
      </c>
      <c r="E570">
        <v>41</v>
      </c>
      <c r="F570" t="s">
        <v>41</v>
      </c>
    </row>
    <row r="571" spans="4:6" x14ac:dyDescent="0.25">
      <c r="D571" t="s">
        <v>44</v>
      </c>
      <c r="E571">
        <v>43</v>
      </c>
      <c r="F571" t="s">
        <v>41</v>
      </c>
    </row>
    <row r="572" spans="4:6" x14ac:dyDescent="0.25">
      <c r="D572" t="s">
        <v>44</v>
      </c>
      <c r="E572">
        <v>79</v>
      </c>
      <c r="F572" t="s">
        <v>42</v>
      </c>
    </row>
    <row r="573" spans="4:6" x14ac:dyDescent="0.25">
      <c r="D573" t="s">
        <v>44</v>
      </c>
      <c r="E573">
        <v>64</v>
      </c>
      <c r="F573" t="s">
        <v>41</v>
      </c>
    </row>
    <row r="574" spans="4:6" x14ac:dyDescent="0.25">
      <c r="D574" t="s">
        <v>44</v>
      </c>
      <c r="E574">
        <v>57</v>
      </c>
      <c r="F574" t="s">
        <v>41</v>
      </c>
    </row>
    <row r="575" spans="4:6" x14ac:dyDescent="0.25">
      <c r="D575" t="s">
        <v>44</v>
      </c>
      <c r="E575">
        <v>47</v>
      </c>
      <c r="F575" t="s">
        <v>41</v>
      </c>
    </row>
    <row r="576" spans="4:6" x14ac:dyDescent="0.25">
      <c r="D576" t="s">
        <v>44</v>
      </c>
      <c r="E576">
        <v>66</v>
      </c>
      <c r="F576" t="s">
        <v>41</v>
      </c>
    </row>
    <row r="577" spans="4:6" x14ac:dyDescent="0.25">
      <c r="D577" t="s">
        <v>44</v>
      </c>
      <c r="E577">
        <v>41</v>
      </c>
      <c r="F577" t="s">
        <v>42</v>
      </c>
    </row>
    <row r="578" spans="4:6" x14ac:dyDescent="0.25">
      <c r="D578" t="s">
        <v>44</v>
      </c>
      <c r="E578">
        <v>52</v>
      </c>
      <c r="F578" t="s">
        <v>41</v>
      </c>
    </row>
    <row r="579" spans="4:6" x14ac:dyDescent="0.25">
      <c r="D579" t="s">
        <v>44</v>
      </c>
      <c r="E579">
        <v>53</v>
      </c>
      <c r="F579" t="s">
        <v>41</v>
      </c>
    </row>
    <row r="580" spans="4:6" x14ac:dyDescent="0.25">
      <c r="D580" t="s">
        <v>44</v>
      </c>
      <c r="E580">
        <v>64</v>
      </c>
      <c r="F580" t="s">
        <v>41</v>
      </c>
    </row>
    <row r="581" spans="4:6" x14ac:dyDescent="0.25">
      <c r="D581" t="s">
        <v>44</v>
      </c>
      <c r="E581">
        <v>66</v>
      </c>
      <c r="F581" t="s">
        <v>41</v>
      </c>
    </row>
    <row r="582" spans="4:6" x14ac:dyDescent="0.25">
      <c r="D582" t="s">
        <v>44</v>
      </c>
      <c r="E582">
        <v>74</v>
      </c>
      <c r="F582" t="s">
        <v>41</v>
      </c>
    </row>
    <row r="583" spans="4:6" x14ac:dyDescent="0.25">
      <c r="D583" t="s">
        <v>44</v>
      </c>
      <c r="E583">
        <v>77</v>
      </c>
      <c r="F583" t="s">
        <v>41</v>
      </c>
    </row>
    <row r="584" spans="4:6" x14ac:dyDescent="0.25">
      <c r="D584" t="s">
        <v>44</v>
      </c>
      <c r="E584">
        <v>66</v>
      </c>
      <c r="F584" t="s">
        <v>42</v>
      </c>
    </row>
    <row r="585" spans="4:6" x14ac:dyDescent="0.25">
      <c r="D585" t="s">
        <v>44</v>
      </c>
      <c r="E585">
        <v>63</v>
      </c>
      <c r="F585" t="s">
        <v>41</v>
      </c>
    </row>
    <row r="586" spans="4:6" x14ac:dyDescent="0.25">
      <c r="D586" t="s">
        <v>44</v>
      </c>
      <c r="E586">
        <v>56</v>
      </c>
      <c r="F586" t="s">
        <v>41</v>
      </c>
    </row>
    <row r="587" spans="4:6" x14ac:dyDescent="0.25">
      <c r="D587" t="s">
        <v>44</v>
      </c>
      <c r="E587">
        <v>79</v>
      </c>
      <c r="F587" t="s">
        <v>42</v>
      </c>
    </row>
    <row r="588" spans="4:6" x14ac:dyDescent="0.25">
      <c r="D588" t="s">
        <v>44</v>
      </c>
      <c r="E588">
        <v>46</v>
      </c>
      <c r="F588" t="s">
        <v>41</v>
      </c>
    </row>
    <row r="589" spans="4:6" x14ac:dyDescent="0.25">
      <c r="D589" t="s">
        <v>44</v>
      </c>
      <c r="E589">
        <v>76</v>
      </c>
      <c r="F589" t="s">
        <v>41</v>
      </c>
    </row>
    <row r="590" spans="4:6" x14ac:dyDescent="0.25">
      <c r="D590" t="s">
        <v>44</v>
      </c>
      <c r="E590">
        <v>52</v>
      </c>
      <c r="F590" t="s">
        <v>41</v>
      </c>
    </row>
    <row r="591" spans="4:6" x14ac:dyDescent="0.25">
      <c r="D591" t="s">
        <v>44</v>
      </c>
      <c r="E591">
        <v>62</v>
      </c>
      <c r="F591" t="s">
        <v>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02F88-D1D8-4DE8-82C1-329646B584DA}">
  <sheetPr codeName="Sheet7"/>
  <dimension ref="D5:F1954"/>
  <sheetViews>
    <sheetView workbookViewId="0">
      <selection activeCell="D5" sqref="D5:F1954"/>
    </sheetView>
  </sheetViews>
  <sheetFormatPr defaultRowHeight="15" x14ac:dyDescent="0.25"/>
  <sheetData>
    <row r="5" spans="4:6" x14ac:dyDescent="0.25">
      <c r="D5" t="s">
        <v>45</v>
      </c>
      <c r="E5" t="s">
        <v>46</v>
      </c>
      <c r="F5" t="s">
        <v>47</v>
      </c>
    </row>
    <row r="6" spans="4:6" x14ac:dyDescent="0.25">
      <c r="D6">
        <v>1</v>
      </c>
      <c r="E6" t="s">
        <v>48</v>
      </c>
      <c r="F6" t="s">
        <v>49</v>
      </c>
    </row>
    <row r="7" spans="4:6" x14ac:dyDescent="0.25">
      <c r="D7">
        <v>1</v>
      </c>
      <c r="E7" t="s">
        <v>48</v>
      </c>
      <c r="F7" t="s">
        <v>49</v>
      </c>
    </row>
    <row r="8" spans="4:6" x14ac:dyDescent="0.25">
      <c r="D8">
        <v>1</v>
      </c>
      <c r="E8" t="s">
        <v>48</v>
      </c>
      <c r="F8" t="s">
        <v>50</v>
      </c>
    </row>
    <row r="9" spans="4:6" x14ac:dyDescent="0.25">
      <c r="D9">
        <v>1</v>
      </c>
      <c r="E9" t="s">
        <v>48</v>
      </c>
      <c r="F9" t="s">
        <v>49</v>
      </c>
    </row>
    <row r="10" spans="4:6" x14ac:dyDescent="0.25">
      <c r="D10">
        <v>1</v>
      </c>
      <c r="E10" t="s">
        <v>51</v>
      </c>
      <c r="F10" t="s">
        <v>49</v>
      </c>
    </row>
    <row r="11" spans="4:6" x14ac:dyDescent="0.25">
      <c r="D11">
        <v>1</v>
      </c>
      <c r="E11" t="s">
        <v>48</v>
      </c>
      <c r="F11" t="s">
        <v>50</v>
      </c>
    </row>
    <row r="12" spans="4:6" x14ac:dyDescent="0.25">
      <c r="D12">
        <v>1</v>
      </c>
      <c r="E12" t="s">
        <v>48</v>
      </c>
      <c r="F12" t="s">
        <v>50</v>
      </c>
    </row>
    <row r="13" spans="4:6" x14ac:dyDescent="0.25">
      <c r="D13">
        <v>1</v>
      </c>
      <c r="E13" t="s">
        <v>48</v>
      </c>
      <c r="F13" t="s">
        <v>50</v>
      </c>
    </row>
    <row r="14" spans="4:6" x14ac:dyDescent="0.25">
      <c r="D14">
        <v>1</v>
      </c>
      <c r="E14" t="s">
        <v>48</v>
      </c>
      <c r="F14" t="s">
        <v>50</v>
      </c>
    </row>
    <row r="15" spans="4:6" x14ac:dyDescent="0.25">
      <c r="D15">
        <v>1</v>
      </c>
      <c r="E15" t="s">
        <v>48</v>
      </c>
      <c r="F15" t="s">
        <v>49</v>
      </c>
    </row>
    <row r="16" spans="4:6" x14ac:dyDescent="0.25">
      <c r="D16">
        <v>1</v>
      </c>
      <c r="E16" t="s">
        <v>48</v>
      </c>
      <c r="F16" t="s">
        <v>49</v>
      </c>
    </row>
    <row r="17" spans="4:6" x14ac:dyDescent="0.25">
      <c r="D17">
        <v>1</v>
      </c>
      <c r="E17" t="s">
        <v>48</v>
      </c>
      <c r="F17" t="s">
        <v>49</v>
      </c>
    </row>
    <row r="18" spans="4:6" x14ac:dyDescent="0.25">
      <c r="D18">
        <v>1</v>
      </c>
      <c r="E18" t="s">
        <v>48</v>
      </c>
      <c r="F18" t="s">
        <v>50</v>
      </c>
    </row>
    <row r="19" spans="4:6" x14ac:dyDescent="0.25">
      <c r="D19">
        <v>1</v>
      </c>
      <c r="E19" t="s">
        <v>48</v>
      </c>
      <c r="F19" t="s">
        <v>49</v>
      </c>
    </row>
    <row r="20" spans="4:6" x14ac:dyDescent="0.25">
      <c r="D20">
        <v>1</v>
      </c>
      <c r="E20" t="s">
        <v>48</v>
      </c>
      <c r="F20" t="s">
        <v>49</v>
      </c>
    </row>
    <row r="21" spans="4:6" x14ac:dyDescent="0.25">
      <c r="D21">
        <v>1</v>
      </c>
      <c r="E21" t="s">
        <v>48</v>
      </c>
      <c r="F21" t="s">
        <v>50</v>
      </c>
    </row>
    <row r="22" spans="4:6" x14ac:dyDescent="0.25">
      <c r="D22">
        <v>1</v>
      </c>
      <c r="E22" t="s">
        <v>48</v>
      </c>
      <c r="F22" t="s">
        <v>49</v>
      </c>
    </row>
    <row r="23" spans="4:6" x14ac:dyDescent="0.25">
      <c r="D23">
        <v>1</v>
      </c>
      <c r="E23" t="s">
        <v>51</v>
      </c>
      <c r="F23" t="s">
        <v>49</v>
      </c>
    </row>
    <row r="24" spans="4:6" x14ac:dyDescent="0.25">
      <c r="D24">
        <v>1</v>
      </c>
      <c r="E24" t="s">
        <v>48</v>
      </c>
      <c r="F24" t="s">
        <v>49</v>
      </c>
    </row>
    <row r="25" spans="4:6" x14ac:dyDescent="0.25">
      <c r="D25">
        <v>1</v>
      </c>
      <c r="E25" t="s">
        <v>48</v>
      </c>
      <c r="F25" t="s">
        <v>49</v>
      </c>
    </row>
    <row r="26" spans="4:6" x14ac:dyDescent="0.25">
      <c r="D26">
        <v>1</v>
      </c>
      <c r="E26" t="s">
        <v>48</v>
      </c>
      <c r="F26" t="s">
        <v>49</v>
      </c>
    </row>
    <row r="27" spans="4:6" x14ac:dyDescent="0.25">
      <c r="D27">
        <v>1</v>
      </c>
      <c r="E27" t="s">
        <v>51</v>
      </c>
      <c r="F27" t="s">
        <v>49</v>
      </c>
    </row>
    <row r="28" spans="4:6" x14ac:dyDescent="0.25">
      <c r="D28">
        <v>1</v>
      </c>
      <c r="E28" t="s">
        <v>48</v>
      </c>
      <c r="F28" t="s">
        <v>49</v>
      </c>
    </row>
    <row r="29" spans="4:6" x14ac:dyDescent="0.25">
      <c r="D29">
        <v>1</v>
      </c>
      <c r="E29" t="s">
        <v>48</v>
      </c>
      <c r="F29" t="s">
        <v>49</v>
      </c>
    </row>
    <row r="30" spans="4:6" x14ac:dyDescent="0.25">
      <c r="D30">
        <v>1</v>
      </c>
      <c r="E30" t="s">
        <v>48</v>
      </c>
      <c r="F30" t="s">
        <v>49</v>
      </c>
    </row>
    <row r="31" spans="4:6" x14ac:dyDescent="0.25">
      <c r="D31">
        <v>1</v>
      </c>
      <c r="E31" t="s">
        <v>48</v>
      </c>
      <c r="F31" t="s">
        <v>49</v>
      </c>
    </row>
    <row r="32" spans="4:6" x14ac:dyDescent="0.25">
      <c r="D32">
        <v>1</v>
      </c>
      <c r="E32" t="s">
        <v>51</v>
      </c>
      <c r="F32" t="s">
        <v>49</v>
      </c>
    </row>
    <row r="33" spans="4:6" x14ac:dyDescent="0.25">
      <c r="D33">
        <v>1</v>
      </c>
      <c r="E33" t="s">
        <v>51</v>
      </c>
      <c r="F33" t="s">
        <v>49</v>
      </c>
    </row>
    <row r="34" spans="4:6" x14ac:dyDescent="0.25">
      <c r="D34">
        <v>1</v>
      </c>
      <c r="E34" t="s">
        <v>48</v>
      </c>
      <c r="F34" t="s">
        <v>49</v>
      </c>
    </row>
    <row r="35" spans="4:6" x14ac:dyDescent="0.25">
      <c r="D35">
        <v>1</v>
      </c>
      <c r="E35" t="s">
        <v>48</v>
      </c>
      <c r="F35" t="s">
        <v>50</v>
      </c>
    </row>
    <row r="36" spans="4:6" x14ac:dyDescent="0.25">
      <c r="D36">
        <v>1</v>
      </c>
      <c r="E36" t="s">
        <v>48</v>
      </c>
      <c r="F36" t="s">
        <v>50</v>
      </c>
    </row>
    <row r="37" spans="4:6" x14ac:dyDescent="0.25">
      <c r="D37">
        <v>1</v>
      </c>
      <c r="E37" t="s">
        <v>48</v>
      </c>
      <c r="F37" t="s">
        <v>50</v>
      </c>
    </row>
    <row r="38" spans="4:6" x14ac:dyDescent="0.25">
      <c r="D38">
        <v>1</v>
      </c>
      <c r="E38" t="s">
        <v>48</v>
      </c>
      <c r="F38" t="s">
        <v>50</v>
      </c>
    </row>
    <row r="39" spans="4:6" x14ac:dyDescent="0.25">
      <c r="D39">
        <v>1</v>
      </c>
      <c r="E39" t="s">
        <v>51</v>
      </c>
      <c r="F39" t="s">
        <v>50</v>
      </c>
    </row>
    <row r="40" spans="4:6" x14ac:dyDescent="0.25">
      <c r="D40">
        <v>1</v>
      </c>
      <c r="E40" t="s">
        <v>51</v>
      </c>
      <c r="F40" t="s">
        <v>49</v>
      </c>
    </row>
    <row r="41" spans="4:6" x14ac:dyDescent="0.25">
      <c r="D41">
        <v>1</v>
      </c>
      <c r="E41" t="s">
        <v>48</v>
      </c>
      <c r="F41" t="s">
        <v>50</v>
      </c>
    </row>
    <row r="42" spans="4:6" x14ac:dyDescent="0.25">
      <c r="D42">
        <v>1</v>
      </c>
      <c r="E42" t="s">
        <v>48</v>
      </c>
      <c r="F42" t="s">
        <v>49</v>
      </c>
    </row>
    <row r="43" spans="4:6" x14ac:dyDescent="0.25">
      <c r="D43">
        <v>1</v>
      </c>
      <c r="E43" t="s">
        <v>48</v>
      </c>
      <c r="F43" t="s">
        <v>49</v>
      </c>
    </row>
    <row r="44" spans="4:6" x14ac:dyDescent="0.25">
      <c r="D44">
        <v>1</v>
      </c>
      <c r="E44" t="s">
        <v>48</v>
      </c>
      <c r="F44" t="s">
        <v>50</v>
      </c>
    </row>
    <row r="45" spans="4:6" x14ac:dyDescent="0.25">
      <c r="D45">
        <v>1</v>
      </c>
      <c r="E45" t="s">
        <v>48</v>
      </c>
      <c r="F45" t="s">
        <v>49</v>
      </c>
    </row>
    <row r="46" spans="4:6" x14ac:dyDescent="0.25">
      <c r="D46">
        <v>1</v>
      </c>
      <c r="E46" t="s">
        <v>51</v>
      </c>
      <c r="F46" t="s">
        <v>49</v>
      </c>
    </row>
    <row r="47" spans="4:6" x14ac:dyDescent="0.25">
      <c r="D47">
        <v>1</v>
      </c>
      <c r="E47" t="s">
        <v>51</v>
      </c>
      <c r="F47" t="s">
        <v>49</v>
      </c>
    </row>
    <row r="48" spans="4:6" x14ac:dyDescent="0.25">
      <c r="D48">
        <v>1</v>
      </c>
      <c r="E48" t="s">
        <v>48</v>
      </c>
      <c r="F48" t="s">
        <v>50</v>
      </c>
    </row>
    <row r="49" spans="4:6" x14ac:dyDescent="0.25">
      <c r="D49">
        <v>1</v>
      </c>
      <c r="E49" t="s">
        <v>48</v>
      </c>
      <c r="F49" t="s">
        <v>49</v>
      </c>
    </row>
    <row r="50" spans="4:6" x14ac:dyDescent="0.25">
      <c r="D50">
        <v>1</v>
      </c>
      <c r="E50" t="s">
        <v>48</v>
      </c>
      <c r="F50" t="s">
        <v>49</v>
      </c>
    </row>
    <row r="51" spans="4:6" x14ac:dyDescent="0.25">
      <c r="D51">
        <v>1</v>
      </c>
      <c r="E51" t="s">
        <v>48</v>
      </c>
      <c r="F51" t="s">
        <v>49</v>
      </c>
    </row>
    <row r="52" spans="4:6" x14ac:dyDescent="0.25">
      <c r="D52">
        <v>1</v>
      </c>
      <c r="E52" t="s">
        <v>48</v>
      </c>
      <c r="F52" t="s">
        <v>50</v>
      </c>
    </row>
    <row r="53" spans="4:6" x14ac:dyDescent="0.25">
      <c r="D53">
        <v>1</v>
      </c>
      <c r="E53" t="s">
        <v>48</v>
      </c>
      <c r="F53" t="s">
        <v>49</v>
      </c>
    </row>
    <row r="54" spans="4:6" x14ac:dyDescent="0.25">
      <c r="D54">
        <v>1</v>
      </c>
      <c r="E54" t="s">
        <v>48</v>
      </c>
      <c r="F54" t="s">
        <v>50</v>
      </c>
    </row>
    <row r="55" spans="4:6" x14ac:dyDescent="0.25">
      <c r="D55">
        <v>1</v>
      </c>
      <c r="E55" t="s">
        <v>48</v>
      </c>
      <c r="F55" t="s">
        <v>49</v>
      </c>
    </row>
    <row r="56" spans="4:6" x14ac:dyDescent="0.25">
      <c r="D56">
        <v>1</v>
      </c>
      <c r="E56" t="s">
        <v>48</v>
      </c>
      <c r="F56" t="s">
        <v>49</v>
      </c>
    </row>
    <row r="57" spans="4:6" x14ac:dyDescent="0.25">
      <c r="D57">
        <v>1</v>
      </c>
      <c r="E57" t="s">
        <v>48</v>
      </c>
      <c r="F57" t="s">
        <v>50</v>
      </c>
    </row>
    <row r="58" spans="4:6" x14ac:dyDescent="0.25">
      <c r="D58">
        <v>1</v>
      </c>
      <c r="E58" t="s">
        <v>48</v>
      </c>
      <c r="F58" t="s">
        <v>50</v>
      </c>
    </row>
    <row r="59" spans="4:6" x14ac:dyDescent="0.25">
      <c r="D59">
        <v>1</v>
      </c>
      <c r="E59" t="s">
        <v>48</v>
      </c>
      <c r="F59" t="s">
        <v>49</v>
      </c>
    </row>
    <row r="60" spans="4:6" x14ac:dyDescent="0.25">
      <c r="D60">
        <v>1</v>
      </c>
      <c r="E60" t="s">
        <v>48</v>
      </c>
      <c r="F60" t="s">
        <v>49</v>
      </c>
    </row>
    <row r="61" spans="4:6" x14ac:dyDescent="0.25">
      <c r="D61">
        <v>1</v>
      </c>
      <c r="E61" t="s">
        <v>48</v>
      </c>
      <c r="F61" t="s">
        <v>49</v>
      </c>
    </row>
    <row r="62" spans="4:6" x14ac:dyDescent="0.25">
      <c r="D62">
        <v>1</v>
      </c>
      <c r="E62" t="s">
        <v>48</v>
      </c>
      <c r="F62" t="s">
        <v>50</v>
      </c>
    </row>
    <row r="63" spans="4:6" x14ac:dyDescent="0.25">
      <c r="D63">
        <v>1</v>
      </c>
      <c r="E63" t="s">
        <v>51</v>
      </c>
      <c r="F63" t="s">
        <v>49</v>
      </c>
    </row>
    <row r="64" spans="4:6" x14ac:dyDescent="0.25">
      <c r="D64">
        <v>1</v>
      </c>
      <c r="E64" t="s">
        <v>48</v>
      </c>
      <c r="F64" t="s">
        <v>50</v>
      </c>
    </row>
    <row r="65" spans="4:6" x14ac:dyDescent="0.25">
      <c r="D65">
        <v>1</v>
      </c>
      <c r="E65" t="s">
        <v>48</v>
      </c>
      <c r="F65" t="s">
        <v>49</v>
      </c>
    </row>
    <row r="66" spans="4:6" x14ac:dyDescent="0.25">
      <c r="D66">
        <v>1</v>
      </c>
      <c r="E66" t="s">
        <v>48</v>
      </c>
      <c r="F66" t="s">
        <v>49</v>
      </c>
    </row>
    <row r="67" spans="4:6" x14ac:dyDescent="0.25">
      <c r="D67">
        <v>1</v>
      </c>
      <c r="E67" t="s">
        <v>48</v>
      </c>
      <c r="F67" t="s">
        <v>49</v>
      </c>
    </row>
    <row r="68" spans="4:6" x14ac:dyDescent="0.25">
      <c r="D68">
        <v>1</v>
      </c>
      <c r="E68" t="s">
        <v>48</v>
      </c>
      <c r="F68" t="s">
        <v>49</v>
      </c>
    </row>
    <row r="69" spans="4:6" x14ac:dyDescent="0.25">
      <c r="D69">
        <v>1</v>
      </c>
      <c r="E69" t="s">
        <v>48</v>
      </c>
      <c r="F69" t="s">
        <v>49</v>
      </c>
    </row>
    <row r="70" spans="4:6" x14ac:dyDescent="0.25">
      <c r="D70">
        <v>1</v>
      </c>
      <c r="E70" t="s">
        <v>48</v>
      </c>
      <c r="F70" t="s">
        <v>49</v>
      </c>
    </row>
    <row r="71" spans="4:6" x14ac:dyDescent="0.25">
      <c r="D71">
        <v>1</v>
      </c>
      <c r="E71" t="s">
        <v>48</v>
      </c>
      <c r="F71" t="s">
        <v>50</v>
      </c>
    </row>
    <row r="72" spans="4:6" x14ac:dyDescent="0.25">
      <c r="D72">
        <v>1</v>
      </c>
      <c r="E72" t="s">
        <v>48</v>
      </c>
      <c r="F72" t="s">
        <v>49</v>
      </c>
    </row>
    <row r="73" spans="4:6" x14ac:dyDescent="0.25">
      <c r="D73">
        <v>1</v>
      </c>
      <c r="E73" t="s">
        <v>48</v>
      </c>
      <c r="F73" t="s">
        <v>49</v>
      </c>
    </row>
    <row r="74" spans="4:6" x14ac:dyDescent="0.25">
      <c r="D74">
        <v>1</v>
      </c>
      <c r="E74" t="s">
        <v>48</v>
      </c>
      <c r="F74" t="s">
        <v>49</v>
      </c>
    </row>
    <row r="75" spans="4:6" x14ac:dyDescent="0.25">
      <c r="D75">
        <v>1</v>
      </c>
      <c r="E75" t="s">
        <v>48</v>
      </c>
      <c r="F75" t="s">
        <v>49</v>
      </c>
    </row>
    <row r="76" spans="4:6" x14ac:dyDescent="0.25">
      <c r="D76">
        <v>1</v>
      </c>
      <c r="E76" t="s">
        <v>48</v>
      </c>
      <c r="F76" t="s">
        <v>50</v>
      </c>
    </row>
    <row r="77" spans="4:6" x14ac:dyDescent="0.25">
      <c r="D77">
        <v>1</v>
      </c>
      <c r="E77" t="s">
        <v>51</v>
      </c>
      <c r="F77" t="s">
        <v>49</v>
      </c>
    </row>
    <row r="78" spans="4:6" x14ac:dyDescent="0.25">
      <c r="D78">
        <v>1</v>
      </c>
      <c r="E78" t="s">
        <v>48</v>
      </c>
      <c r="F78" t="s">
        <v>49</v>
      </c>
    </row>
    <row r="79" spans="4:6" x14ac:dyDescent="0.25">
      <c r="D79">
        <v>1</v>
      </c>
      <c r="E79" t="s">
        <v>48</v>
      </c>
      <c r="F79" t="s">
        <v>50</v>
      </c>
    </row>
    <row r="80" spans="4:6" x14ac:dyDescent="0.25">
      <c r="D80">
        <v>1</v>
      </c>
      <c r="E80" t="s">
        <v>48</v>
      </c>
      <c r="F80" t="s">
        <v>50</v>
      </c>
    </row>
    <row r="81" spans="4:6" x14ac:dyDescent="0.25">
      <c r="D81">
        <v>1</v>
      </c>
      <c r="E81" t="s">
        <v>48</v>
      </c>
      <c r="F81" t="s">
        <v>49</v>
      </c>
    </row>
    <row r="82" spans="4:6" x14ac:dyDescent="0.25">
      <c r="D82">
        <v>1</v>
      </c>
      <c r="E82" t="s">
        <v>48</v>
      </c>
      <c r="F82" t="s">
        <v>49</v>
      </c>
    </row>
    <row r="83" spans="4:6" x14ac:dyDescent="0.25">
      <c r="D83">
        <v>1</v>
      </c>
      <c r="E83" t="s">
        <v>51</v>
      </c>
      <c r="F83" t="s">
        <v>49</v>
      </c>
    </row>
    <row r="84" spans="4:6" x14ac:dyDescent="0.25">
      <c r="D84">
        <v>1</v>
      </c>
      <c r="E84" t="s">
        <v>48</v>
      </c>
      <c r="F84" t="s">
        <v>49</v>
      </c>
    </row>
    <row r="85" spans="4:6" x14ac:dyDescent="0.25">
      <c r="D85">
        <v>1</v>
      </c>
      <c r="E85" t="s">
        <v>48</v>
      </c>
      <c r="F85" t="s">
        <v>49</v>
      </c>
    </row>
    <row r="86" spans="4:6" x14ac:dyDescent="0.25">
      <c r="D86">
        <v>1</v>
      </c>
      <c r="E86" t="s">
        <v>48</v>
      </c>
      <c r="F86" t="s">
        <v>49</v>
      </c>
    </row>
    <row r="87" spans="4:6" x14ac:dyDescent="0.25">
      <c r="D87">
        <v>1</v>
      </c>
      <c r="E87" t="s">
        <v>48</v>
      </c>
      <c r="F87" t="s">
        <v>50</v>
      </c>
    </row>
    <row r="88" spans="4:6" x14ac:dyDescent="0.25">
      <c r="D88">
        <v>1</v>
      </c>
      <c r="E88" t="s">
        <v>51</v>
      </c>
      <c r="F88" t="s">
        <v>49</v>
      </c>
    </row>
    <row r="89" spans="4:6" x14ac:dyDescent="0.25">
      <c r="D89">
        <v>1</v>
      </c>
      <c r="E89" t="s">
        <v>48</v>
      </c>
      <c r="F89" t="s">
        <v>49</v>
      </c>
    </row>
    <row r="90" spans="4:6" x14ac:dyDescent="0.25">
      <c r="D90">
        <v>1</v>
      </c>
      <c r="E90" t="s">
        <v>48</v>
      </c>
      <c r="F90" t="s">
        <v>49</v>
      </c>
    </row>
    <row r="91" spans="4:6" x14ac:dyDescent="0.25">
      <c r="D91">
        <v>1</v>
      </c>
      <c r="E91" t="s">
        <v>48</v>
      </c>
      <c r="F91" t="s">
        <v>49</v>
      </c>
    </row>
    <row r="92" spans="4:6" x14ac:dyDescent="0.25">
      <c r="D92">
        <v>1</v>
      </c>
      <c r="E92" t="s">
        <v>48</v>
      </c>
      <c r="F92" t="s">
        <v>49</v>
      </c>
    </row>
    <row r="93" spans="4:6" x14ac:dyDescent="0.25">
      <c r="D93">
        <v>1</v>
      </c>
      <c r="E93" t="s">
        <v>48</v>
      </c>
      <c r="F93" t="s">
        <v>50</v>
      </c>
    </row>
    <row r="94" spans="4:6" x14ac:dyDescent="0.25">
      <c r="D94">
        <v>1</v>
      </c>
      <c r="E94" t="s">
        <v>48</v>
      </c>
      <c r="F94" t="s">
        <v>50</v>
      </c>
    </row>
    <row r="95" spans="4:6" x14ac:dyDescent="0.25">
      <c r="D95">
        <v>1</v>
      </c>
      <c r="E95" t="s">
        <v>48</v>
      </c>
      <c r="F95" t="s">
        <v>50</v>
      </c>
    </row>
    <row r="96" spans="4:6" x14ac:dyDescent="0.25">
      <c r="D96">
        <v>1</v>
      </c>
      <c r="E96" t="s">
        <v>48</v>
      </c>
      <c r="F96" t="s">
        <v>49</v>
      </c>
    </row>
    <row r="97" spans="4:6" x14ac:dyDescent="0.25">
      <c r="D97">
        <v>1</v>
      </c>
      <c r="E97" t="s">
        <v>48</v>
      </c>
      <c r="F97" t="s">
        <v>49</v>
      </c>
    </row>
    <row r="98" spans="4:6" x14ac:dyDescent="0.25">
      <c r="D98">
        <v>1</v>
      </c>
      <c r="E98" t="s">
        <v>51</v>
      </c>
      <c r="F98" t="s">
        <v>49</v>
      </c>
    </row>
    <row r="99" spans="4:6" x14ac:dyDescent="0.25">
      <c r="D99">
        <v>1</v>
      </c>
      <c r="E99" t="s">
        <v>51</v>
      </c>
      <c r="F99" t="s">
        <v>49</v>
      </c>
    </row>
    <row r="100" spans="4:6" x14ac:dyDescent="0.25">
      <c r="D100">
        <v>1</v>
      </c>
      <c r="E100" t="s">
        <v>48</v>
      </c>
      <c r="F100" t="s">
        <v>49</v>
      </c>
    </row>
    <row r="101" spans="4:6" x14ac:dyDescent="0.25">
      <c r="D101">
        <v>1</v>
      </c>
      <c r="E101" t="s">
        <v>48</v>
      </c>
      <c r="F101" t="s">
        <v>49</v>
      </c>
    </row>
    <row r="102" spans="4:6" x14ac:dyDescent="0.25">
      <c r="D102">
        <v>1</v>
      </c>
      <c r="E102" t="s">
        <v>48</v>
      </c>
      <c r="F102" t="s">
        <v>49</v>
      </c>
    </row>
    <row r="103" spans="4:6" x14ac:dyDescent="0.25">
      <c r="D103">
        <v>1</v>
      </c>
      <c r="E103" t="s">
        <v>48</v>
      </c>
      <c r="F103" t="s">
        <v>49</v>
      </c>
    </row>
    <row r="104" spans="4:6" x14ac:dyDescent="0.25">
      <c r="D104">
        <v>1</v>
      </c>
      <c r="E104" t="s">
        <v>48</v>
      </c>
      <c r="F104" t="s">
        <v>50</v>
      </c>
    </row>
    <row r="105" spans="4:6" x14ac:dyDescent="0.25">
      <c r="D105">
        <v>1</v>
      </c>
      <c r="E105" t="s">
        <v>48</v>
      </c>
      <c r="F105" t="s">
        <v>50</v>
      </c>
    </row>
    <row r="106" spans="4:6" x14ac:dyDescent="0.25">
      <c r="D106">
        <v>1</v>
      </c>
      <c r="E106" t="s">
        <v>48</v>
      </c>
      <c r="F106" t="s">
        <v>49</v>
      </c>
    </row>
    <row r="107" spans="4:6" x14ac:dyDescent="0.25">
      <c r="D107">
        <v>1</v>
      </c>
      <c r="E107" t="s">
        <v>48</v>
      </c>
      <c r="F107" t="s">
        <v>49</v>
      </c>
    </row>
    <row r="108" spans="4:6" x14ac:dyDescent="0.25">
      <c r="D108">
        <v>1</v>
      </c>
      <c r="E108" t="s">
        <v>48</v>
      </c>
      <c r="F108" t="s">
        <v>50</v>
      </c>
    </row>
    <row r="109" spans="4:6" x14ac:dyDescent="0.25">
      <c r="D109">
        <v>1</v>
      </c>
      <c r="E109" t="s">
        <v>48</v>
      </c>
      <c r="F109" t="s">
        <v>49</v>
      </c>
    </row>
    <row r="110" spans="4:6" x14ac:dyDescent="0.25">
      <c r="D110">
        <v>1</v>
      </c>
      <c r="E110" t="s">
        <v>51</v>
      </c>
      <c r="F110" t="s">
        <v>49</v>
      </c>
    </row>
    <row r="111" spans="4:6" x14ac:dyDescent="0.25">
      <c r="D111">
        <v>1</v>
      </c>
      <c r="E111" t="s">
        <v>48</v>
      </c>
      <c r="F111" t="s">
        <v>49</v>
      </c>
    </row>
    <row r="112" spans="4:6" x14ac:dyDescent="0.25">
      <c r="D112">
        <v>1</v>
      </c>
      <c r="E112" t="s">
        <v>48</v>
      </c>
      <c r="F112" t="s">
        <v>49</v>
      </c>
    </row>
    <row r="113" spans="4:6" x14ac:dyDescent="0.25">
      <c r="D113">
        <v>1</v>
      </c>
      <c r="E113" t="s">
        <v>48</v>
      </c>
      <c r="F113" t="s">
        <v>49</v>
      </c>
    </row>
    <row r="114" spans="4:6" x14ac:dyDescent="0.25">
      <c r="D114">
        <v>1</v>
      </c>
      <c r="E114" t="s">
        <v>51</v>
      </c>
      <c r="F114" t="s">
        <v>49</v>
      </c>
    </row>
    <row r="115" spans="4:6" x14ac:dyDescent="0.25">
      <c r="D115">
        <v>1</v>
      </c>
      <c r="E115" t="s">
        <v>48</v>
      </c>
      <c r="F115" t="s">
        <v>50</v>
      </c>
    </row>
    <row r="116" spans="4:6" x14ac:dyDescent="0.25">
      <c r="D116">
        <v>1</v>
      </c>
      <c r="E116" t="s">
        <v>48</v>
      </c>
      <c r="F116" t="s">
        <v>49</v>
      </c>
    </row>
    <row r="117" spans="4:6" x14ac:dyDescent="0.25">
      <c r="D117">
        <v>1</v>
      </c>
      <c r="E117" t="s">
        <v>48</v>
      </c>
      <c r="F117" t="s">
        <v>50</v>
      </c>
    </row>
    <row r="118" spans="4:6" x14ac:dyDescent="0.25">
      <c r="D118">
        <v>1</v>
      </c>
      <c r="E118" t="s">
        <v>48</v>
      </c>
      <c r="F118" t="s">
        <v>49</v>
      </c>
    </row>
    <row r="119" spans="4:6" x14ac:dyDescent="0.25">
      <c r="D119">
        <v>1</v>
      </c>
      <c r="E119" t="s">
        <v>48</v>
      </c>
      <c r="F119" t="s">
        <v>49</v>
      </c>
    </row>
    <row r="120" spans="4:6" x14ac:dyDescent="0.25">
      <c r="D120">
        <v>1</v>
      </c>
      <c r="E120" t="s">
        <v>51</v>
      </c>
      <c r="F120" t="s">
        <v>49</v>
      </c>
    </row>
    <row r="121" spans="4:6" x14ac:dyDescent="0.25">
      <c r="D121">
        <v>1</v>
      </c>
      <c r="E121" t="s">
        <v>48</v>
      </c>
      <c r="F121" t="s">
        <v>50</v>
      </c>
    </row>
    <row r="122" spans="4:6" x14ac:dyDescent="0.25">
      <c r="D122">
        <v>1</v>
      </c>
      <c r="E122" t="s">
        <v>48</v>
      </c>
      <c r="F122" t="s">
        <v>49</v>
      </c>
    </row>
    <row r="123" spans="4:6" x14ac:dyDescent="0.25">
      <c r="D123">
        <v>1</v>
      </c>
      <c r="E123" t="s">
        <v>48</v>
      </c>
      <c r="F123" t="s">
        <v>50</v>
      </c>
    </row>
    <row r="124" spans="4:6" x14ac:dyDescent="0.25">
      <c r="D124">
        <v>1</v>
      </c>
      <c r="E124" t="s">
        <v>48</v>
      </c>
      <c r="F124" t="s">
        <v>50</v>
      </c>
    </row>
    <row r="125" spans="4:6" x14ac:dyDescent="0.25">
      <c r="D125">
        <v>1</v>
      </c>
      <c r="E125" t="s">
        <v>48</v>
      </c>
      <c r="F125" t="s">
        <v>50</v>
      </c>
    </row>
    <row r="126" spans="4:6" x14ac:dyDescent="0.25">
      <c r="D126">
        <v>1</v>
      </c>
      <c r="E126" t="s">
        <v>51</v>
      </c>
      <c r="F126" t="s">
        <v>50</v>
      </c>
    </row>
    <row r="127" spans="4:6" x14ac:dyDescent="0.25">
      <c r="D127">
        <v>1</v>
      </c>
      <c r="E127" t="s">
        <v>48</v>
      </c>
      <c r="F127" t="s">
        <v>49</v>
      </c>
    </row>
    <row r="128" spans="4:6" x14ac:dyDescent="0.25">
      <c r="D128">
        <v>1</v>
      </c>
      <c r="E128" t="s">
        <v>48</v>
      </c>
      <c r="F128" t="s">
        <v>50</v>
      </c>
    </row>
    <row r="129" spans="4:6" x14ac:dyDescent="0.25">
      <c r="D129">
        <v>1</v>
      </c>
      <c r="E129" t="s">
        <v>48</v>
      </c>
      <c r="F129" t="s">
        <v>49</v>
      </c>
    </row>
    <row r="130" spans="4:6" x14ac:dyDescent="0.25">
      <c r="D130">
        <v>1</v>
      </c>
      <c r="E130" t="s">
        <v>48</v>
      </c>
      <c r="F130" t="s">
        <v>49</v>
      </c>
    </row>
    <row r="131" spans="4:6" x14ac:dyDescent="0.25">
      <c r="D131">
        <v>1</v>
      </c>
      <c r="E131" t="s">
        <v>48</v>
      </c>
      <c r="F131" t="s">
        <v>50</v>
      </c>
    </row>
    <row r="132" spans="4:6" x14ac:dyDescent="0.25">
      <c r="D132">
        <v>1</v>
      </c>
      <c r="E132" t="s">
        <v>48</v>
      </c>
      <c r="F132" t="s">
        <v>49</v>
      </c>
    </row>
    <row r="133" spans="4:6" x14ac:dyDescent="0.25">
      <c r="D133">
        <v>1</v>
      </c>
      <c r="E133" t="s">
        <v>48</v>
      </c>
      <c r="F133" t="s">
        <v>50</v>
      </c>
    </row>
    <row r="134" spans="4:6" x14ac:dyDescent="0.25">
      <c r="D134">
        <v>1</v>
      </c>
      <c r="E134" t="s">
        <v>48</v>
      </c>
      <c r="F134" t="s">
        <v>50</v>
      </c>
    </row>
    <row r="135" spans="4:6" x14ac:dyDescent="0.25">
      <c r="D135">
        <v>1</v>
      </c>
      <c r="E135" t="s">
        <v>48</v>
      </c>
      <c r="F135" t="s">
        <v>49</v>
      </c>
    </row>
    <row r="136" spans="4:6" x14ac:dyDescent="0.25">
      <c r="D136">
        <v>1</v>
      </c>
      <c r="E136" t="s">
        <v>48</v>
      </c>
      <c r="F136" t="s">
        <v>49</v>
      </c>
    </row>
    <row r="137" spans="4:6" x14ac:dyDescent="0.25">
      <c r="D137">
        <v>1</v>
      </c>
      <c r="E137" t="s">
        <v>48</v>
      </c>
      <c r="F137" t="s">
        <v>49</v>
      </c>
    </row>
    <row r="138" spans="4:6" x14ac:dyDescent="0.25">
      <c r="D138">
        <v>1</v>
      </c>
      <c r="E138" t="s">
        <v>48</v>
      </c>
      <c r="F138" t="s">
        <v>49</v>
      </c>
    </row>
    <row r="139" spans="4:6" x14ac:dyDescent="0.25">
      <c r="D139">
        <v>1</v>
      </c>
      <c r="E139" t="s">
        <v>48</v>
      </c>
      <c r="F139" t="s">
        <v>50</v>
      </c>
    </row>
    <row r="140" spans="4:6" x14ac:dyDescent="0.25">
      <c r="D140">
        <v>1</v>
      </c>
      <c r="E140" t="s">
        <v>48</v>
      </c>
      <c r="F140" t="s">
        <v>49</v>
      </c>
    </row>
    <row r="141" spans="4:6" x14ac:dyDescent="0.25">
      <c r="D141">
        <v>1</v>
      </c>
      <c r="E141" t="s">
        <v>48</v>
      </c>
      <c r="F141" t="s">
        <v>49</v>
      </c>
    </row>
    <row r="142" spans="4:6" x14ac:dyDescent="0.25">
      <c r="D142">
        <v>1</v>
      </c>
      <c r="E142" t="s">
        <v>48</v>
      </c>
      <c r="F142" t="s">
        <v>50</v>
      </c>
    </row>
    <row r="143" spans="4:6" x14ac:dyDescent="0.25">
      <c r="D143">
        <v>1</v>
      </c>
      <c r="E143" t="s">
        <v>48</v>
      </c>
      <c r="F143" t="s">
        <v>50</v>
      </c>
    </row>
    <row r="144" spans="4:6" x14ac:dyDescent="0.25">
      <c r="D144">
        <v>1</v>
      </c>
      <c r="E144" t="s">
        <v>48</v>
      </c>
      <c r="F144" t="s">
        <v>50</v>
      </c>
    </row>
    <row r="145" spans="4:6" x14ac:dyDescent="0.25">
      <c r="D145">
        <v>1</v>
      </c>
      <c r="E145" t="s">
        <v>48</v>
      </c>
      <c r="F145" t="s">
        <v>49</v>
      </c>
    </row>
    <row r="146" spans="4:6" x14ac:dyDescent="0.25">
      <c r="D146">
        <v>1</v>
      </c>
      <c r="E146" t="s">
        <v>48</v>
      </c>
      <c r="F146" t="s">
        <v>49</v>
      </c>
    </row>
    <row r="147" spans="4:6" x14ac:dyDescent="0.25">
      <c r="D147">
        <v>1</v>
      </c>
      <c r="E147" t="s">
        <v>48</v>
      </c>
      <c r="F147" t="s">
        <v>49</v>
      </c>
    </row>
    <row r="148" spans="4:6" x14ac:dyDescent="0.25">
      <c r="D148">
        <v>1</v>
      </c>
      <c r="E148" t="s">
        <v>48</v>
      </c>
      <c r="F148" t="s">
        <v>50</v>
      </c>
    </row>
    <row r="149" spans="4:6" x14ac:dyDescent="0.25">
      <c r="D149">
        <v>1</v>
      </c>
      <c r="E149" t="s">
        <v>48</v>
      </c>
      <c r="F149" t="s">
        <v>50</v>
      </c>
    </row>
    <row r="150" spans="4:6" x14ac:dyDescent="0.25">
      <c r="D150">
        <v>1</v>
      </c>
      <c r="E150" t="s">
        <v>48</v>
      </c>
      <c r="F150" t="s">
        <v>49</v>
      </c>
    </row>
    <row r="151" spans="4:6" x14ac:dyDescent="0.25">
      <c r="D151">
        <v>1</v>
      </c>
      <c r="E151" t="s">
        <v>51</v>
      </c>
      <c r="F151" t="s">
        <v>49</v>
      </c>
    </row>
    <row r="152" spans="4:6" x14ac:dyDescent="0.25">
      <c r="D152">
        <v>1</v>
      </c>
      <c r="E152" t="s">
        <v>48</v>
      </c>
      <c r="F152" t="s">
        <v>49</v>
      </c>
    </row>
    <row r="153" spans="4:6" x14ac:dyDescent="0.25">
      <c r="D153">
        <v>1</v>
      </c>
      <c r="E153" t="s">
        <v>48</v>
      </c>
      <c r="F153" t="s">
        <v>50</v>
      </c>
    </row>
    <row r="154" spans="4:6" x14ac:dyDescent="0.25">
      <c r="D154">
        <v>1</v>
      </c>
      <c r="E154" t="s">
        <v>48</v>
      </c>
      <c r="F154" t="s">
        <v>50</v>
      </c>
    </row>
    <row r="155" spans="4:6" x14ac:dyDescent="0.25">
      <c r="D155">
        <v>1</v>
      </c>
      <c r="E155" t="s">
        <v>48</v>
      </c>
      <c r="F155" t="s">
        <v>49</v>
      </c>
    </row>
    <row r="156" spans="4:6" x14ac:dyDescent="0.25">
      <c r="D156">
        <v>1</v>
      </c>
      <c r="E156" t="s">
        <v>48</v>
      </c>
      <c r="F156" t="s">
        <v>49</v>
      </c>
    </row>
    <row r="157" spans="4:6" x14ac:dyDescent="0.25">
      <c r="D157">
        <v>1</v>
      </c>
      <c r="E157" t="s">
        <v>48</v>
      </c>
      <c r="F157" t="s">
        <v>49</v>
      </c>
    </row>
    <row r="158" spans="4:6" x14ac:dyDescent="0.25">
      <c r="D158">
        <v>1</v>
      </c>
      <c r="E158" t="s">
        <v>48</v>
      </c>
      <c r="F158" t="s">
        <v>50</v>
      </c>
    </row>
    <row r="159" spans="4:6" x14ac:dyDescent="0.25">
      <c r="D159">
        <v>1</v>
      </c>
      <c r="E159" t="s">
        <v>51</v>
      </c>
      <c r="F159" t="s">
        <v>49</v>
      </c>
    </row>
    <row r="160" spans="4:6" x14ac:dyDescent="0.25">
      <c r="D160">
        <v>1</v>
      </c>
      <c r="E160" t="s">
        <v>48</v>
      </c>
      <c r="F160" t="s">
        <v>50</v>
      </c>
    </row>
    <row r="161" spans="4:6" x14ac:dyDescent="0.25">
      <c r="D161">
        <v>1</v>
      </c>
      <c r="E161" t="s">
        <v>48</v>
      </c>
      <c r="F161" t="s">
        <v>50</v>
      </c>
    </row>
    <row r="162" spans="4:6" x14ac:dyDescent="0.25">
      <c r="D162">
        <v>1</v>
      </c>
      <c r="E162" t="s">
        <v>48</v>
      </c>
      <c r="F162" t="s">
        <v>49</v>
      </c>
    </row>
    <row r="163" spans="4:6" x14ac:dyDescent="0.25">
      <c r="D163">
        <v>1</v>
      </c>
      <c r="E163" t="s">
        <v>48</v>
      </c>
      <c r="F163" t="s">
        <v>49</v>
      </c>
    </row>
    <row r="164" spans="4:6" x14ac:dyDescent="0.25">
      <c r="D164">
        <v>1</v>
      </c>
      <c r="E164" t="s">
        <v>48</v>
      </c>
      <c r="F164" t="s">
        <v>49</v>
      </c>
    </row>
    <row r="165" spans="4:6" x14ac:dyDescent="0.25">
      <c r="D165">
        <v>1</v>
      </c>
      <c r="E165" t="s">
        <v>48</v>
      </c>
      <c r="F165" t="s">
        <v>49</v>
      </c>
    </row>
    <row r="166" spans="4:6" x14ac:dyDescent="0.25">
      <c r="D166">
        <v>1</v>
      </c>
      <c r="E166" t="s">
        <v>48</v>
      </c>
      <c r="F166" t="s">
        <v>49</v>
      </c>
    </row>
    <row r="167" spans="4:6" x14ac:dyDescent="0.25">
      <c r="D167">
        <v>1</v>
      </c>
      <c r="E167" t="s">
        <v>48</v>
      </c>
      <c r="F167" t="s">
        <v>49</v>
      </c>
    </row>
    <row r="168" spans="4:6" x14ac:dyDescent="0.25">
      <c r="D168">
        <v>1</v>
      </c>
      <c r="E168" t="s">
        <v>48</v>
      </c>
      <c r="F168" t="s">
        <v>50</v>
      </c>
    </row>
    <row r="169" spans="4:6" x14ac:dyDescent="0.25">
      <c r="D169">
        <v>1</v>
      </c>
      <c r="E169" t="s">
        <v>48</v>
      </c>
      <c r="F169" t="s">
        <v>49</v>
      </c>
    </row>
    <row r="170" spans="4:6" x14ac:dyDescent="0.25">
      <c r="D170">
        <v>1</v>
      </c>
      <c r="E170" t="s">
        <v>48</v>
      </c>
      <c r="F170" t="s">
        <v>49</v>
      </c>
    </row>
    <row r="171" spans="4:6" x14ac:dyDescent="0.25">
      <c r="D171">
        <v>1</v>
      </c>
      <c r="E171" t="s">
        <v>48</v>
      </c>
      <c r="F171" t="s">
        <v>49</v>
      </c>
    </row>
    <row r="172" spans="4:6" x14ac:dyDescent="0.25">
      <c r="D172">
        <v>1</v>
      </c>
      <c r="E172" t="s">
        <v>48</v>
      </c>
      <c r="F172" t="s">
        <v>49</v>
      </c>
    </row>
    <row r="173" spans="4:6" x14ac:dyDescent="0.25">
      <c r="D173">
        <v>1</v>
      </c>
      <c r="E173" t="s">
        <v>51</v>
      </c>
      <c r="F173" t="s">
        <v>50</v>
      </c>
    </row>
    <row r="174" spans="4:6" x14ac:dyDescent="0.25">
      <c r="D174">
        <v>1</v>
      </c>
      <c r="E174" t="s">
        <v>48</v>
      </c>
      <c r="F174" t="s">
        <v>49</v>
      </c>
    </row>
    <row r="175" spans="4:6" x14ac:dyDescent="0.25">
      <c r="D175">
        <v>1</v>
      </c>
      <c r="E175" t="s">
        <v>48</v>
      </c>
      <c r="F175" t="s">
        <v>49</v>
      </c>
    </row>
    <row r="176" spans="4:6" x14ac:dyDescent="0.25">
      <c r="D176">
        <v>1</v>
      </c>
      <c r="E176" t="s">
        <v>48</v>
      </c>
      <c r="F176" t="s">
        <v>50</v>
      </c>
    </row>
    <row r="177" spans="4:6" x14ac:dyDescent="0.25">
      <c r="D177">
        <v>1</v>
      </c>
      <c r="E177" t="s">
        <v>48</v>
      </c>
      <c r="F177" t="s">
        <v>50</v>
      </c>
    </row>
    <row r="178" spans="4:6" x14ac:dyDescent="0.25">
      <c r="D178">
        <v>1</v>
      </c>
      <c r="E178" t="s">
        <v>48</v>
      </c>
      <c r="F178" t="s">
        <v>49</v>
      </c>
    </row>
    <row r="179" spans="4:6" x14ac:dyDescent="0.25">
      <c r="D179">
        <v>1</v>
      </c>
      <c r="E179" t="s">
        <v>48</v>
      </c>
      <c r="F179" t="s">
        <v>50</v>
      </c>
    </row>
    <row r="180" spans="4:6" x14ac:dyDescent="0.25">
      <c r="D180">
        <v>1</v>
      </c>
      <c r="E180" t="s">
        <v>48</v>
      </c>
      <c r="F180" t="s">
        <v>49</v>
      </c>
    </row>
    <row r="181" spans="4:6" x14ac:dyDescent="0.25">
      <c r="D181">
        <v>1</v>
      </c>
      <c r="E181" t="s">
        <v>48</v>
      </c>
      <c r="F181" t="s">
        <v>49</v>
      </c>
    </row>
    <row r="182" spans="4:6" x14ac:dyDescent="0.25">
      <c r="D182">
        <v>1</v>
      </c>
      <c r="E182" t="s">
        <v>48</v>
      </c>
      <c r="F182" t="s">
        <v>50</v>
      </c>
    </row>
    <row r="183" spans="4:6" x14ac:dyDescent="0.25">
      <c r="D183">
        <v>1</v>
      </c>
      <c r="E183" t="s">
        <v>48</v>
      </c>
      <c r="F183" t="s">
        <v>49</v>
      </c>
    </row>
    <row r="184" spans="4:6" x14ac:dyDescent="0.25">
      <c r="D184">
        <v>1</v>
      </c>
      <c r="E184" t="s">
        <v>48</v>
      </c>
      <c r="F184" t="s">
        <v>50</v>
      </c>
    </row>
    <row r="185" spans="4:6" x14ac:dyDescent="0.25">
      <c r="D185">
        <v>1</v>
      </c>
      <c r="E185" t="s">
        <v>51</v>
      </c>
      <c r="F185" t="s">
        <v>49</v>
      </c>
    </row>
    <row r="186" spans="4:6" x14ac:dyDescent="0.25">
      <c r="D186">
        <v>1</v>
      </c>
      <c r="E186" t="s">
        <v>48</v>
      </c>
      <c r="F186" t="s">
        <v>50</v>
      </c>
    </row>
    <row r="187" spans="4:6" x14ac:dyDescent="0.25">
      <c r="D187">
        <v>1</v>
      </c>
      <c r="E187" t="s">
        <v>48</v>
      </c>
      <c r="F187" t="s">
        <v>50</v>
      </c>
    </row>
    <row r="188" spans="4:6" x14ac:dyDescent="0.25">
      <c r="D188">
        <v>1</v>
      </c>
      <c r="E188" t="s">
        <v>48</v>
      </c>
      <c r="F188" t="s">
        <v>50</v>
      </c>
    </row>
    <row r="189" spans="4:6" x14ac:dyDescent="0.25">
      <c r="D189">
        <v>1</v>
      </c>
      <c r="E189" t="s">
        <v>48</v>
      </c>
      <c r="F189" t="s">
        <v>50</v>
      </c>
    </row>
    <row r="190" spans="4:6" x14ac:dyDescent="0.25">
      <c r="D190">
        <v>1</v>
      </c>
      <c r="E190" t="s">
        <v>48</v>
      </c>
      <c r="F190" t="s">
        <v>50</v>
      </c>
    </row>
    <row r="191" spans="4:6" x14ac:dyDescent="0.25">
      <c r="D191">
        <v>1</v>
      </c>
      <c r="E191" t="s">
        <v>51</v>
      </c>
      <c r="F191" t="s">
        <v>49</v>
      </c>
    </row>
    <row r="192" spans="4:6" x14ac:dyDescent="0.25">
      <c r="D192">
        <v>1</v>
      </c>
      <c r="E192" t="s">
        <v>48</v>
      </c>
      <c r="F192" t="s">
        <v>49</v>
      </c>
    </row>
    <row r="193" spans="4:6" x14ac:dyDescent="0.25">
      <c r="D193">
        <v>1</v>
      </c>
      <c r="E193" t="s">
        <v>48</v>
      </c>
      <c r="F193" t="s">
        <v>50</v>
      </c>
    </row>
    <row r="194" spans="4:6" x14ac:dyDescent="0.25">
      <c r="D194">
        <v>1</v>
      </c>
      <c r="E194" t="s">
        <v>48</v>
      </c>
      <c r="F194" t="s">
        <v>49</v>
      </c>
    </row>
    <row r="195" spans="4:6" x14ac:dyDescent="0.25">
      <c r="D195">
        <v>1</v>
      </c>
      <c r="E195" t="s">
        <v>48</v>
      </c>
      <c r="F195" t="s">
        <v>49</v>
      </c>
    </row>
    <row r="196" spans="4:6" x14ac:dyDescent="0.25">
      <c r="D196">
        <v>1</v>
      </c>
      <c r="E196" t="s">
        <v>48</v>
      </c>
      <c r="F196" t="s">
        <v>50</v>
      </c>
    </row>
    <row r="197" spans="4:6" x14ac:dyDescent="0.25">
      <c r="D197">
        <v>1</v>
      </c>
      <c r="E197" t="s">
        <v>48</v>
      </c>
      <c r="F197" t="s">
        <v>49</v>
      </c>
    </row>
    <row r="198" spans="4:6" x14ac:dyDescent="0.25">
      <c r="D198">
        <v>1</v>
      </c>
      <c r="E198" t="s">
        <v>48</v>
      </c>
      <c r="F198" t="s">
        <v>50</v>
      </c>
    </row>
    <row r="199" spans="4:6" x14ac:dyDescent="0.25">
      <c r="D199">
        <v>1</v>
      </c>
      <c r="E199" t="s">
        <v>48</v>
      </c>
      <c r="F199" t="s">
        <v>50</v>
      </c>
    </row>
    <row r="200" spans="4:6" x14ac:dyDescent="0.25">
      <c r="D200">
        <v>1</v>
      </c>
      <c r="E200" t="s">
        <v>51</v>
      </c>
      <c r="F200" t="s">
        <v>49</v>
      </c>
    </row>
    <row r="201" spans="4:6" x14ac:dyDescent="0.25">
      <c r="D201">
        <v>1</v>
      </c>
      <c r="E201" t="s">
        <v>51</v>
      </c>
      <c r="F201" t="s">
        <v>49</v>
      </c>
    </row>
    <row r="202" spans="4:6" x14ac:dyDescent="0.25">
      <c r="D202">
        <v>1</v>
      </c>
      <c r="E202" t="s">
        <v>48</v>
      </c>
      <c r="F202" t="s">
        <v>50</v>
      </c>
    </row>
    <row r="203" spans="4:6" x14ac:dyDescent="0.25">
      <c r="D203">
        <v>1</v>
      </c>
      <c r="E203" t="s">
        <v>48</v>
      </c>
      <c r="F203" t="s">
        <v>49</v>
      </c>
    </row>
    <row r="204" spans="4:6" x14ac:dyDescent="0.25">
      <c r="D204">
        <v>1</v>
      </c>
      <c r="E204" t="s">
        <v>48</v>
      </c>
      <c r="F204" t="s">
        <v>50</v>
      </c>
    </row>
    <row r="205" spans="4:6" x14ac:dyDescent="0.25">
      <c r="D205">
        <v>1</v>
      </c>
      <c r="E205" t="s">
        <v>48</v>
      </c>
      <c r="F205" t="s">
        <v>49</v>
      </c>
    </row>
    <row r="206" spans="4:6" x14ac:dyDescent="0.25">
      <c r="D206">
        <v>1</v>
      </c>
      <c r="E206" t="s">
        <v>48</v>
      </c>
      <c r="F206" t="s">
        <v>50</v>
      </c>
    </row>
    <row r="207" spans="4:6" x14ac:dyDescent="0.25">
      <c r="D207">
        <v>1</v>
      </c>
      <c r="E207" t="s">
        <v>48</v>
      </c>
      <c r="F207" t="s">
        <v>49</v>
      </c>
    </row>
    <row r="208" spans="4:6" x14ac:dyDescent="0.25">
      <c r="D208">
        <v>1</v>
      </c>
      <c r="E208" t="s">
        <v>48</v>
      </c>
      <c r="F208" t="s">
        <v>49</v>
      </c>
    </row>
    <row r="209" spans="4:6" x14ac:dyDescent="0.25">
      <c r="D209">
        <v>1</v>
      </c>
      <c r="E209" t="s">
        <v>48</v>
      </c>
      <c r="F209" t="s">
        <v>49</v>
      </c>
    </row>
    <row r="210" spans="4:6" x14ac:dyDescent="0.25">
      <c r="D210">
        <v>1</v>
      </c>
      <c r="E210" t="s">
        <v>48</v>
      </c>
      <c r="F210" t="s">
        <v>49</v>
      </c>
    </row>
    <row r="211" spans="4:6" x14ac:dyDescent="0.25">
      <c r="D211">
        <v>1</v>
      </c>
      <c r="E211" t="s">
        <v>51</v>
      </c>
      <c r="F211" t="s">
        <v>49</v>
      </c>
    </row>
    <row r="212" spans="4:6" x14ac:dyDescent="0.25">
      <c r="D212">
        <v>1</v>
      </c>
      <c r="E212" t="s">
        <v>48</v>
      </c>
      <c r="F212" t="s">
        <v>49</v>
      </c>
    </row>
    <row r="213" spans="4:6" x14ac:dyDescent="0.25">
      <c r="D213">
        <v>1</v>
      </c>
      <c r="E213" t="s">
        <v>48</v>
      </c>
      <c r="F213" t="s">
        <v>49</v>
      </c>
    </row>
    <row r="214" spans="4:6" x14ac:dyDescent="0.25">
      <c r="D214">
        <v>1</v>
      </c>
      <c r="E214" t="s">
        <v>48</v>
      </c>
      <c r="F214" t="s">
        <v>50</v>
      </c>
    </row>
    <row r="215" spans="4:6" x14ac:dyDescent="0.25">
      <c r="D215">
        <v>1</v>
      </c>
      <c r="E215" t="s">
        <v>51</v>
      </c>
      <c r="F215" t="s">
        <v>50</v>
      </c>
    </row>
    <row r="216" spans="4:6" x14ac:dyDescent="0.25">
      <c r="D216">
        <v>1</v>
      </c>
      <c r="E216" t="s">
        <v>48</v>
      </c>
      <c r="F216" t="s">
        <v>49</v>
      </c>
    </row>
    <row r="217" spans="4:6" x14ac:dyDescent="0.25">
      <c r="D217">
        <v>1</v>
      </c>
      <c r="E217" t="s">
        <v>48</v>
      </c>
      <c r="F217" t="s">
        <v>49</v>
      </c>
    </row>
    <row r="218" spans="4:6" x14ac:dyDescent="0.25">
      <c r="D218">
        <v>1</v>
      </c>
      <c r="E218" t="s">
        <v>48</v>
      </c>
      <c r="F218" t="s">
        <v>50</v>
      </c>
    </row>
    <row r="219" spans="4:6" x14ac:dyDescent="0.25">
      <c r="D219">
        <v>1</v>
      </c>
      <c r="E219" t="s">
        <v>48</v>
      </c>
      <c r="F219" t="s">
        <v>50</v>
      </c>
    </row>
    <row r="220" spans="4:6" x14ac:dyDescent="0.25">
      <c r="D220">
        <v>1</v>
      </c>
      <c r="E220" t="s">
        <v>48</v>
      </c>
      <c r="F220" t="s">
        <v>49</v>
      </c>
    </row>
    <row r="221" spans="4:6" x14ac:dyDescent="0.25">
      <c r="D221">
        <v>1</v>
      </c>
      <c r="E221" t="s">
        <v>48</v>
      </c>
      <c r="F221" t="s">
        <v>50</v>
      </c>
    </row>
    <row r="222" spans="4:6" x14ac:dyDescent="0.25">
      <c r="D222">
        <v>1</v>
      </c>
      <c r="E222" t="s">
        <v>48</v>
      </c>
      <c r="F222" t="s">
        <v>49</v>
      </c>
    </row>
    <row r="223" spans="4:6" x14ac:dyDescent="0.25">
      <c r="D223">
        <v>1</v>
      </c>
      <c r="E223" t="s">
        <v>48</v>
      </c>
      <c r="F223" t="s">
        <v>50</v>
      </c>
    </row>
    <row r="224" spans="4:6" x14ac:dyDescent="0.25">
      <c r="D224">
        <v>1</v>
      </c>
      <c r="E224" t="s">
        <v>48</v>
      </c>
      <c r="F224" t="s">
        <v>49</v>
      </c>
    </row>
    <row r="225" spans="4:6" x14ac:dyDescent="0.25">
      <c r="D225">
        <v>1</v>
      </c>
      <c r="E225" t="s">
        <v>48</v>
      </c>
      <c r="F225" t="s">
        <v>50</v>
      </c>
    </row>
    <row r="226" spans="4:6" x14ac:dyDescent="0.25">
      <c r="D226">
        <v>1</v>
      </c>
      <c r="E226" t="s">
        <v>48</v>
      </c>
      <c r="F226" t="s">
        <v>49</v>
      </c>
    </row>
    <row r="227" spans="4:6" x14ac:dyDescent="0.25">
      <c r="D227">
        <v>1</v>
      </c>
      <c r="E227" t="s">
        <v>48</v>
      </c>
      <c r="F227" t="s">
        <v>50</v>
      </c>
    </row>
    <row r="228" spans="4:6" x14ac:dyDescent="0.25">
      <c r="D228">
        <v>1</v>
      </c>
      <c r="E228" t="s">
        <v>48</v>
      </c>
      <c r="F228" t="s">
        <v>50</v>
      </c>
    </row>
    <row r="229" spans="4:6" x14ac:dyDescent="0.25">
      <c r="D229">
        <v>1</v>
      </c>
      <c r="E229" t="s">
        <v>48</v>
      </c>
      <c r="F229" t="s">
        <v>49</v>
      </c>
    </row>
    <row r="230" spans="4:6" x14ac:dyDescent="0.25">
      <c r="D230">
        <v>1</v>
      </c>
      <c r="E230" t="s">
        <v>48</v>
      </c>
      <c r="F230" t="s">
        <v>49</v>
      </c>
    </row>
    <row r="231" spans="4:6" x14ac:dyDescent="0.25">
      <c r="D231">
        <v>1</v>
      </c>
      <c r="E231" t="s">
        <v>48</v>
      </c>
      <c r="F231" t="s">
        <v>49</v>
      </c>
    </row>
    <row r="232" spans="4:6" x14ac:dyDescent="0.25">
      <c r="D232">
        <v>1</v>
      </c>
      <c r="E232" t="s">
        <v>51</v>
      </c>
      <c r="F232" t="s">
        <v>49</v>
      </c>
    </row>
    <row r="233" spans="4:6" x14ac:dyDescent="0.25">
      <c r="D233">
        <v>1</v>
      </c>
      <c r="E233" t="s">
        <v>48</v>
      </c>
      <c r="F233" t="s">
        <v>49</v>
      </c>
    </row>
    <row r="234" spans="4:6" x14ac:dyDescent="0.25">
      <c r="D234">
        <v>1</v>
      </c>
      <c r="E234" t="s">
        <v>51</v>
      </c>
      <c r="F234" t="s">
        <v>49</v>
      </c>
    </row>
    <row r="235" spans="4:6" x14ac:dyDescent="0.25">
      <c r="D235">
        <v>1</v>
      </c>
      <c r="E235" t="s">
        <v>48</v>
      </c>
      <c r="F235" t="s">
        <v>50</v>
      </c>
    </row>
    <row r="236" spans="4:6" x14ac:dyDescent="0.25">
      <c r="D236">
        <v>1</v>
      </c>
      <c r="E236" t="s">
        <v>48</v>
      </c>
      <c r="F236" t="s">
        <v>49</v>
      </c>
    </row>
    <row r="237" spans="4:6" x14ac:dyDescent="0.25">
      <c r="D237">
        <v>1</v>
      </c>
      <c r="E237" t="s">
        <v>51</v>
      </c>
      <c r="F237" t="s">
        <v>49</v>
      </c>
    </row>
    <row r="238" spans="4:6" x14ac:dyDescent="0.25">
      <c r="D238">
        <v>1</v>
      </c>
      <c r="E238" t="s">
        <v>48</v>
      </c>
      <c r="F238" t="s">
        <v>49</v>
      </c>
    </row>
    <row r="239" spans="4:6" x14ac:dyDescent="0.25">
      <c r="D239">
        <v>1</v>
      </c>
      <c r="E239" t="s">
        <v>48</v>
      </c>
      <c r="F239" t="s">
        <v>49</v>
      </c>
    </row>
    <row r="240" spans="4:6" x14ac:dyDescent="0.25">
      <c r="D240">
        <v>1</v>
      </c>
      <c r="E240" t="s">
        <v>48</v>
      </c>
      <c r="F240" t="s">
        <v>50</v>
      </c>
    </row>
    <row r="241" spans="4:6" x14ac:dyDescent="0.25">
      <c r="D241">
        <v>1</v>
      </c>
      <c r="E241" t="s">
        <v>48</v>
      </c>
      <c r="F241" t="s">
        <v>50</v>
      </c>
    </row>
    <row r="242" spans="4:6" x14ac:dyDescent="0.25">
      <c r="D242">
        <v>1</v>
      </c>
      <c r="E242" t="s">
        <v>48</v>
      </c>
      <c r="F242" t="s">
        <v>50</v>
      </c>
    </row>
    <row r="243" spans="4:6" x14ac:dyDescent="0.25">
      <c r="D243">
        <v>1</v>
      </c>
      <c r="E243" t="s">
        <v>48</v>
      </c>
      <c r="F243" t="s">
        <v>49</v>
      </c>
    </row>
    <row r="244" spans="4:6" x14ac:dyDescent="0.25">
      <c r="D244">
        <v>1</v>
      </c>
      <c r="E244" t="s">
        <v>48</v>
      </c>
      <c r="F244" t="s">
        <v>49</v>
      </c>
    </row>
    <row r="245" spans="4:6" x14ac:dyDescent="0.25">
      <c r="D245">
        <v>1</v>
      </c>
      <c r="E245" t="s">
        <v>48</v>
      </c>
      <c r="F245" t="s">
        <v>50</v>
      </c>
    </row>
    <row r="246" spans="4:6" x14ac:dyDescent="0.25">
      <c r="D246">
        <v>1</v>
      </c>
      <c r="E246" t="s">
        <v>48</v>
      </c>
      <c r="F246" t="s">
        <v>49</v>
      </c>
    </row>
    <row r="247" spans="4:6" x14ac:dyDescent="0.25">
      <c r="D247">
        <v>1</v>
      </c>
      <c r="E247" t="s">
        <v>48</v>
      </c>
      <c r="F247" t="s">
        <v>49</v>
      </c>
    </row>
    <row r="248" spans="4:6" x14ac:dyDescent="0.25">
      <c r="D248">
        <v>1</v>
      </c>
      <c r="E248" t="s">
        <v>48</v>
      </c>
      <c r="F248" t="s">
        <v>50</v>
      </c>
    </row>
    <row r="249" spans="4:6" x14ac:dyDescent="0.25">
      <c r="D249">
        <v>1</v>
      </c>
      <c r="E249" t="s">
        <v>48</v>
      </c>
      <c r="F249" t="s">
        <v>49</v>
      </c>
    </row>
    <row r="250" spans="4:6" x14ac:dyDescent="0.25">
      <c r="D250">
        <v>1</v>
      </c>
      <c r="E250" t="s">
        <v>51</v>
      </c>
      <c r="F250" t="s">
        <v>49</v>
      </c>
    </row>
    <row r="251" spans="4:6" x14ac:dyDescent="0.25">
      <c r="D251">
        <v>1</v>
      </c>
      <c r="E251" t="s">
        <v>48</v>
      </c>
      <c r="F251" t="s">
        <v>49</v>
      </c>
    </row>
    <row r="252" spans="4:6" x14ac:dyDescent="0.25">
      <c r="D252">
        <v>1</v>
      </c>
      <c r="E252" t="s">
        <v>51</v>
      </c>
      <c r="F252" t="s">
        <v>49</v>
      </c>
    </row>
    <row r="253" spans="4:6" x14ac:dyDescent="0.25">
      <c r="D253">
        <v>1</v>
      </c>
      <c r="E253" t="s">
        <v>48</v>
      </c>
      <c r="F253" t="s">
        <v>49</v>
      </c>
    </row>
    <row r="254" spans="4:6" x14ac:dyDescent="0.25">
      <c r="D254">
        <v>1</v>
      </c>
      <c r="E254" t="s">
        <v>48</v>
      </c>
      <c r="F254" t="s">
        <v>49</v>
      </c>
    </row>
    <row r="255" spans="4:6" x14ac:dyDescent="0.25">
      <c r="D255">
        <v>1</v>
      </c>
      <c r="E255" t="s">
        <v>48</v>
      </c>
      <c r="F255" t="s">
        <v>49</v>
      </c>
    </row>
    <row r="256" spans="4:6" x14ac:dyDescent="0.25">
      <c r="D256">
        <v>1</v>
      </c>
      <c r="E256" t="s">
        <v>48</v>
      </c>
      <c r="F256" t="s">
        <v>50</v>
      </c>
    </row>
    <row r="257" spans="4:6" x14ac:dyDescent="0.25">
      <c r="D257">
        <v>1</v>
      </c>
      <c r="E257" t="s">
        <v>48</v>
      </c>
      <c r="F257" t="s">
        <v>49</v>
      </c>
    </row>
    <row r="258" spans="4:6" x14ac:dyDescent="0.25">
      <c r="D258">
        <v>1</v>
      </c>
      <c r="E258" t="s">
        <v>48</v>
      </c>
      <c r="F258" t="s">
        <v>49</v>
      </c>
    </row>
    <row r="259" spans="4:6" x14ac:dyDescent="0.25">
      <c r="D259">
        <v>1</v>
      </c>
      <c r="E259" t="s">
        <v>48</v>
      </c>
      <c r="F259" t="s">
        <v>50</v>
      </c>
    </row>
    <row r="260" spans="4:6" x14ac:dyDescent="0.25">
      <c r="D260">
        <v>1</v>
      </c>
      <c r="E260" t="s">
        <v>51</v>
      </c>
      <c r="F260" t="s">
        <v>49</v>
      </c>
    </row>
    <row r="261" spans="4:6" x14ac:dyDescent="0.25">
      <c r="D261">
        <v>1</v>
      </c>
      <c r="E261" t="s">
        <v>48</v>
      </c>
      <c r="F261" t="s">
        <v>49</v>
      </c>
    </row>
    <row r="262" spans="4:6" x14ac:dyDescent="0.25">
      <c r="D262">
        <v>1</v>
      </c>
      <c r="E262" t="s">
        <v>48</v>
      </c>
      <c r="F262" t="s">
        <v>49</v>
      </c>
    </row>
    <row r="263" spans="4:6" x14ac:dyDescent="0.25">
      <c r="D263">
        <v>1</v>
      </c>
      <c r="E263" t="s">
        <v>48</v>
      </c>
      <c r="F263" t="s">
        <v>49</v>
      </c>
    </row>
    <row r="264" spans="4:6" x14ac:dyDescent="0.25">
      <c r="D264">
        <v>1</v>
      </c>
      <c r="E264" t="s">
        <v>48</v>
      </c>
      <c r="F264" t="s">
        <v>49</v>
      </c>
    </row>
    <row r="265" spans="4:6" x14ac:dyDescent="0.25">
      <c r="D265">
        <v>1</v>
      </c>
      <c r="E265" t="s">
        <v>48</v>
      </c>
      <c r="F265" t="s">
        <v>50</v>
      </c>
    </row>
    <row r="266" spans="4:6" x14ac:dyDescent="0.25">
      <c r="D266">
        <v>1</v>
      </c>
      <c r="E266" t="s">
        <v>48</v>
      </c>
      <c r="F266" t="s">
        <v>49</v>
      </c>
    </row>
    <row r="267" spans="4:6" x14ac:dyDescent="0.25">
      <c r="D267">
        <v>1</v>
      </c>
      <c r="E267" t="s">
        <v>48</v>
      </c>
      <c r="F267" t="s">
        <v>49</v>
      </c>
    </row>
    <row r="268" spans="4:6" x14ac:dyDescent="0.25">
      <c r="D268">
        <v>1</v>
      </c>
      <c r="E268" t="s">
        <v>48</v>
      </c>
      <c r="F268" t="s">
        <v>49</v>
      </c>
    </row>
    <row r="269" spans="4:6" x14ac:dyDescent="0.25">
      <c r="D269">
        <v>1</v>
      </c>
      <c r="E269" t="s">
        <v>48</v>
      </c>
      <c r="F269" t="s">
        <v>50</v>
      </c>
    </row>
    <row r="270" spans="4:6" x14ac:dyDescent="0.25">
      <c r="D270">
        <v>1</v>
      </c>
      <c r="E270" t="s">
        <v>48</v>
      </c>
      <c r="F270" t="s">
        <v>49</v>
      </c>
    </row>
    <row r="271" spans="4:6" x14ac:dyDescent="0.25">
      <c r="D271">
        <v>1</v>
      </c>
      <c r="E271" t="s">
        <v>48</v>
      </c>
      <c r="F271" t="s">
        <v>49</v>
      </c>
    </row>
    <row r="272" spans="4:6" x14ac:dyDescent="0.25">
      <c r="D272">
        <v>1</v>
      </c>
      <c r="E272" t="s">
        <v>48</v>
      </c>
      <c r="F272" t="s">
        <v>50</v>
      </c>
    </row>
    <row r="273" spans="4:6" x14ac:dyDescent="0.25">
      <c r="D273">
        <v>1</v>
      </c>
      <c r="E273" t="s">
        <v>48</v>
      </c>
      <c r="F273" t="s">
        <v>50</v>
      </c>
    </row>
    <row r="274" spans="4:6" x14ac:dyDescent="0.25">
      <c r="D274">
        <v>1</v>
      </c>
      <c r="E274" t="s">
        <v>51</v>
      </c>
      <c r="F274" t="s">
        <v>50</v>
      </c>
    </row>
    <row r="275" spans="4:6" x14ac:dyDescent="0.25">
      <c r="D275">
        <v>1</v>
      </c>
      <c r="E275" t="s">
        <v>48</v>
      </c>
      <c r="F275" t="s">
        <v>50</v>
      </c>
    </row>
    <row r="276" spans="4:6" x14ac:dyDescent="0.25">
      <c r="D276">
        <v>1</v>
      </c>
      <c r="E276" t="s">
        <v>48</v>
      </c>
      <c r="F276" t="s">
        <v>49</v>
      </c>
    </row>
    <row r="277" spans="4:6" x14ac:dyDescent="0.25">
      <c r="D277">
        <v>1</v>
      </c>
      <c r="E277" t="s">
        <v>48</v>
      </c>
      <c r="F277" t="s">
        <v>50</v>
      </c>
    </row>
    <row r="278" spans="4:6" x14ac:dyDescent="0.25">
      <c r="D278">
        <v>1</v>
      </c>
      <c r="E278" t="s">
        <v>51</v>
      </c>
      <c r="F278" t="s">
        <v>49</v>
      </c>
    </row>
    <row r="279" spans="4:6" x14ac:dyDescent="0.25">
      <c r="D279">
        <v>1</v>
      </c>
      <c r="E279" t="s">
        <v>48</v>
      </c>
      <c r="F279" t="s">
        <v>49</v>
      </c>
    </row>
    <row r="280" spans="4:6" x14ac:dyDescent="0.25">
      <c r="D280">
        <v>1</v>
      </c>
      <c r="E280" t="s">
        <v>48</v>
      </c>
      <c r="F280" t="s">
        <v>49</v>
      </c>
    </row>
    <row r="281" spans="4:6" x14ac:dyDescent="0.25">
      <c r="D281">
        <v>1</v>
      </c>
      <c r="E281" t="s">
        <v>51</v>
      </c>
      <c r="F281" t="s">
        <v>50</v>
      </c>
    </row>
    <row r="282" spans="4:6" x14ac:dyDescent="0.25">
      <c r="D282">
        <v>1</v>
      </c>
      <c r="E282" t="s">
        <v>48</v>
      </c>
      <c r="F282" t="s">
        <v>49</v>
      </c>
    </row>
    <row r="283" spans="4:6" x14ac:dyDescent="0.25">
      <c r="D283">
        <v>1</v>
      </c>
      <c r="E283" t="s">
        <v>48</v>
      </c>
      <c r="F283" t="s">
        <v>50</v>
      </c>
    </row>
    <row r="284" spans="4:6" x14ac:dyDescent="0.25">
      <c r="D284">
        <v>1</v>
      </c>
      <c r="E284" t="s">
        <v>48</v>
      </c>
      <c r="F284" t="s">
        <v>49</v>
      </c>
    </row>
    <row r="285" spans="4:6" x14ac:dyDescent="0.25">
      <c r="D285">
        <v>1</v>
      </c>
      <c r="E285" t="s">
        <v>48</v>
      </c>
      <c r="F285" t="s">
        <v>50</v>
      </c>
    </row>
    <row r="286" spans="4:6" x14ac:dyDescent="0.25">
      <c r="D286">
        <v>1</v>
      </c>
      <c r="E286" t="s">
        <v>48</v>
      </c>
      <c r="F286" t="s">
        <v>49</v>
      </c>
    </row>
    <row r="287" spans="4:6" x14ac:dyDescent="0.25">
      <c r="D287">
        <v>1</v>
      </c>
      <c r="E287" t="s">
        <v>48</v>
      </c>
      <c r="F287" t="s">
        <v>50</v>
      </c>
    </row>
    <row r="288" spans="4:6" x14ac:dyDescent="0.25">
      <c r="D288">
        <v>1</v>
      </c>
      <c r="E288" t="s">
        <v>48</v>
      </c>
      <c r="F288" t="s">
        <v>49</v>
      </c>
    </row>
    <row r="289" spans="4:6" x14ac:dyDescent="0.25">
      <c r="D289">
        <v>1</v>
      </c>
      <c r="E289" t="s">
        <v>48</v>
      </c>
      <c r="F289" t="s">
        <v>49</v>
      </c>
    </row>
    <row r="290" spans="4:6" x14ac:dyDescent="0.25">
      <c r="D290">
        <v>1</v>
      </c>
      <c r="E290" t="s">
        <v>48</v>
      </c>
      <c r="F290" t="s">
        <v>50</v>
      </c>
    </row>
    <row r="291" spans="4:6" x14ac:dyDescent="0.25">
      <c r="D291">
        <v>1</v>
      </c>
      <c r="E291" t="s">
        <v>48</v>
      </c>
      <c r="F291" t="s">
        <v>49</v>
      </c>
    </row>
    <row r="292" spans="4:6" x14ac:dyDescent="0.25">
      <c r="D292">
        <v>1</v>
      </c>
      <c r="E292" t="s">
        <v>51</v>
      </c>
      <c r="F292" t="s">
        <v>50</v>
      </c>
    </row>
    <row r="293" spans="4:6" x14ac:dyDescent="0.25">
      <c r="D293">
        <v>1</v>
      </c>
      <c r="E293" t="s">
        <v>48</v>
      </c>
      <c r="F293" t="s">
        <v>49</v>
      </c>
    </row>
    <row r="294" spans="4:6" x14ac:dyDescent="0.25">
      <c r="D294">
        <v>1</v>
      </c>
      <c r="E294" t="s">
        <v>48</v>
      </c>
      <c r="F294" t="s">
        <v>50</v>
      </c>
    </row>
    <row r="295" spans="4:6" x14ac:dyDescent="0.25">
      <c r="D295">
        <v>1</v>
      </c>
      <c r="E295" t="s">
        <v>48</v>
      </c>
      <c r="F295" t="s">
        <v>49</v>
      </c>
    </row>
    <row r="296" spans="4:6" x14ac:dyDescent="0.25">
      <c r="D296">
        <v>1</v>
      </c>
      <c r="E296" t="s">
        <v>48</v>
      </c>
      <c r="F296" t="s">
        <v>50</v>
      </c>
    </row>
    <row r="297" spans="4:6" x14ac:dyDescent="0.25">
      <c r="D297">
        <v>1</v>
      </c>
      <c r="E297" t="s">
        <v>51</v>
      </c>
      <c r="F297" t="s">
        <v>49</v>
      </c>
    </row>
    <row r="298" spans="4:6" x14ac:dyDescent="0.25">
      <c r="D298">
        <v>1</v>
      </c>
      <c r="E298" t="s">
        <v>48</v>
      </c>
      <c r="F298" t="s">
        <v>50</v>
      </c>
    </row>
    <row r="299" spans="4:6" x14ac:dyDescent="0.25">
      <c r="D299">
        <v>1</v>
      </c>
      <c r="E299" t="s">
        <v>48</v>
      </c>
      <c r="F299" t="s">
        <v>49</v>
      </c>
    </row>
    <row r="300" spans="4:6" x14ac:dyDescent="0.25">
      <c r="D300">
        <v>1</v>
      </c>
      <c r="E300" t="s">
        <v>48</v>
      </c>
      <c r="F300" t="s">
        <v>49</v>
      </c>
    </row>
    <row r="301" spans="4:6" x14ac:dyDescent="0.25">
      <c r="D301">
        <v>1</v>
      </c>
      <c r="E301" t="s">
        <v>48</v>
      </c>
      <c r="F301" t="s">
        <v>50</v>
      </c>
    </row>
    <row r="302" spans="4:6" x14ac:dyDescent="0.25">
      <c r="D302">
        <v>1</v>
      </c>
      <c r="E302" t="s">
        <v>48</v>
      </c>
      <c r="F302" t="s">
        <v>49</v>
      </c>
    </row>
    <row r="303" spans="4:6" x14ac:dyDescent="0.25">
      <c r="D303">
        <v>1</v>
      </c>
      <c r="E303" t="s">
        <v>48</v>
      </c>
      <c r="F303" t="s">
        <v>49</v>
      </c>
    </row>
    <row r="304" spans="4:6" x14ac:dyDescent="0.25">
      <c r="D304">
        <v>1</v>
      </c>
      <c r="E304" t="s">
        <v>48</v>
      </c>
      <c r="F304" t="s">
        <v>50</v>
      </c>
    </row>
    <row r="305" spans="4:6" x14ac:dyDescent="0.25">
      <c r="D305">
        <v>1</v>
      </c>
      <c r="E305" t="s">
        <v>48</v>
      </c>
      <c r="F305" t="s">
        <v>49</v>
      </c>
    </row>
    <row r="306" spans="4:6" x14ac:dyDescent="0.25">
      <c r="D306">
        <v>1</v>
      </c>
      <c r="E306" t="s">
        <v>48</v>
      </c>
      <c r="F306" t="s">
        <v>50</v>
      </c>
    </row>
    <row r="307" spans="4:6" x14ac:dyDescent="0.25">
      <c r="D307">
        <v>1</v>
      </c>
      <c r="E307" t="s">
        <v>48</v>
      </c>
      <c r="F307" t="s">
        <v>49</v>
      </c>
    </row>
    <row r="308" spans="4:6" x14ac:dyDescent="0.25">
      <c r="D308">
        <v>1</v>
      </c>
      <c r="E308" t="s">
        <v>48</v>
      </c>
      <c r="F308" t="s">
        <v>49</v>
      </c>
    </row>
    <row r="309" spans="4:6" x14ac:dyDescent="0.25">
      <c r="D309">
        <v>1</v>
      </c>
      <c r="E309" t="s">
        <v>48</v>
      </c>
      <c r="F309" t="s">
        <v>49</v>
      </c>
    </row>
    <row r="310" spans="4:6" x14ac:dyDescent="0.25">
      <c r="D310">
        <v>1</v>
      </c>
      <c r="E310" t="s">
        <v>48</v>
      </c>
      <c r="F310" t="s">
        <v>49</v>
      </c>
    </row>
    <row r="311" spans="4:6" x14ac:dyDescent="0.25">
      <c r="D311">
        <v>1</v>
      </c>
      <c r="E311" t="s">
        <v>48</v>
      </c>
      <c r="F311" t="s">
        <v>50</v>
      </c>
    </row>
    <row r="312" spans="4:6" x14ac:dyDescent="0.25">
      <c r="D312">
        <v>1</v>
      </c>
      <c r="E312" t="s">
        <v>48</v>
      </c>
      <c r="F312" t="s">
        <v>49</v>
      </c>
    </row>
    <row r="313" spans="4:6" x14ac:dyDescent="0.25">
      <c r="D313">
        <v>1</v>
      </c>
      <c r="E313" t="s">
        <v>48</v>
      </c>
      <c r="F313" t="s">
        <v>49</v>
      </c>
    </row>
    <row r="314" spans="4:6" x14ac:dyDescent="0.25">
      <c r="D314">
        <v>1</v>
      </c>
      <c r="E314" t="s">
        <v>51</v>
      </c>
      <c r="F314" t="s">
        <v>49</v>
      </c>
    </row>
    <row r="315" spans="4:6" x14ac:dyDescent="0.25">
      <c r="D315">
        <v>1</v>
      </c>
      <c r="E315" t="s">
        <v>48</v>
      </c>
      <c r="F315" t="s">
        <v>50</v>
      </c>
    </row>
    <row r="316" spans="4:6" x14ac:dyDescent="0.25">
      <c r="D316">
        <v>1</v>
      </c>
      <c r="E316" t="s">
        <v>48</v>
      </c>
      <c r="F316" t="s">
        <v>50</v>
      </c>
    </row>
    <row r="317" spans="4:6" x14ac:dyDescent="0.25">
      <c r="D317">
        <v>1</v>
      </c>
      <c r="E317" t="s">
        <v>48</v>
      </c>
      <c r="F317" t="s">
        <v>49</v>
      </c>
    </row>
    <row r="318" spans="4:6" x14ac:dyDescent="0.25">
      <c r="D318">
        <v>1</v>
      </c>
      <c r="E318" t="s">
        <v>48</v>
      </c>
      <c r="F318" t="s">
        <v>50</v>
      </c>
    </row>
    <row r="319" spans="4:6" x14ac:dyDescent="0.25">
      <c r="D319">
        <v>1</v>
      </c>
      <c r="E319" t="s">
        <v>48</v>
      </c>
      <c r="F319" t="s">
        <v>50</v>
      </c>
    </row>
    <row r="320" spans="4:6" x14ac:dyDescent="0.25">
      <c r="D320">
        <v>1</v>
      </c>
      <c r="E320" t="s">
        <v>48</v>
      </c>
      <c r="F320" t="s">
        <v>49</v>
      </c>
    </row>
    <row r="321" spans="4:6" x14ac:dyDescent="0.25">
      <c r="D321">
        <v>1</v>
      </c>
      <c r="E321" t="s">
        <v>51</v>
      </c>
      <c r="F321" t="s">
        <v>49</v>
      </c>
    </row>
    <row r="322" spans="4:6" x14ac:dyDescent="0.25">
      <c r="D322">
        <v>1</v>
      </c>
      <c r="E322" t="s">
        <v>48</v>
      </c>
      <c r="F322" t="s">
        <v>49</v>
      </c>
    </row>
    <row r="323" spans="4:6" x14ac:dyDescent="0.25">
      <c r="D323">
        <v>1</v>
      </c>
      <c r="E323" t="s">
        <v>48</v>
      </c>
      <c r="F323" t="s">
        <v>49</v>
      </c>
    </row>
    <row r="324" spans="4:6" x14ac:dyDescent="0.25">
      <c r="D324">
        <v>1</v>
      </c>
      <c r="E324" t="s">
        <v>48</v>
      </c>
      <c r="F324" t="s">
        <v>49</v>
      </c>
    </row>
    <row r="325" spans="4:6" x14ac:dyDescent="0.25">
      <c r="D325">
        <v>1</v>
      </c>
      <c r="E325" t="s">
        <v>51</v>
      </c>
      <c r="F325" t="s">
        <v>50</v>
      </c>
    </row>
    <row r="326" spans="4:6" x14ac:dyDescent="0.25">
      <c r="D326">
        <v>1</v>
      </c>
      <c r="E326" t="s">
        <v>48</v>
      </c>
      <c r="F326" t="s">
        <v>49</v>
      </c>
    </row>
    <row r="327" spans="4:6" x14ac:dyDescent="0.25">
      <c r="D327">
        <v>1</v>
      </c>
      <c r="E327" t="s">
        <v>48</v>
      </c>
      <c r="F327" t="s">
        <v>50</v>
      </c>
    </row>
    <row r="328" spans="4:6" x14ac:dyDescent="0.25">
      <c r="D328">
        <v>1</v>
      </c>
      <c r="E328" t="s">
        <v>48</v>
      </c>
      <c r="F328" t="s">
        <v>50</v>
      </c>
    </row>
    <row r="329" spans="4:6" x14ac:dyDescent="0.25">
      <c r="D329">
        <v>1</v>
      </c>
      <c r="E329" t="s">
        <v>48</v>
      </c>
      <c r="F329" t="s">
        <v>50</v>
      </c>
    </row>
    <row r="330" spans="4:6" x14ac:dyDescent="0.25">
      <c r="D330">
        <v>1</v>
      </c>
      <c r="E330" t="s">
        <v>48</v>
      </c>
      <c r="F330" t="s">
        <v>49</v>
      </c>
    </row>
    <row r="331" spans="4:6" x14ac:dyDescent="0.25">
      <c r="D331">
        <v>1</v>
      </c>
      <c r="E331" t="s">
        <v>48</v>
      </c>
      <c r="F331" t="s">
        <v>49</v>
      </c>
    </row>
    <row r="332" spans="4:6" x14ac:dyDescent="0.25">
      <c r="D332">
        <v>1</v>
      </c>
      <c r="E332" t="s">
        <v>48</v>
      </c>
      <c r="F332" t="s">
        <v>49</v>
      </c>
    </row>
    <row r="333" spans="4:6" x14ac:dyDescent="0.25">
      <c r="D333">
        <v>1</v>
      </c>
      <c r="E333" t="s">
        <v>51</v>
      </c>
      <c r="F333" t="s">
        <v>49</v>
      </c>
    </row>
    <row r="334" spans="4:6" x14ac:dyDescent="0.25">
      <c r="D334">
        <v>1</v>
      </c>
      <c r="E334" t="s">
        <v>48</v>
      </c>
      <c r="F334" t="s">
        <v>49</v>
      </c>
    </row>
    <row r="335" spans="4:6" x14ac:dyDescent="0.25">
      <c r="D335">
        <v>1</v>
      </c>
      <c r="E335" t="s">
        <v>51</v>
      </c>
      <c r="F335" t="s">
        <v>49</v>
      </c>
    </row>
    <row r="336" spans="4:6" x14ac:dyDescent="0.25">
      <c r="D336">
        <v>1</v>
      </c>
      <c r="E336" t="s">
        <v>48</v>
      </c>
      <c r="F336" t="s">
        <v>49</v>
      </c>
    </row>
    <row r="337" spans="4:6" x14ac:dyDescent="0.25">
      <c r="D337">
        <v>1</v>
      </c>
      <c r="E337" t="s">
        <v>48</v>
      </c>
      <c r="F337" t="s">
        <v>50</v>
      </c>
    </row>
    <row r="338" spans="4:6" x14ac:dyDescent="0.25">
      <c r="D338">
        <v>1</v>
      </c>
      <c r="E338" t="s">
        <v>48</v>
      </c>
      <c r="F338" t="s">
        <v>50</v>
      </c>
    </row>
    <row r="339" spans="4:6" x14ac:dyDescent="0.25">
      <c r="D339">
        <v>1</v>
      </c>
      <c r="E339" t="s">
        <v>48</v>
      </c>
      <c r="F339" t="s">
        <v>50</v>
      </c>
    </row>
    <row r="340" spans="4:6" x14ac:dyDescent="0.25">
      <c r="D340">
        <v>1</v>
      </c>
      <c r="E340" t="s">
        <v>51</v>
      </c>
      <c r="F340" t="s">
        <v>49</v>
      </c>
    </row>
    <row r="341" spans="4:6" x14ac:dyDescent="0.25">
      <c r="D341">
        <v>1</v>
      </c>
      <c r="E341" t="s">
        <v>48</v>
      </c>
      <c r="F341" t="s">
        <v>50</v>
      </c>
    </row>
    <row r="342" spans="4:6" x14ac:dyDescent="0.25">
      <c r="D342">
        <v>1</v>
      </c>
      <c r="E342" t="s">
        <v>51</v>
      </c>
      <c r="F342" t="s">
        <v>50</v>
      </c>
    </row>
    <row r="343" spans="4:6" x14ac:dyDescent="0.25">
      <c r="D343">
        <v>1</v>
      </c>
      <c r="E343" t="s">
        <v>48</v>
      </c>
      <c r="F343" t="s">
        <v>49</v>
      </c>
    </row>
    <row r="344" spans="4:6" x14ac:dyDescent="0.25">
      <c r="D344">
        <v>1</v>
      </c>
      <c r="E344" t="s">
        <v>48</v>
      </c>
      <c r="F344" t="s">
        <v>49</v>
      </c>
    </row>
    <row r="345" spans="4:6" x14ac:dyDescent="0.25">
      <c r="D345">
        <v>1</v>
      </c>
      <c r="E345" t="s">
        <v>48</v>
      </c>
      <c r="F345" t="s">
        <v>49</v>
      </c>
    </row>
    <row r="346" spans="4:6" x14ac:dyDescent="0.25">
      <c r="D346">
        <v>1</v>
      </c>
      <c r="E346" t="s">
        <v>48</v>
      </c>
      <c r="F346" t="s">
        <v>49</v>
      </c>
    </row>
    <row r="347" spans="4:6" x14ac:dyDescent="0.25">
      <c r="D347">
        <v>1</v>
      </c>
      <c r="E347" t="s">
        <v>48</v>
      </c>
      <c r="F347" t="s">
        <v>49</v>
      </c>
    </row>
    <row r="348" spans="4:6" x14ac:dyDescent="0.25">
      <c r="D348">
        <v>1</v>
      </c>
      <c r="E348" t="s">
        <v>48</v>
      </c>
      <c r="F348" t="s">
        <v>50</v>
      </c>
    </row>
    <row r="349" spans="4:6" x14ac:dyDescent="0.25">
      <c r="D349">
        <v>1</v>
      </c>
      <c r="E349" t="s">
        <v>48</v>
      </c>
      <c r="F349" t="s">
        <v>50</v>
      </c>
    </row>
    <row r="350" spans="4:6" x14ac:dyDescent="0.25">
      <c r="D350">
        <v>1</v>
      </c>
      <c r="E350" t="s">
        <v>51</v>
      </c>
      <c r="F350" t="s">
        <v>49</v>
      </c>
    </row>
    <row r="351" spans="4:6" x14ac:dyDescent="0.25">
      <c r="D351">
        <v>1</v>
      </c>
      <c r="E351" t="s">
        <v>48</v>
      </c>
      <c r="F351" t="s">
        <v>49</v>
      </c>
    </row>
    <row r="352" spans="4:6" x14ac:dyDescent="0.25">
      <c r="D352">
        <v>1</v>
      </c>
      <c r="E352" t="s">
        <v>48</v>
      </c>
      <c r="F352" t="s">
        <v>50</v>
      </c>
    </row>
    <row r="353" spans="4:6" x14ac:dyDescent="0.25">
      <c r="D353">
        <v>1</v>
      </c>
      <c r="E353" t="s">
        <v>48</v>
      </c>
      <c r="F353" t="s">
        <v>49</v>
      </c>
    </row>
    <row r="354" spans="4:6" x14ac:dyDescent="0.25">
      <c r="D354">
        <v>1</v>
      </c>
      <c r="E354" t="s">
        <v>51</v>
      </c>
      <c r="F354" t="s">
        <v>49</v>
      </c>
    </row>
    <row r="355" spans="4:6" x14ac:dyDescent="0.25">
      <c r="D355">
        <v>1</v>
      </c>
      <c r="E355" t="s">
        <v>48</v>
      </c>
      <c r="F355" t="s">
        <v>50</v>
      </c>
    </row>
    <row r="356" spans="4:6" x14ac:dyDescent="0.25">
      <c r="D356">
        <v>1</v>
      </c>
      <c r="E356" t="s">
        <v>48</v>
      </c>
      <c r="F356" t="s">
        <v>50</v>
      </c>
    </row>
    <row r="357" spans="4:6" x14ac:dyDescent="0.25">
      <c r="D357">
        <v>1</v>
      </c>
      <c r="E357" t="s">
        <v>48</v>
      </c>
      <c r="F357" t="s">
        <v>49</v>
      </c>
    </row>
    <row r="358" spans="4:6" x14ac:dyDescent="0.25">
      <c r="D358">
        <v>1</v>
      </c>
      <c r="E358" t="s">
        <v>51</v>
      </c>
      <c r="F358" t="s">
        <v>49</v>
      </c>
    </row>
    <row r="359" spans="4:6" x14ac:dyDescent="0.25">
      <c r="D359">
        <v>1</v>
      </c>
      <c r="E359" t="s">
        <v>48</v>
      </c>
      <c r="F359" t="s">
        <v>50</v>
      </c>
    </row>
    <row r="360" spans="4:6" x14ac:dyDescent="0.25">
      <c r="D360">
        <v>1</v>
      </c>
      <c r="E360" t="s">
        <v>48</v>
      </c>
      <c r="F360" t="s">
        <v>50</v>
      </c>
    </row>
    <row r="361" spans="4:6" x14ac:dyDescent="0.25">
      <c r="D361">
        <v>1</v>
      </c>
      <c r="E361" t="s">
        <v>48</v>
      </c>
      <c r="F361" t="s">
        <v>49</v>
      </c>
    </row>
    <row r="362" spans="4:6" x14ac:dyDescent="0.25">
      <c r="D362">
        <v>1</v>
      </c>
      <c r="E362" t="s">
        <v>48</v>
      </c>
      <c r="F362" t="s">
        <v>50</v>
      </c>
    </row>
    <row r="363" spans="4:6" x14ac:dyDescent="0.25">
      <c r="D363">
        <v>1</v>
      </c>
      <c r="E363" t="s">
        <v>48</v>
      </c>
      <c r="F363" t="s">
        <v>49</v>
      </c>
    </row>
    <row r="364" spans="4:6" x14ac:dyDescent="0.25">
      <c r="D364">
        <v>1</v>
      </c>
      <c r="E364" t="s">
        <v>48</v>
      </c>
      <c r="F364" t="s">
        <v>50</v>
      </c>
    </row>
    <row r="365" spans="4:6" x14ac:dyDescent="0.25">
      <c r="D365">
        <v>1</v>
      </c>
      <c r="E365" t="s">
        <v>48</v>
      </c>
      <c r="F365" t="s">
        <v>49</v>
      </c>
    </row>
    <row r="366" spans="4:6" x14ac:dyDescent="0.25">
      <c r="D366">
        <v>1</v>
      </c>
      <c r="E366" t="s">
        <v>51</v>
      </c>
      <c r="F366" t="s">
        <v>50</v>
      </c>
    </row>
    <row r="367" spans="4:6" x14ac:dyDescent="0.25">
      <c r="D367">
        <v>1</v>
      </c>
      <c r="E367" t="s">
        <v>48</v>
      </c>
      <c r="F367" t="s">
        <v>49</v>
      </c>
    </row>
    <row r="368" spans="4:6" x14ac:dyDescent="0.25">
      <c r="D368">
        <v>1</v>
      </c>
      <c r="E368" t="s">
        <v>48</v>
      </c>
      <c r="F368" t="s">
        <v>49</v>
      </c>
    </row>
    <row r="369" spans="4:6" x14ac:dyDescent="0.25">
      <c r="D369">
        <v>1</v>
      </c>
      <c r="E369" t="s">
        <v>48</v>
      </c>
      <c r="F369" t="s">
        <v>50</v>
      </c>
    </row>
    <row r="370" spans="4:6" x14ac:dyDescent="0.25">
      <c r="D370">
        <v>1</v>
      </c>
      <c r="E370" t="s">
        <v>48</v>
      </c>
      <c r="F370" t="s">
        <v>50</v>
      </c>
    </row>
    <row r="371" spans="4:6" x14ac:dyDescent="0.25">
      <c r="D371">
        <v>1</v>
      </c>
      <c r="E371" t="s">
        <v>48</v>
      </c>
      <c r="F371" t="s">
        <v>49</v>
      </c>
    </row>
    <row r="372" spans="4:6" x14ac:dyDescent="0.25">
      <c r="D372">
        <v>1</v>
      </c>
      <c r="E372" t="s">
        <v>51</v>
      </c>
      <c r="F372" t="s">
        <v>49</v>
      </c>
    </row>
    <row r="373" spans="4:6" x14ac:dyDescent="0.25">
      <c r="D373">
        <v>1</v>
      </c>
      <c r="E373" t="s">
        <v>48</v>
      </c>
      <c r="F373" t="s">
        <v>50</v>
      </c>
    </row>
    <row r="374" spans="4:6" x14ac:dyDescent="0.25">
      <c r="D374">
        <v>1</v>
      </c>
      <c r="E374" t="s">
        <v>48</v>
      </c>
      <c r="F374" t="s">
        <v>49</v>
      </c>
    </row>
    <row r="375" spans="4:6" x14ac:dyDescent="0.25">
      <c r="D375">
        <v>1</v>
      </c>
      <c r="E375" t="s">
        <v>48</v>
      </c>
      <c r="F375" t="s">
        <v>50</v>
      </c>
    </row>
    <row r="376" spans="4:6" x14ac:dyDescent="0.25">
      <c r="D376">
        <v>1</v>
      </c>
      <c r="E376" t="s">
        <v>48</v>
      </c>
      <c r="F376" t="s">
        <v>49</v>
      </c>
    </row>
    <row r="377" spans="4:6" x14ac:dyDescent="0.25">
      <c r="D377">
        <v>1</v>
      </c>
      <c r="E377" t="s">
        <v>48</v>
      </c>
      <c r="F377" t="s">
        <v>49</v>
      </c>
    </row>
    <row r="378" spans="4:6" x14ac:dyDescent="0.25">
      <c r="D378">
        <v>1</v>
      </c>
      <c r="E378" t="s">
        <v>48</v>
      </c>
      <c r="F378" t="s">
        <v>49</v>
      </c>
    </row>
    <row r="379" spans="4:6" x14ac:dyDescent="0.25">
      <c r="D379">
        <v>1</v>
      </c>
      <c r="E379" t="s">
        <v>48</v>
      </c>
      <c r="F379" t="s">
        <v>49</v>
      </c>
    </row>
    <row r="380" spans="4:6" x14ac:dyDescent="0.25">
      <c r="D380">
        <v>1</v>
      </c>
      <c r="E380" t="s">
        <v>48</v>
      </c>
      <c r="F380" t="s">
        <v>49</v>
      </c>
    </row>
    <row r="381" spans="4:6" x14ac:dyDescent="0.25">
      <c r="D381">
        <v>1</v>
      </c>
      <c r="E381" t="s">
        <v>48</v>
      </c>
      <c r="F381" t="s">
        <v>50</v>
      </c>
    </row>
    <row r="382" spans="4:6" x14ac:dyDescent="0.25">
      <c r="D382">
        <v>1</v>
      </c>
      <c r="E382" t="s">
        <v>48</v>
      </c>
      <c r="F382" t="s">
        <v>49</v>
      </c>
    </row>
    <row r="383" spans="4:6" x14ac:dyDescent="0.25">
      <c r="D383">
        <v>1</v>
      </c>
      <c r="E383" t="s">
        <v>48</v>
      </c>
      <c r="F383" t="s">
        <v>49</v>
      </c>
    </row>
    <row r="384" spans="4:6" x14ac:dyDescent="0.25">
      <c r="D384">
        <v>1</v>
      </c>
      <c r="E384" t="s">
        <v>48</v>
      </c>
      <c r="F384" t="s">
        <v>49</v>
      </c>
    </row>
    <row r="385" spans="4:6" x14ac:dyDescent="0.25">
      <c r="D385">
        <v>1</v>
      </c>
      <c r="E385" t="s">
        <v>48</v>
      </c>
      <c r="F385" t="s">
        <v>49</v>
      </c>
    </row>
    <row r="386" spans="4:6" x14ac:dyDescent="0.25">
      <c r="D386">
        <v>1</v>
      </c>
      <c r="E386" t="s">
        <v>48</v>
      </c>
      <c r="F386" t="s">
        <v>49</v>
      </c>
    </row>
    <row r="387" spans="4:6" x14ac:dyDescent="0.25">
      <c r="D387">
        <v>1</v>
      </c>
      <c r="E387" t="s">
        <v>48</v>
      </c>
      <c r="F387" t="s">
        <v>49</v>
      </c>
    </row>
    <row r="388" spans="4:6" x14ac:dyDescent="0.25">
      <c r="D388">
        <v>1</v>
      </c>
      <c r="E388" t="s">
        <v>48</v>
      </c>
      <c r="F388" t="s">
        <v>49</v>
      </c>
    </row>
    <row r="389" spans="4:6" x14ac:dyDescent="0.25">
      <c r="D389">
        <v>1</v>
      </c>
      <c r="E389" t="s">
        <v>48</v>
      </c>
      <c r="F389" t="s">
        <v>50</v>
      </c>
    </row>
    <row r="390" spans="4:6" x14ac:dyDescent="0.25">
      <c r="D390">
        <v>1</v>
      </c>
      <c r="E390" t="s">
        <v>48</v>
      </c>
      <c r="F390" t="s">
        <v>49</v>
      </c>
    </row>
    <row r="391" spans="4:6" x14ac:dyDescent="0.25">
      <c r="D391">
        <v>1</v>
      </c>
      <c r="E391" t="s">
        <v>48</v>
      </c>
      <c r="F391" t="s">
        <v>50</v>
      </c>
    </row>
    <row r="392" spans="4:6" x14ac:dyDescent="0.25">
      <c r="D392">
        <v>1</v>
      </c>
      <c r="E392" t="s">
        <v>51</v>
      </c>
      <c r="F392" t="s">
        <v>49</v>
      </c>
    </row>
    <row r="393" spans="4:6" x14ac:dyDescent="0.25">
      <c r="D393">
        <v>1</v>
      </c>
      <c r="E393" t="s">
        <v>48</v>
      </c>
      <c r="F393" t="s">
        <v>49</v>
      </c>
    </row>
    <row r="394" spans="4:6" x14ac:dyDescent="0.25">
      <c r="D394">
        <v>1</v>
      </c>
      <c r="E394" t="s">
        <v>48</v>
      </c>
      <c r="F394" t="s">
        <v>50</v>
      </c>
    </row>
    <row r="395" spans="4:6" x14ac:dyDescent="0.25">
      <c r="D395">
        <v>1</v>
      </c>
      <c r="E395" t="s">
        <v>48</v>
      </c>
      <c r="F395" t="s">
        <v>50</v>
      </c>
    </row>
    <row r="396" spans="4:6" x14ac:dyDescent="0.25">
      <c r="D396">
        <v>1</v>
      </c>
      <c r="E396" t="s">
        <v>48</v>
      </c>
      <c r="F396" t="s">
        <v>50</v>
      </c>
    </row>
    <row r="397" spans="4:6" x14ac:dyDescent="0.25">
      <c r="D397">
        <v>1</v>
      </c>
      <c r="E397" t="s">
        <v>48</v>
      </c>
      <c r="F397" t="s">
        <v>49</v>
      </c>
    </row>
    <row r="398" spans="4:6" x14ac:dyDescent="0.25">
      <c r="D398">
        <v>1</v>
      </c>
      <c r="E398" t="s">
        <v>48</v>
      </c>
      <c r="F398" t="s">
        <v>49</v>
      </c>
    </row>
    <row r="399" spans="4:6" x14ac:dyDescent="0.25">
      <c r="D399">
        <v>1</v>
      </c>
      <c r="E399" t="s">
        <v>48</v>
      </c>
      <c r="F399" t="s">
        <v>50</v>
      </c>
    </row>
    <row r="400" spans="4:6" x14ac:dyDescent="0.25">
      <c r="D400">
        <v>1</v>
      </c>
      <c r="E400" t="s">
        <v>48</v>
      </c>
      <c r="F400" t="s">
        <v>49</v>
      </c>
    </row>
    <row r="401" spans="4:6" x14ac:dyDescent="0.25">
      <c r="D401">
        <v>1</v>
      </c>
      <c r="E401" t="s">
        <v>48</v>
      </c>
      <c r="F401" t="s">
        <v>50</v>
      </c>
    </row>
    <row r="402" spans="4:6" x14ac:dyDescent="0.25">
      <c r="D402">
        <v>1</v>
      </c>
      <c r="E402" t="s">
        <v>51</v>
      </c>
      <c r="F402" t="s">
        <v>49</v>
      </c>
    </row>
    <row r="403" spans="4:6" x14ac:dyDescent="0.25">
      <c r="D403">
        <v>1</v>
      </c>
      <c r="E403" t="s">
        <v>48</v>
      </c>
      <c r="F403" t="s">
        <v>49</v>
      </c>
    </row>
    <row r="404" spans="4:6" x14ac:dyDescent="0.25">
      <c r="D404">
        <v>1</v>
      </c>
      <c r="E404" t="s">
        <v>48</v>
      </c>
      <c r="F404" t="s">
        <v>49</v>
      </c>
    </row>
    <row r="405" spans="4:6" x14ac:dyDescent="0.25">
      <c r="D405">
        <v>1</v>
      </c>
      <c r="E405" t="s">
        <v>48</v>
      </c>
      <c r="F405" t="s">
        <v>50</v>
      </c>
    </row>
    <row r="406" spans="4:6" x14ac:dyDescent="0.25">
      <c r="D406">
        <v>1</v>
      </c>
      <c r="E406" t="s">
        <v>48</v>
      </c>
      <c r="F406" t="s">
        <v>49</v>
      </c>
    </row>
    <row r="407" spans="4:6" x14ac:dyDescent="0.25">
      <c r="D407">
        <v>1</v>
      </c>
      <c r="E407" t="s">
        <v>48</v>
      </c>
      <c r="F407" t="s">
        <v>49</v>
      </c>
    </row>
    <row r="408" spans="4:6" x14ac:dyDescent="0.25">
      <c r="D408">
        <v>1</v>
      </c>
      <c r="E408" t="s">
        <v>48</v>
      </c>
      <c r="F408" t="s">
        <v>49</v>
      </c>
    </row>
    <row r="409" spans="4:6" x14ac:dyDescent="0.25">
      <c r="D409">
        <v>1</v>
      </c>
      <c r="E409" t="s">
        <v>48</v>
      </c>
      <c r="F409" t="s">
        <v>49</v>
      </c>
    </row>
    <row r="410" spans="4:6" x14ac:dyDescent="0.25">
      <c r="D410">
        <v>1</v>
      </c>
      <c r="E410" t="s">
        <v>48</v>
      </c>
      <c r="F410" t="s">
        <v>49</v>
      </c>
    </row>
    <row r="411" spans="4:6" x14ac:dyDescent="0.25">
      <c r="D411">
        <v>1</v>
      </c>
      <c r="E411" t="s">
        <v>48</v>
      </c>
      <c r="F411" t="s">
        <v>49</v>
      </c>
    </row>
    <row r="412" spans="4:6" x14ac:dyDescent="0.25">
      <c r="D412">
        <v>1</v>
      </c>
      <c r="E412" t="s">
        <v>48</v>
      </c>
      <c r="F412" t="s">
        <v>49</v>
      </c>
    </row>
    <row r="413" spans="4:6" x14ac:dyDescent="0.25">
      <c r="D413">
        <v>1</v>
      </c>
      <c r="E413" t="s">
        <v>48</v>
      </c>
      <c r="F413" t="s">
        <v>50</v>
      </c>
    </row>
    <row r="414" spans="4:6" x14ac:dyDescent="0.25">
      <c r="D414">
        <v>1</v>
      </c>
      <c r="E414" t="s">
        <v>48</v>
      </c>
      <c r="F414" t="s">
        <v>49</v>
      </c>
    </row>
    <row r="415" spans="4:6" x14ac:dyDescent="0.25">
      <c r="D415">
        <v>1</v>
      </c>
      <c r="E415" t="s">
        <v>48</v>
      </c>
      <c r="F415" t="s">
        <v>50</v>
      </c>
    </row>
    <row r="416" spans="4:6" x14ac:dyDescent="0.25">
      <c r="D416">
        <v>1</v>
      </c>
      <c r="E416" t="s">
        <v>48</v>
      </c>
      <c r="F416" t="s">
        <v>49</v>
      </c>
    </row>
    <row r="417" spans="4:6" x14ac:dyDescent="0.25">
      <c r="D417">
        <v>1</v>
      </c>
      <c r="E417" t="s">
        <v>51</v>
      </c>
      <c r="F417" t="s">
        <v>49</v>
      </c>
    </row>
    <row r="418" spans="4:6" x14ac:dyDescent="0.25">
      <c r="D418">
        <v>1</v>
      </c>
      <c r="E418" t="s">
        <v>48</v>
      </c>
      <c r="F418" t="s">
        <v>49</v>
      </c>
    </row>
    <row r="419" spans="4:6" x14ac:dyDescent="0.25">
      <c r="D419">
        <v>1</v>
      </c>
      <c r="E419" t="s">
        <v>51</v>
      </c>
      <c r="F419" t="s">
        <v>49</v>
      </c>
    </row>
    <row r="420" spans="4:6" x14ac:dyDescent="0.25">
      <c r="D420">
        <v>1</v>
      </c>
      <c r="E420" t="s">
        <v>48</v>
      </c>
      <c r="F420" t="s">
        <v>49</v>
      </c>
    </row>
    <row r="421" spans="4:6" x14ac:dyDescent="0.25">
      <c r="D421">
        <v>1</v>
      </c>
      <c r="E421" t="s">
        <v>48</v>
      </c>
      <c r="F421" t="s">
        <v>49</v>
      </c>
    </row>
    <row r="422" spans="4:6" x14ac:dyDescent="0.25">
      <c r="D422">
        <v>1</v>
      </c>
      <c r="E422" t="s">
        <v>48</v>
      </c>
      <c r="F422" t="s">
        <v>50</v>
      </c>
    </row>
    <row r="423" spans="4:6" x14ac:dyDescent="0.25">
      <c r="D423">
        <v>1</v>
      </c>
      <c r="E423" t="s">
        <v>48</v>
      </c>
      <c r="F423" t="s">
        <v>50</v>
      </c>
    </row>
    <row r="424" spans="4:6" x14ac:dyDescent="0.25">
      <c r="D424">
        <v>1</v>
      </c>
      <c r="E424" t="s">
        <v>48</v>
      </c>
      <c r="F424" t="s">
        <v>49</v>
      </c>
    </row>
    <row r="425" spans="4:6" x14ac:dyDescent="0.25">
      <c r="D425">
        <v>1</v>
      </c>
      <c r="E425" t="s">
        <v>48</v>
      </c>
      <c r="F425" t="s">
        <v>50</v>
      </c>
    </row>
    <row r="426" spans="4:6" x14ac:dyDescent="0.25">
      <c r="D426">
        <v>1</v>
      </c>
      <c r="E426" t="s">
        <v>48</v>
      </c>
      <c r="F426" t="s">
        <v>49</v>
      </c>
    </row>
    <row r="427" spans="4:6" x14ac:dyDescent="0.25">
      <c r="D427">
        <v>1</v>
      </c>
      <c r="E427" t="s">
        <v>48</v>
      </c>
      <c r="F427" t="s">
        <v>49</v>
      </c>
    </row>
    <row r="428" spans="4:6" x14ac:dyDescent="0.25">
      <c r="D428">
        <v>1</v>
      </c>
      <c r="E428" t="s">
        <v>48</v>
      </c>
      <c r="F428" t="s">
        <v>49</v>
      </c>
    </row>
    <row r="429" spans="4:6" x14ac:dyDescent="0.25">
      <c r="D429">
        <v>1</v>
      </c>
      <c r="E429" t="s">
        <v>51</v>
      </c>
      <c r="F429" t="s">
        <v>49</v>
      </c>
    </row>
    <row r="430" spans="4:6" x14ac:dyDescent="0.25">
      <c r="D430">
        <v>1</v>
      </c>
      <c r="E430" t="s">
        <v>48</v>
      </c>
      <c r="F430" t="s">
        <v>49</v>
      </c>
    </row>
    <row r="431" spans="4:6" x14ac:dyDescent="0.25">
      <c r="D431">
        <v>1</v>
      </c>
      <c r="E431" t="s">
        <v>51</v>
      </c>
      <c r="F431" t="s">
        <v>49</v>
      </c>
    </row>
    <row r="432" spans="4:6" x14ac:dyDescent="0.25">
      <c r="D432">
        <v>1</v>
      </c>
      <c r="E432" t="s">
        <v>48</v>
      </c>
      <c r="F432" t="s">
        <v>49</v>
      </c>
    </row>
    <row r="433" spans="4:6" x14ac:dyDescent="0.25">
      <c r="D433">
        <v>1</v>
      </c>
      <c r="E433" t="s">
        <v>48</v>
      </c>
      <c r="F433" t="s">
        <v>49</v>
      </c>
    </row>
    <row r="434" spans="4:6" x14ac:dyDescent="0.25">
      <c r="D434">
        <v>1</v>
      </c>
      <c r="E434" t="s">
        <v>48</v>
      </c>
      <c r="F434" t="s">
        <v>49</v>
      </c>
    </row>
    <row r="435" spans="4:6" x14ac:dyDescent="0.25">
      <c r="D435">
        <v>1</v>
      </c>
      <c r="E435" t="s">
        <v>48</v>
      </c>
      <c r="F435" t="s">
        <v>50</v>
      </c>
    </row>
    <row r="436" spans="4:6" x14ac:dyDescent="0.25">
      <c r="D436">
        <v>1</v>
      </c>
      <c r="E436" t="s">
        <v>48</v>
      </c>
      <c r="F436" t="s">
        <v>50</v>
      </c>
    </row>
    <row r="437" spans="4:6" x14ac:dyDescent="0.25">
      <c r="D437">
        <v>1</v>
      </c>
      <c r="E437" t="s">
        <v>48</v>
      </c>
      <c r="F437" t="s">
        <v>50</v>
      </c>
    </row>
    <row r="438" spans="4:6" x14ac:dyDescent="0.25">
      <c r="D438">
        <v>1</v>
      </c>
      <c r="E438" t="s">
        <v>48</v>
      </c>
      <c r="F438" t="s">
        <v>49</v>
      </c>
    </row>
    <row r="439" spans="4:6" x14ac:dyDescent="0.25">
      <c r="D439">
        <v>1</v>
      </c>
      <c r="E439" t="s">
        <v>48</v>
      </c>
      <c r="F439" t="s">
        <v>50</v>
      </c>
    </row>
    <row r="440" spans="4:6" x14ac:dyDescent="0.25">
      <c r="D440">
        <v>1</v>
      </c>
      <c r="E440" t="s">
        <v>48</v>
      </c>
      <c r="F440" t="s">
        <v>49</v>
      </c>
    </row>
    <row r="441" spans="4:6" x14ac:dyDescent="0.25">
      <c r="D441">
        <v>1</v>
      </c>
      <c r="E441" t="s">
        <v>48</v>
      </c>
      <c r="F441" t="s">
        <v>49</v>
      </c>
    </row>
    <row r="442" spans="4:6" x14ac:dyDescent="0.25">
      <c r="D442">
        <v>1</v>
      </c>
      <c r="E442" t="s">
        <v>48</v>
      </c>
      <c r="F442" t="s">
        <v>49</v>
      </c>
    </row>
    <row r="443" spans="4:6" x14ac:dyDescent="0.25">
      <c r="D443">
        <v>1</v>
      </c>
      <c r="E443" t="s">
        <v>48</v>
      </c>
      <c r="F443" t="s">
        <v>49</v>
      </c>
    </row>
    <row r="444" spans="4:6" x14ac:dyDescent="0.25">
      <c r="D444">
        <v>1</v>
      </c>
      <c r="E444" t="s">
        <v>48</v>
      </c>
      <c r="F444" t="s">
        <v>50</v>
      </c>
    </row>
    <row r="445" spans="4:6" x14ac:dyDescent="0.25">
      <c r="D445">
        <v>1</v>
      </c>
      <c r="E445" t="s">
        <v>48</v>
      </c>
      <c r="F445" t="s">
        <v>50</v>
      </c>
    </row>
    <row r="446" spans="4:6" x14ac:dyDescent="0.25">
      <c r="D446">
        <v>1</v>
      </c>
      <c r="E446" t="s">
        <v>48</v>
      </c>
      <c r="F446" t="s">
        <v>49</v>
      </c>
    </row>
    <row r="447" spans="4:6" x14ac:dyDescent="0.25">
      <c r="D447">
        <v>1</v>
      </c>
      <c r="E447" t="s">
        <v>48</v>
      </c>
      <c r="F447" t="s">
        <v>49</v>
      </c>
    </row>
    <row r="448" spans="4:6" x14ac:dyDescent="0.25">
      <c r="D448">
        <v>1</v>
      </c>
      <c r="E448" t="s">
        <v>48</v>
      </c>
      <c r="F448" t="s">
        <v>50</v>
      </c>
    </row>
    <row r="449" spans="4:6" x14ac:dyDescent="0.25">
      <c r="D449">
        <v>1</v>
      </c>
      <c r="E449" t="s">
        <v>48</v>
      </c>
      <c r="F449" t="s">
        <v>49</v>
      </c>
    </row>
    <row r="450" spans="4:6" x14ac:dyDescent="0.25">
      <c r="D450">
        <v>1</v>
      </c>
      <c r="E450" t="s">
        <v>51</v>
      </c>
      <c r="F450" t="s">
        <v>49</v>
      </c>
    </row>
    <row r="451" spans="4:6" x14ac:dyDescent="0.25">
      <c r="D451">
        <v>1</v>
      </c>
      <c r="E451" t="s">
        <v>51</v>
      </c>
      <c r="F451" t="s">
        <v>49</v>
      </c>
    </row>
    <row r="452" spans="4:6" x14ac:dyDescent="0.25">
      <c r="D452">
        <v>1</v>
      </c>
      <c r="E452" t="s">
        <v>51</v>
      </c>
      <c r="F452" t="s">
        <v>49</v>
      </c>
    </row>
    <row r="453" spans="4:6" x14ac:dyDescent="0.25">
      <c r="D453">
        <v>1</v>
      </c>
      <c r="E453" t="s">
        <v>48</v>
      </c>
      <c r="F453" t="s">
        <v>50</v>
      </c>
    </row>
    <row r="454" spans="4:6" x14ac:dyDescent="0.25">
      <c r="D454">
        <v>1</v>
      </c>
      <c r="E454" t="s">
        <v>48</v>
      </c>
      <c r="F454" t="s">
        <v>49</v>
      </c>
    </row>
    <row r="455" spans="4:6" x14ac:dyDescent="0.25">
      <c r="D455">
        <v>1</v>
      </c>
      <c r="E455" t="s">
        <v>48</v>
      </c>
      <c r="F455" t="s">
        <v>49</v>
      </c>
    </row>
    <row r="456" spans="4:6" x14ac:dyDescent="0.25">
      <c r="D456">
        <v>1</v>
      </c>
      <c r="E456" t="s">
        <v>48</v>
      </c>
      <c r="F456" t="s">
        <v>49</v>
      </c>
    </row>
    <row r="457" spans="4:6" x14ac:dyDescent="0.25">
      <c r="D457">
        <v>1</v>
      </c>
      <c r="E457" t="s">
        <v>51</v>
      </c>
      <c r="F457" t="s">
        <v>50</v>
      </c>
    </row>
    <row r="458" spans="4:6" x14ac:dyDescent="0.25">
      <c r="D458">
        <v>1</v>
      </c>
      <c r="E458" t="s">
        <v>48</v>
      </c>
      <c r="F458" t="s">
        <v>50</v>
      </c>
    </row>
    <row r="459" spans="4:6" x14ac:dyDescent="0.25">
      <c r="D459">
        <v>1</v>
      </c>
      <c r="E459" t="s">
        <v>48</v>
      </c>
      <c r="F459" t="s">
        <v>50</v>
      </c>
    </row>
    <row r="460" spans="4:6" x14ac:dyDescent="0.25">
      <c r="D460">
        <v>1</v>
      </c>
      <c r="E460" t="s">
        <v>48</v>
      </c>
      <c r="F460" t="s">
        <v>49</v>
      </c>
    </row>
    <row r="461" spans="4:6" x14ac:dyDescent="0.25">
      <c r="D461">
        <v>1</v>
      </c>
      <c r="E461" t="s">
        <v>51</v>
      </c>
      <c r="F461" t="s">
        <v>49</v>
      </c>
    </row>
    <row r="462" spans="4:6" x14ac:dyDescent="0.25">
      <c r="D462">
        <v>1</v>
      </c>
      <c r="E462" t="s">
        <v>48</v>
      </c>
      <c r="F462" t="s">
        <v>50</v>
      </c>
    </row>
    <row r="463" spans="4:6" x14ac:dyDescent="0.25">
      <c r="D463">
        <v>1</v>
      </c>
      <c r="E463" t="s">
        <v>51</v>
      </c>
      <c r="F463" t="s">
        <v>49</v>
      </c>
    </row>
    <row r="464" spans="4:6" x14ac:dyDescent="0.25">
      <c r="D464">
        <v>1</v>
      </c>
      <c r="E464" t="s">
        <v>48</v>
      </c>
      <c r="F464" t="s">
        <v>50</v>
      </c>
    </row>
    <row r="465" spans="4:6" x14ac:dyDescent="0.25">
      <c r="D465">
        <v>1</v>
      </c>
      <c r="E465" t="s">
        <v>48</v>
      </c>
      <c r="F465" t="s">
        <v>49</v>
      </c>
    </row>
    <row r="466" spans="4:6" x14ac:dyDescent="0.25">
      <c r="D466">
        <v>1</v>
      </c>
      <c r="E466" t="s">
        <v>48</v>
      </c>
      <c r="F466" t="s">
        <v>49</v>
      </c>
    </row>
    <row r="467" spans="4:6" x14ac:dyDescent="0.25">
      <c r="D467">
        <v>1</v>
      </c>
      <c r="E467" t="s">
        <v>48</v>
      </c>
      <c r="F467" t="s">
        <v>49</v>
      </c>
    </row>
    <row r="468" spans="4:6" x14ac:dyDescent="0.25">
      <c r="D468">
        <v>1</v>
      </c>
      <c r="E468" t="s">
        <v>48</v>
      </c>
      <c r="F468" t="s">
        <v>49</v>
      </c>
    </row>
    <row r="469" spans="4:6" x14ac:dyDescent="0.25">
      <c r="D469">
        <v>1</v>
      </c>
      <c r="E469" t="s">
        <v>48</v>
      </c>
      <c r="F469" t="s">
        <v>49</v>
      </c>
    </row>
    <row r="470" spans="4:6" x14ac:dyDescent="0.25">
      <c r="D470">
        <v>1</v>
      </c>
      <c r="E470" t="s">
        <v>51</v>
      </c>
      <c r="F470" t="s">
        <v>49</v>
      </c>
    </row>
    <row r="471" spans="4:6" x14ac:dyDescent="0.25">
      <c r="D471">
        <v>1</v>
      </c>
      <c r="E471" t="s">
        <v>48</v>
      </c>
      <c r="F471" t="s">
        <v>49</v>
      </c>
    </row>
    <row r="472" spans="4:6" x14ac:dyDescent="0.25">
      <c r="D472">
        <v>1</v>
      </c>
      <c r="E472" t="s">
        <v>48</v>
      </c>
      <c r="F472" t="s">
        <v>50</v>
      </c>
    </row>
    <row r="473" spans="4:6" x14ac:dyDescent="0.25">
      <c r="D473">
        <v>1</v>
      </c>
      <c r="E473" t="s">
        <v>48</v>
      </c>
      <c r="F473" t="s">
        <v>50</v>
      </c>
    </row>
    <row r="474" spans="4:6" x14ac:dyDescent="0.25">
      <c r="D474">
        <v>1</v>
      </c>
      <c r="E474" t="s">
        <v>48</v>
      </c>
      <c r="F474" t="s">
        <v>49</v>
      </c>
    </row>
    <row r="475" spans="4:6" x14ac:dyDescent="0.25">
      <c r="D475">
        <v>1</v>
      </c>
      <c r="E475" t="s">
        <v>48</v>
      </c>
      <c r="F475" t="s">
        <v>49</v>
      </c>
    </row>
    <row r="476" spans="4:6" x14ac:dyDescent="0.25">
      <c r="D476">
        <v>1</v>
      </c>
      <c r="E476" t="s">
        <v>48</v>
      </c>
      <c r="F476" t="s">
        <v>50</v>
      </c>
    </row>
    <row r="477" spans="4:6" x14ac:dyDescent="0.25">
      <c r="D477">
        <v>1</v>
      </c>
      <c r="E477" t="s">
        <v>48</v>
      </c>
      <c r="F477" t="s">
        <v>50</v>
      </c>
    </row>
    <row r="478" spans="4:6" x14ac:dyDescent="0.25">
      <c r="D478">
        <v>1</v>
      </c>
      <c r="E478" t="s">
        <v>48</v>
      </c>
      <c r="F478" t="s">
        <v>50</v>
      </c>
    </row>
    <row r="479" spans="4:6" x14ac:dyDescent="0.25">
      <c r="D479">
        <v>1</v>
      </c>
      <c r="E479" t="s">
        <v>48</v>
      </c>
      <c r="F479" t="s">
        <v>49</v>
      </c>
    </row>
    <row r="480" spans="4:6" x14ac:dyDescent="0.25">
      <c r="D480">
        <v>1</v>
      </c>
      <c r="E480" t="s">
        <v>48</v>
      </c>
      <c r="F480" t="s">
        <v>50</v>
      </c>
    </row>
    <row r="481" spans="4:6" x14ac:dyDescent="0.25">
      <c r="D481">
        <v>1</v>
      </c>
      <c r="E481" t="s">
        <v>48</v>
      </c>
      <c r="F481" t="s">
        <v>50</v>
      </c>
    </row>
    <row r="482" spans="4:6" x14ac:dyDescent="0.25">
      <c r="D482">
        <v>1</v>
      </c>
      <c r="E482" t="s">
        <v>48</v>
      </c>
      <c r="F482" t="s">
        <v>49</v>
      </c>
    </row>
    <row r="483" spans="4:6" x14ac:dyDescent="0.25">
      <c r="D483">
        <v>1</v>
      </c>
      <c r="E483" t="s">
        <v>48</v>
      </c>
      <c r="F483" t="s">
        <v>50</v>
      </c>
    </row>
    <row r="484" spans="4:6" x14ac:dyDescent="0.25">
      <c r="D484">
        <v>1</v>
      </c>
      <c r="E484" t="s">
        <v>48</v>
      </c>
      <c r="F484" t="s">
        <v>50</v>
      </c>
    </row>
    <row r="485" spans="4:6" x14ac:dyDescent="0.25">
      <c r="D485">
        <v>1</v>
      </c>
      <c r="E485" t="s">
        <v>51</v>
      </c>
      <c r="F485" t="s">
        <v>49</v>
      </c>
    </row>
    <row r="486" spans="4:6" x14ac:dyDescent="0.25">
      <c r="D486">
        <v>1</v>
      </c>
      <c r="E486" t="s">
        <v>48</v>
      </c>
      <c r="F486" t="s">
        <v>50</v>
      </c>
    </row>
    <row r="487" spans="4:6" x14ac:dyDescent="0.25">
      <c r="D487">
        <v>1</v>
      </c>
      <c r="E487" t="s">
        <v>48</v>
      </c>
      <c r="F487" t="s">
        <v>49</v>
      </c>
    </row>
    <row r="488" spans="4:6" x14ac:dyDescent="0.25">
      <c r="D488">
        <v>1</v>
      </c>
      <c r="E488" t="s">
        <v>48</v>
      </c>
      <c r="F488" t="s">
        <v>50</v>
      </c>
    </row>
    <row r="489" spans="4:6" x14ac:dyDescent="0.25">
      <c r="D489">
        <v>1</v>
      </c>
      <c r="E489" t="s">
        <v>48</v>
      </c>
      <c r="F489" t="s">
        <v>49</v>
      </c>
    </row>
    <row r="490" spans="4:6" x14ac:dyDescent="0.25">
      <c r="D490">
        <v>1</v>
      </c>
      <c r="E490" t="s">
        <v>48</v>
      </c>
      <c r="F490" t="s">
        <v>49</v>
      </c>
    </row>
    <row r="491" spans="4:6" x14ac:dyDescent="0.25">
      <c r="D491">
        <v>1</v>
      </c>
      <c r="E491" t="s">
        <v>48</v>
      </c>
      <c r="F491" t="s">
        <v>49</v>
      </c>
    </row>
    <row r="492" spans="4:6" x14ac:dyDescent="0.25">
      <c r="D492">
        <v>1</v>
      </c>
      <c r="E492" t="s">
        <v>48</v>
      </c>
      <c r="F492" t="s">
        <v>49</v>
      </c>
    </row>
    <row r="493" spans="4:6" x14ac:dyDescent="0.25">
      <c r="D493">
        <v>1</v>
      </c>
      <c r="E493" t="s">
        <v>48</v>
      </c>
      <c r="F493" t="s">
        <v>49</v>
      </c>
    </row>
    <row r="494" spans="4:6" x14ac:dyDescent="0.25">
      <c r="D494">
        <v>1</v>
      </c>
      <c r="E494" t="s">
        <v>48</v>
      </c>
      <c r="F494" t="s">
        <v>49</v>
      </c>
    </row>
    <row r="495" spans="4:6" x14ac:dyDescent="0.25">
      <c r="D495">
        <v>1</v>
      </c>
      <c r="E495" t="s">
        <v>48</v>
      </c>
      <c r="F495" t="s">
        <v>50</v>
      </c>
    </row>
    <row r="496" spans="4:6" x14ac:dyDescent="0.25">
      <c r="D496">
        <v>1</v>
      </c>
      <c r="E496" t="s">
        <v>48</v>
      </c>
      <c r="F496" t="s">
        <v>50</v>
      </c>
    </row>
    <row r="497" spans="4:6" x14ac:dyDescent="0.25">
      <c r="D497">
        <v>1</v>
      </c>
      <c r="E497" t="s">
        <v>48</v>
      </c>
      <c r="F497" t="s">
        <v>49</v>
      </c>
    </row>
    <row r="498" spans="4:6" x14ac:dyDescent="0.25">
      <c r="D498">
        <v>1</v>
      </c>
      <c r="E498" t="s">
        <v>48</v>
      </c>
      <c r="F498" t="s">
        <v>50</v>
      </c>
    </row>
    <row r="499" spans="4:6" x14ac:dyDescent="0.25">
      <c r="D499">
        <v>1</v>
      </c>
      <c r="E499" t="s">
        <v>48</v>
      </c>
      <c r="F499" t="s">
        <v>49</v>
      </c>
    </row>
    <row r="500" spans="4:6" x14ac:dyDescent="0.25">
      <c r="D500">
        <v>1</v>
      </c>
      <c r="E500" t="s">
        <v>48</v>
      </c>
      <c r="F500" t="s">
        <v>50</v>
      </c>
    </row>
    <row r="501" spans="4:6" x14ac:dyDescent="0.25">
      <c r="D501">
        <v>1</v>
      </c>
      <c r="E501" t="s">
        <v>48</v>
      </c>
      <c r="F501" t="s">
        <v>50</v>
      </c>
    </row>
    <row r="502" spans="4:6" x14ac:dyDescent="0.25">
      <c r="D502">
        <v>1</v>
      </c>
      <c r="E502" t="s">
        <v>48</v>
      </c>
      <c r="F502" t="s">
        <v>49</v>
      </c>
    </row>
    <row r="503" spans="4:6" x14ac:dyDescent="0.25">
      <c r="D503">
        <v>1</v>
      </c>
      <c r="E503" t="s">
        <v>48</v>
      </c>
      <c r="F503" t="s">
        <v>49</v>
      </c>
    </row>
    <row r="504" spans="4:6" x14ac:dyDescent="0.25">
      <c r="D504">
        <v>1</v>
      </c>
      <c r="E504" t="s">
        <v>48</v>
      </c>
      <c r="F504" t="s">
        <v>49</v>
      </c>
    </row>
    <row r="505" spans="4:6" x14ac:dyDescent="0.25">
      <c r="D505">
        <v>1</v>
      </c>
      <c r="E505" t="s">
        <v>51</v>
      </c>
      <c r="F505" t="s">
        <v>50</v>
      </c>
    </row>
    <row r="506" spans="4:6" x14ac:dyDescent="0.25">
      <c r="D506">
        <v>1</v>
      </c>
      <c r="E506" t="s">
        <v>48</v>
      </c>
      <c r="F506" t="s">
        <v>49</v>
      </c>
    </row>
    <row r="507" spans="4:6" x14ac:dyDescent="0.25">
      <c r="D507">
        <v>1</v>
      </c>
      <c r="E507" t="s">
        <v>48</v>
      </c>
      <c r="F507" t="s">
        <v>49</v>
      </c>
    </row>
    <row r="508" spans="4:6" x14ac:dyDescent="0.25">
      <c r="D508">
        <v>1</v>
      </c>
      <c r="E508" t="s">
        <v>48</v>
      </c>
      <c r="F508" t="s">
        <v>50</v>
      </c>
    </row>
    <row r="509" spans="4:6" x14ac:dyDescent="0.25">
      <c r="D509">
        <v>1</v>
      </c>
      <c r="E509" t="s">
        <v>51</v>
      </c>
      <c r="F509" t="s">
        <v>49</v>
      </c>
    </row>
    <row r="510" spans="4:6" x14ac:dyDescent="0.25">
      <c r="D510">
        <v>1</v>
      </c>
      <c r="E510" t="s">
        <v>48</v>
      </c>
      <c r="F510" t="s">
        <v>50</v>
      </c>
    </row>
    <row r="511" spans="4:6" x14ac:dyDescent="0.25">
      <c r="D511">
        <v>1</v>
      </c>
      <c r="E511" t="s">
        <v>48</v>
      </c>
      <c r="F511" t="s">
        <v>49</v>
      </c>
    </row>
    <row r="512" spans="4:6" x14ac:dyDescent="0.25">
      <c r="D512">
        <v>1</v>
      </c>
      <c r="E512" t="s">
        <v>48</v>
      </c>
      <c r="F512" t="s">
        <v>49</v>
      </c>
    </row>
    <row r="513" spans="4:6" x14ac:dyDescent="0.25">
      <c r="D513">
        <v>1</v>
      </c>
      <c r="E513" t="s">
        <v>51</v>
      </c>
      <c r="F513" t="s">
        <v>49</v>
      </c>
    </row>
    <row r="514" spans="4:6" x14ac:dyDescent="0.25">
      <c r="D514">
        <v>1</v>
      </c>
      <c r="E514" t="s">
        <v>51</v>
      </c>
      <c r="F514" t="s">
        <v>49</v>
      </c>
    </row>
    <row r="515" spans="4:6" x14ac:dyDescent="0.25">
      <c r="D515">
        <v>1</v>
      </c>
      <c r="E515" t="s">
        <v>48</v>
      </c>
      <c r="F515" t="s">
        <v>49</v>
      </c>
    </row>
    <row r="516" spans="4:6" x14ac:dyDescent="0.25">
      <c r="D516">
        <v>1</v>
      </c>
      <c r="E516" t="s">
        <v>51</v>
      </c>
      <c r="F516" t="s">
        <v>49</v>
      </c>
    </row>
    <row r="517" spans="4:6" x14ac:dyDescent="0.25">
      <c r="D517">
        <v>1</v>
      </c>
      <c r="E517" t="s">
        <v>48</v>
      </c>
      <c r="F517" t="s">
        <v>49</v>
      </c>
    </row>
    <row r="518" spans="4:6" x14ac:dyDescent="0.25">
      <c r="D518">
        <v>1</v>
      </c>
      <c r="E518" t="s">
        <v>48</v>
      </c>
      <c r="F518" t="s">
        <v>50</v>
      </c>
    </row>
    <row r="519" spans="4:6" x14ac:dyDescent="0.25">
      <c r="D519">
        <v>1</v>
      </c>
      <c r="E519" t="s">
        <v>48</v>
      </c>
      <c r="F519" t="s">
        <v>49</v>
      </c>
    </row>
    <row r="520" spans="4:6" x14ac:dyDescent="0.25">
      <c r="D520">
        <v>1</v>
      </c>
      <c r="E520" t="s">
        <v>48</v>
      </c>
      <c r="F520" t="s">
        <v>49</v>
      </c>
    </row>
    <row r="521" spans="4:6" x14ac:dyDescent="0.25">
      <c r="D521">
        <v>1</v>
      </c>
      <c r="E521" t="s">
        <v>48</v>
      </c>
      <c r="F521" t="s">
        <v>50</v>
      </c>
    </row>
    <row r="522" spans="4:6" x14ac:dyDescent="0.25">
      <c r="D522">
        <v>1</v>
      </c>
      <c r="E522" t="s">
        <v>48</v>
      </c>
      <c r="F522" t="s">
        <v>50</v>
      </c>
    </row>
    <row r="523" spans="4:6" x14ac:dyDescent="0.25">
      <c r="D523">
        <v>1</v>
      </c>
      <c r="E523" t="s">
        <v>51</v>
      </c>
      <c r="F523" t="s">
        <v>49</v>
      </c>
    </row>
    <row r="524" spans="4:6" x14ac:dyDescent="0.25">
      <c r="D524">
        <v>1</v>
      </c>
      <c r="E524" t="s">
        <v>48</v>
      </c>
      <c r="F524" t="s">
        <v>49</v>
      </c>
    </row>
    <row r="525" spans="4:6" x14ac:dyDescent="0.25">
      <c r="D525">
        <v>1</v>
      </c>
      <c r="E525" t="s">
        <v>48</v>
      </c>
      <c r="F525" t="s">
        <v>49</v>
      </c>
    </row>
    <row r="526" spans="4:6" x14ac:dyDescent="0.25">
      <c r="D526">
        <v>1</v>
      </c>
      <c r="E526" t="s">
        <v>48</v>
      </c>
      <c r="F526" t="s">
        <v>50</v>
      </c>
    </row>
    <row r="527" spans="4:6" x14ac:dyDescent="0.25">
      <c r="D527">
        <v>1</v>
      </c>
      <c r="E527" t="s">
        <v>48</v>
      </c>
      <c r="F527" t="s">
        <v>49</v>
      </c>
    </row>
    <row r="528" spans="4:6" x14ac:dyDescent="0.25">
      <c r="D528">
        <v>1</v>
      </c>
      <c r="E528" t="s">
        <v>48</v>
      </c>
      <c r="F528" t="s">
        <v>50</v>
      </c>
    </row>
    <row r="529" spans="4:6" x14ac:dyDescent="0.25">
      <c r="D529">
        <v>1</v>
      </c>
      <c r="E529" t="s">
        <v>48</v>
      </c>
      <c r="F529" t="s">
        <v>50</v>
      </c>
    </row>
    <row r="530" spans="4:6" x14ac:dyDescent="0.25">
      <c r="D530">
        <v>1</v>
      </c>
      <c r="E530" t="s">
        <v>48</v>
      </c>
      <c r="F530" t="s">
        <v>50</v>
      </c>
    </row>
    <row r="531" spans="4:6" x14ac:dyDescent="0.25">
      <c r="D531">
        <v>1</v>
      </c>
      <c r="E531" t="s">
        <v>51</v>
      </c>
      <c r="F531" t="s">
        <v>49</v>
      </c>
    </row>
    <row r="532" spans="4:6" x14ac:dyDescent="0.25">
      <c r="D532">
        <v>1</v>
      </c>
      <c r="E532" t="s">
        <v>48</v>
      </c>
      <c r="F532" t="s">
        <v>50</v>
      </c>
    </row>
    <row r="533" spans="4:6" x14ac:dyDescent="0.25">
      <c r="D533">
        <v>1</v>
      </c>
      <c r="E533" t="s">
        <v>48</v>
      </c>
      <c r="F533" t="s">
        <v>50</v>
      </c>
    </row>
    <row r="534" spans="4:6" x14ac:dyDescent="0.25">
      <c r="D534">
        <v>1</v>
      </c>
      <c r="E534" t="s">
        <v>48</v>
      </c>
      <c r="F534" t="s">
        <v>49</v>
      </c>
    </row>
    <row r="535" spans="4:6" x14ac:dyDescent="0.25">
      <c r="D535">
        <v>1</v>
      </c>
      <c r="E535" t="s">
        <v>48</v>
      </c>
      <c r="F535" t="s">
        <v>49</v>
      </c>
    </row>
    <row r="536" spans="4:6" x14ac:dyDescent="0.25">
      <c r="D536">
        <v>1</v>
      </c>
      <c r="E536" t="s">
        <v>48</v>
      </c>
      <c r="F536" t="s">
        <v>49</v>
      </c>
    </row>
    <row r="537" spans="4:6" x14ac:dyDescent="0.25">
      <c r="D537">
        <v>1</v>
      </c>
      <c r="E537" t="s">
        <v>48</v>
      </c>
      <c r="F537" t="s">
        <v>49</v>
      </c>
    </row>
    <row r="538" spans="4:6" x14ac:dyDescent="0.25">
      <c r="D538">
        <v>1</v>
      </c>
      <c r="E538" t="s">
        <v>48</v>
      </c>
      <c r="F538" t="s">
        <v>49</v>
      </c>
    </row>
    <row r="539" spans="4:6" x14ac:dyDescent="0.25">
      <c r="D539">
        <v>1</v>
      </c>
      <c r="E539" t="s">
        <v>48</v>
      </c>
      <c r="F539" t="s">
        <v>50</v>
      </c>
    </row>
    <row r="540" spans="4:6" x14ac:dyDescent="0.25">
      <c r="D540">
        <v>1</v>
      </c>
      <c r="E540" t="s">
        <v>51</v>
      </c>
      <c r="F540" t="s">
        <v>49</v>
      </c>
    </row>
    <row r="541" spans="4:6" x14ac:dyDescent="0.25">
      <c r="D541">
        <v>1</v>
      </c>
      <c r="E541" t="s">
        <v>48</v>
      </c>
      <c r="F541" t="s">
        <v>50</v>
      </c>
    </row>
    <row r="542" spans="4:6" x14ac:dyDescent="0.25">
      <c r="D542">
        <v>1</v>
      </c>
      <c r="E542" t="s">
        <v>48</v>
      </c>
      <c r="F542" t="s">
        <v>50</v>
      </c>
    </row>
    <row r="543" spans="4:6" x14ac:dyDescent="0.25">
      <c r="D543">
        <v>1</v>
      </c>
      <c r="E543" t="s">
        <v>51</v>
      </c>
      <c r="F543" t="s">
        <v>49</v>
      </c>
    </row>
    <row r="544" spans="4:6" x14ac:dyDescent="0.25">
      <c r="D544">
        <v>1</v>
      </c>
      <c r="E544" t="s">
        <v>48</v>
      </c>
      <c r="F544" t="s">
        <v>50</v>
      </c>
    </row>
    <row r="545" spans="4:6" x14ac:dyDescent="0.25">
      <c r="D545">
        <v>1</v>
      </c>
      <c r="E545" t="s">
        <v>51</v>
      </c>
      <c r="F545" t="s">
        <v>49</v>
      </c>
    </row>
    <row r="546" spans="4:6" x14ac:dyDescent="0.25">
      <c r="D546">
        <v>1</v>
      </c>
      <c r="E546" t="s">
        <v>48</v>
      </c>
      <c r="F546" t="s">
        <v>49</v>
      </c>
    </row>
    <row r="547" spans="4:6" x14ac:dyDescent="0.25">
      <c r="D547">
        <v>1</v>
      </c>
      <c r="E547" t="s">
        <v>48</v>
      </c>
      <c r="F547" t="s">
        <v>49</v>
      </c>
    </row>
    <row r="548" spans="4:6" x14ac:dyDescent="0.25">
      <c r="D548">
        <v>1</v>
      </c>
      <c r="E548" t="s">
        <v>48</v>
      </c>
      <c r="F548" t="s">
        <v>49</v>
      </c>
    </row>
    <row r="549" spans="4:6" x14ac:dyDescent="0.25">
      <c r="D549">
        <v>1</v>
      </c>
      <c r="E549" t="s">
        <v>48</v>
      </c>
      <c r="F549" t="s">
        <v>49</v>
      </c>
    </row>
    <row r="550" spans="4:6" x14ac:dyDescent="0.25">
      <c r="D550">
        <v>1</v>
      </c>
      <c r="E550" t="s">
        <v>48</v>
      </c>
      <c r="F550" t="s">
        <v>49</v>
      </c>
    </row>
    <row r="551" spans="4:6" x14ac:dyDescent="0.25">
      <c r="D551">
        <v>1</v>
      </c>
      <c r="E551" t="s">
        <v>48</v>
      </c>
      <c r="F551" t="s">
        <v>49</v>
      </c>
    </row>
    <row r="552" spans="4:6" x14ac:dyDescent="0.25">
      <c r="D552">
        <v>1</v>
      </c>
      <c r="E552" t="s">
        <v>48</v>
      </c>
      <c r="F552" t="s">
        <v>49</v>
      </c>
    </row>
    <row r="553" spans="4:6" x14ac:dyDescent="0.25">
      <c r="D553">
        <v>1</v>
      </c>
      <c r="E553" t="s">
        <v>48</v>
      </c>
      <c r="F553" t="s">
        <v>50</v>
      </c>
    </row>
    <row r="554" spans="4:6" x14ac:dyDescent="0.25">
      <c r="D554">
        <v>1</v>
      </c>
      <c r="E554" t="s">
        <v>51</v>
      </c>
      <c r="F554" t="s">
        <v>49</v>
      </c>
    </row>
    <row r="555" spans="4:6" x14ac:dyDescent="0.25">
      <c r="D555">
        <v>1</v>
      </c>
      <c r="E555" t="s">
        <v>48</v>
      </c>
      <c r="F555" t="s">
        <v>49</v>
      </c>
    </row>
    <row r="556" spans="4:6" x14ac:dyDescent="0.25">
      <c r="D556">
        <v>1</v>
      </c>
      <c r="E556" t="s">
        <v>48</v>
      </c>
      <c r="F556" t="s">
        <v>49</v>
      </c>
    </row>
    <row r="557" spans="4:6" x14ac:dyDescent="0.25">
      <c r="D557">
        <v>1</v>
      </c>
      <c r="E557" t="s">
        <v>48</v>
      </c>
      <c r="F557" t="s">
        <v>49</v>
      </c>
    </row>
    <row r="558" spans="4:6" x14ac:dyDescent="0.25">
      <c r="D558">
        <v>1</v>
      </c>
      <c r="E558" t="s">
        <v>51</v>
      </c>
      <c r="F558" t="s">
        <v>49</v>
      </c>
    </row>
    <row r="559" spans="4:6" x14ac:dyDescent="0.25">
      <c r="D559">
        <v>1</v>
      </c>
      <c r="E559" t="s">
        <v>48</v>
      </c>
      <c r="F559" t="s">
        <v>50</v>
      </c>
    </row>
    <row r="560" spans="4:6" x14ac:dyDescent="0.25">
      <c r="D560">
        <v>1</v>
      </c>
      <c r="E560" t="s">
        <v>48</v>
      </c>
      <c r="F560" t="s">
        <v>50</v>
      </c>
    </row>
    <row r="561" spans="4:6" x14ac:dyDescent="0.25">
      <c r="D561">
        <v>1</v>
      </c>
      <c r="E561" t="s">
        <v>51</v>
      </c>
      <c r="F561" t="s">
        <v>49</v>
      </c>
    </row>
    <row r="562" spans="4:6" x14ac:dyDescent="0.25">
      <c r="D562">
        <v>1</v>
      </c>
      <c r="E562" t="s">
        <v>48</v>
      </c>
      <c r="F562" t="s">
        <v>49</v>
      </c>
    </row>
    <row r="563" spans="4:6" x14ac:dyDescent="0.25">
      <c r="D563">
        <v>1</v>
      </c>
      <c r="E563" t="s">
        <v>51</v>
      </c>
      <c r="F563" t="s">
        <v>49</v>
      </c>
    </row>
    <row r="564" spans="4:6" x14ac:dyDescent="0.25">
      <c r="D564">
        <v>1</v>
      </c>
      <c r="E564" t="s">
        <v>48</v>
      </c>
      <c r="F564" t="s">
        <v>49</v>
      </c>
    </row>
    <row r="565" spans="4:6" x14ac:dyDescent="0.25">
      <c r="D565">
        <v>1</v>
      </c>
      <c r="E565" t="s">
        <v>48</v>
      </c>
      <c r="F565" t="s">
        <v>50</v>
      </c>
    </row>
    <row r="566" spans="4:6" x14ac:dyDescent="0.25">
      <c r="D566">
        <v>1</v>
      </c>
      <c r="E566" t="s">
        <v>48</v>
      </c>
      <c r="F566" t="s">
        <v>49</v>
      </c>
    </row>
    <row r="567" spans="4:6" x14ac:dyDescent="0.25">
      <c r="D567">
        <v>1</v>
      </c>
      <c r="E567" t="s">
        <v>48</v>
      </c>
      <c r="F567" t="s">
        <v>50</v>
      </c>
    </row>
    <row r="568" spans="4:6" x14ac:dyDescent="0.25">
      <c r="D568">
        <v>1</v>
      </c>
      <c r="E568" t="s">
        <v>48</v>
      </c>
      <c r="F568" t="s">
        <v>50</v>
      </c>
    </row>
    <row r="569" spans="4:6" x14ac:dyDescent="0.25">
      <c r="D569">
        <v>1</v>
      </c>
      <c r="E569" t="s">
        <v>48</v>
      </c>
      <c r="F569" t="s">
        <v>49</v>
      </c>
    </row>
    <row r="570" spans="4:6" x14ac:dyDescent="0.25">
      <c r="D570">
        <v>1</v>
      </c>
      <c r="E570" t="s">
        <v>48</v>
      </c>
      <c r="F570" t="s">
        <v>49</v>
      </c>
    </row>
    <row r="571" spans="4:6" x14ac:dyDescent="0.25">
      <c r="D571">
        <v>1</v>
      </c>
      <c r="E571" t="s">
        <v>48</v>
      </c>
      <c r="F571" t="s">
        <v>49</v>
      </c>
    </row>
    <row r="572" spans="4:6" x14ac:dyDescent="0.25">
      <c r="D572">
        <v>1</v>
      </c>
      <c r="E572" t="s">
        <v>48</v>
      </c>
      <c r="F572" t="s">
        <v>49</v>
      </c>
    </row>
    <row r="573" spans="4:6" x14ac:dyDescent="0.25">
      <c r="D573">
        <v>1</v>
      </c>
      <c r="E573" t="s">
        <v>48</v>
      </c>
      <c r="F573" t="s">
        <v>50</v>
      </c>
    </row>
    <row r="574" spans="4:6" x14ac:dyDescent="0.25">
      <c r="D574">
        <v>1</v>
      </c>
      <c r="E574" t="s">
        <v>48</v>
      </c>
      <c r="F574" t="s">
        <v>50</v>
      </c>
    </row>
    <row r="575" spans="4:6" x14ac:dyDescent="0.25">
      <c r="D575">
        <v>1</v>
      </c>
      <c r="E575" t="s">
        <v>48</v>
      </c>
      <c r="F575" t="s">
        <v>49</v>
      </c>
    </row>
    <row r="576" spans="4:6" x14ac:dyDescent="0.25">
      <c r="D576">
        <v>1</v>
      </c>
      <c r="E576" t="s">
        <v>48</v>
      </c>
      <c r="F576" t="s">
        <v>49</v>
      </c>
    </row>
    <row r="577" spans="4:6" x14ac:dyDescent="0.25">
      <c r="D577">
        <v>1</v>
      </c>
      <c r="E577" t="s">
        <v>48</v>
      </c>
      <c r="F577" t="s">
        <v>50</v>
      </c>
    </row>
    <row r="578" spans="4:6" x14ac:dyDescent="0.25">
      <c r="D578">
        <v>1</v>
      </c>
      <c r="E578" t="s">
        <v>51</v>
      </c>
      <c r="F578" t="s">
        <v>49</v>
      </c>
    </row>
    <row r="579" spans="4:6" x14ac:dyDescent="0.25">
      <c r="D579">
        <v>1</v>
      </c>
      <c r="E579" t="s">
        <v>48</v>
      </c>
      <c r="F579" t="s">
        <v>49</v>
      </c>
    </row>
    <row r="580" spans="4:6" x14ac:dyDescent="0.25">
      <c r="D580">
        <v>1</v>
      </c>
      <c r="E580" t="s">
        <v>48</v>
      </c>
      <c r="F580" t="s">
        <v>49</v>
      </c>
    </row>
    <row r="581" spans="4:6" x14ac:dyDescent="0.25">
      <c r="D581">
        <v>1</v>
      </c>
      <c r="E581" t="s">
        <v>48</v>
      </c>
      <c r="F581" t="s">
        <v>50</v>
      </c>
    </row>
    <row r="582" spans="4:6" x14ac:dyDescent="0.25">
      <c r="D582">
        <v>1</v>
      </c>
      <c r="E582" t="s">
        <v>48</v>
      </c>
      <c r="F582" t="s">
        <v>49</v>
      </c>
    </row>
    <row r="583" spans="4:6" x14ac:dyDescent="0.25">
      <c r="D583">
        <v>1</v>
      </c>
      <c r="E583" t="s">
        <v>48</v>
      </c>
      <c r="F583" t="s">
        <v>50</v>
      </c>
    </row>
    <row r="584" spans="4:6" x14ac:dyDescent="0.25">
      <c r="D584">
        <v>1</v>
      </c>
      <c r="E584" t="s">
        <v>48</v>
      </c>
      <c r="F584" t="s">
        <v>50</v>
      </c>
    </row>
    <row r="585" spans="4:6" x14ac:dyDescent="0.25">
      <c r="D585">
        <v>1</v>
      </c>
      <c r="E585" t="s">
        <v>48</v>
      </c>
      <c r="F585" t="s">
        <v>50</v>
      </c>
    </row>
    <row r="586" spans="4:6" x14ac:dyDescent="0.25">
      <c r="D586">
        <v>1</v>
      </c>
      <c r="E586" t="s">
        <v>48</v>
      </c>
      <c r="F586" t="s">
        <v>49</v>
      </c>
    </row>
    <row r="587" spans="4:6" x14ac:dyDescent="0.25">
      <c r="D587">
        <v>1</v>
      </c>
      <c r="E587" t="s">
        <v>48</v>
      </c>
      <c r="F587" t="s">
        <v>49</v>
      </c>
    </row>
    <row r="588" spans="4:6" x14ac:dyDescent="0.25">
      <c r="D588">
        <v>1</v>
      </c>
      <c r="E588" t="s">
        <v>48</v>
      </c>
      <c r="F588" t="s">
        <v>49</v>
      </c>
    </row>
    <row r="589" spans="4:6" x14ac:dyDescent="0.25">
      <c r="D589">
        <v>1</v>
      </c>
      <c r="E589" t="s">
        <v>51</v>
      </c>
      <c r="F589" t="s">
        <v>49</v>
      </c>
    </row>
    <row r="590" spans="4:6" x14ac:dyDescent="0.25">
      <c r="D590">
        <v>1</v>
      </c>
      <c r="E590" t="s">
        <v>48</v>
      </c>
      <c r="F590" t="s">
        <v>50</v>
      </c>
    </row>
    <row r="591" spans="4:6" x14ac:dyDescent="0.25">
      <c r="D591">
        <v>1</v>
      </c>
      <c r="E591" t="s">
        <v>51</v>
      </c>
      <c r="F591" t="s">
        <v>50</v>
      </c>
    </row>
    <row r="592" spans="4:6" x14ac:dyDescent="0.25">
      <c r="D592">
        <v>1</v>
      </c>
      <c r="E592" t="s">
        <v>48</v>
      </c>
      <c r="F592" t="s">
        <v>49</v>
      </c>
    </row>
    <row r="593" spans="4:6" x14ac:dyDescent="0.25">
      <c r="D593">
        <v>1</v>
      </c>
      <c r="E593" t="s">
        <v>51</v>
      </c>
      <c r="F593" t="s">
        <v>49</v>
      </c>
    </row>
    <row r="594" spans="4:6" x14ac:dyDescent="0.25">
      <c r="D594">
        <v>1</v>
      </c>
      <c r="E594" t="s">
        <v>48</v>
      </c>
      <c r="F594" t="s">
        <v>49</v>
      </c>
    </row>
    <row r="595" spans="4:6" x14ac:dyDescent="0.25">
      <c r="D595">
        <v>1</v>
      </c>
      <c r="E595" t="s">
        <v>48</v>
      </c>
      <c r="F595" t="s">
        <v>49</v>
      </c>
    </row>
    <row r="596" spans="4:6" x14ac:dyDescent="0.25">
      <c r="D596">
        <v>1</v>
      </c>
      <c r="E596" t="s">
        <v>51</v>
      </c>
      <c r="F596" t="s">
        <v>49</v>
      </c>
    </row>
    <row r="597" spans="4:6" x14ac:dyDescent="0.25">
      <c r="D597">
        <v>1</v>
      </c>
      <c r="E597" t="s">
        <v>48</v>
      </c>
      <c r="F597" t="s">
        <v>49</v>
      </c>
    </row>
    <row r="598" spans="4:6" x14ac:dyDescent="0.25">
      <c r="D598">
        <v>1</v>
      </c>
      <c r="E598" t="s">
        <v>51</v>
      </c>
      <c r="F598" t="s">
        <v>49</v>
      </c>
    </row>
    <row r="599" spans="4:6" x14ac:dyDescent="0.25">
      <c r="D599">
        <v>1</v>
      </c>
      <c r="E599" t="s">
        <v>51</v>
      </c>
      <c r="F599" t="s">
        <v>49</v>
      </c>
    </row>
    <row r="600" spans="4:6" x14ac:dyDescent="0.25">
      <c r="D600">
        <v>1</v>
      </c>
      <c r="E600" t="s">
        <v>48</v>
      </c>
      <c r="F600" t="s">
        <v>49</v>
      </c>
    </row>
    <row r="601" spans="4:6" x14ac:dyDescent="0.25">
      <c r="D601">
        <v>1</v>
      </c>
      <c r="E601" t="s">
        <v>48</v>
      </c>
      <c r="F601" t="s">
        <v>50</v>
      </c>
    </row>
    <row r="602" spans="4:6" x14ac:dyDescent="0.25">
      <c r="D602">
        <v>1</v>
      </c>
      <c r="E602" t="s">
        <v>48</v>
      </c>
      <c r="F602" t="s">
        <v>49</v>
      </c>
    </row>
    <row r="603" spans="4:6" x14ac:dyDescent="0.25">
      <c r="D603">
        <v>1</v>
      </c>
      <c r="E603" t="s">
        <v>48</v>
      </c>
      <c r="F603" t="s">
        <v>49</v>
      </c>
    </row>
    <row r="604" spans="4:6" x14ac:dyDescent="0.25">
      <c r="D604">
        <v>1</v>
      </c>
      <c r="E604" t="s">
        <v>48</v>
      </c>
      <c r="F604" t="s">
        <v>49</v>
      </c>
    </row>
    <row r="605" spans="4:6" x14ac:dyDescent="0.25">
      <c r="D605">
        <v>1</v>
      </c>
      <c r="E605" t="s">
        <v>51</v>
      </c>
      <c r="F605" t="s">
        <v>50</v>
      </c>
    </row>
    <row r="606" spans="4:6" x14ac:dyDescent="0.25">
      <c r="D606">
        <v>1</v>
      </c>
      <c r="E606" t="s">
        <v>48</v>
      </c>
      <c r="F606" t="s">
        <v>49</v>
      </c>
    </row>
    <row r="607" spans="4:6" x14ac:dyDescent="0.25">
      <c r="D607">
        <v>1</v>
      </c>
      <c r="E607" t="s">
        <v>48</v>
      </c>
      <c r="F607" t="s">
        <v>49</v>
      </c>
    </row>
    <row r="608" spans="4:6" x14ac:dyDescent="0.25">
      <c r="D608">
        <v>1</v>
      </c>
      <c r="E608" t="s">
        <v>51</v>
      </c>
      <c r="F608" t="s">
        <v>50</v>
      </c>
    </row>
    <row r="609" spans="4:6" x14ac:dyDescent="0.25">
      <c r="D609">
        <v>1</v>
      </c>
      <c r="E609" t="s">
        <v>48</v>
      </c>
      <c r="F609" t="s">
        <v>49</v>
      </c>
    </row>
    <row r="610" spans="4:6" x14ac:dyDescent="0.25">
      <c r="D610">
        <v>1</v>
      </c>
      <c r="E610" t="s">
        <v>48</v>
      </c>
      <c r="F610" t="s">
        <v>49</v>
      </c>
    </row>
    <row r="611" spans="4:6" x14ac:dyDescent="0.25">
      <c r="D611">
        <v>1</v>
      </c>
      <c r="E611" t="s">
        <v>48</v>
      </c>
      <c r="F611" t="s">
        <v>49</v>
      </c>
    </row>
    <row r="612" spans="4:6" x14ac:dyDescent="0.25">
      <c r="D612">
        <v>1</v>
      </c>
      <c r="E612" t="s">
        <v>48</v>
      </c>
      <c r="F612" t="s">
        <v>50</v>
      </c>
    </row>
    <row r="613" spans="4:6" x14ac:dyDescent="0.25">
      <c r="D613">
        <v>1</v>
      </c>
      <c r="E613" t="s">
        <v>48</v>
      </c>
      <c r="F613" t="s">
        <v>50</v>
      </c>
    </row>
    <row r="614" spans="4:6" x14ac:dyDescent="0.25">
      <c r="D614">
        <v>1</v>
      </c>
      <c r="E614" t="s">
        <v>48</v>
      </c>
      <c r="F614" t="s">
        <v>49</v>
      </c>
    </row>
    <row r="615" spans="4:6" x14ac:dyDescent="0.25">
      <c r="D615">
        <v>1</v>
      </c>
      <c r="E615" t="s">
        <v>48</v>
      </c>
      <c r="F615" t="s">
        <v>49</v>
      </c>
    </row>
    <row r="616" spans="4:6" x14ac:dyDescent="0.25">
      <c r="D616">
        <v>1</v>
      </c>
      <c r="E616" t="s">
        <v>48</v>
      </c>
      <c r="F616" t="s">
        <v>50</v>
      </c>
    </row>
    <row r="617" spans="4:6" x14ac:dyDescent="0.25">
      <c r="D617">
        <v>1</v>
      </c>
      <c r="E617" t="s">
        <v>48</v>
      </c>
      <c r="F617" t="s">
        <v>50</v>
      </c>
    </row>
    <row r="618" spans="4:6" x14ac:dyDescent="0.25">
      <c r="D618">
        <v>1</v>
      </c>
      <c r="E618" t="s">
        <v>51</v>
      </c>
      <c r="F618" t="s">
        <v>49</v>
      </c>
    </row>
    <row r="619" spans="4:6" x14ac:dyDescent="0.25">
      <c r="D619">
        <v>1</v>
      </c>
      <c r="E619" t="s">
        <v>48</v>
      </c>
      <c r="F619" t="s">
        <v>49</v>
      </c>
    </row>
    <row r="620" spans="4:6" x14ac:dyDescent="0.25">
      <c r="D620">
        <v>1</v>
      </c>
      <c r="E620" t="s">
        <v>48</v>
      </c>
      <c r="F620" t="s">
        <v>49</v>
      </c>
    </row>
    <row r="621" spans="4:6" x14ac:dyDescent="0.25">
      <c r="D621">
        <v>1</v>
      </c>
      <c r="E621" t="s">
        <v>48</v>
      </c>
      <c r="F621" t="s">
        <v>49</v>
      </c>
    </row>
    <row r="622" spans="4:6" x14ac:dyDescent="0.25">
      <c r="D622">
        <v>1</v>
      </c>
      <c r="E622" t="s">
        <v>48</v>
      </c>
      <c r="F622" t="s">
        <v>49</v>
      </c>
    </row>
    <row r="623" spans="4:6" x14ac:dyDescent="0.25">
      <c r="D623">
        <v>1</v>
      </c>
      <c r="E623" t="s">
        <v>48</v>
      </c>
      <c r="F623" t="s">
        <v>49</v>
      </c>
    </row>
    <row r="624" spans="4:6" x14ac:dyDescent="0.25">
      <c r="D624">
        <v>1</v>
      </c>
      <c r="E624" t="s">
        <v>48</v>
      </c>
      <c r="F624" t="s">
        <v>49</v>
      </c>
    </row>
    <row r="625" spans="4:6" x14ac:dyDescent="0.25">
      <c r="D625">
        <v>1</v>
      </c>
      <c r="E625" t="s">
        <v>51</v>
      </c>
      <c r="F625" t="s">
        <v>49</v>
      </c>
    </row>
    <row r="626" spans="4:6" x14ac:dyDescent="0.25">
      <c r="D626">
        <v>1</v>
      </c>
      <c r="E626" t="s">
        <v>48</v>
      </c>
      <c r="F626" t="s">
        <v>50</v>
      </c>
    </row>
    <row r="627" spans="4:6" x14ac:dyDescent="0.25">
      <c r="D627">
        <v>1</v>
      </c>
      <c r="E627" t="s">
        <v>48</v>
      </c>
      <c r="F627" t="s">
        <v>50</v>
      </c>
    </row>
    <row r="628" spans="4:6" x14ac:dyDescent="0.25">
      <c r="D628">
        <v>1</v>
      </c>
      <c r="E628" t="s">
        <v>48</v>
      </c>
      <c r="F628" t="s">
        <v>50</v>
      </c>
    </row>
    <row r="629" spans="4:6" x14ac:dyDescent="0.25">
      <c r="D629">
        <v>1</v>
      </c>
      <c r="E629" t="s">
        <v>48</v>
      </c>
      <c r="F629" t="s">
        <v>49</v>
      </c>
    </row>
    <row r="630" spans="4:6" x14ac:dyDescent="0.25">
      <c r="D630">
        <v>1</v>
      </c>
      <c r="E630" t="s">
        <v>48</v>
      </c>
      <c r="F630" t="s">
        <v>49</v>
      </c>
    </row>
    <row r="631" spans="4:6" x14ac:dyDescent="0.25">
      <c r="D631">
        <v>1</v>
      </c>
      <c r="E631" t="s">
        <v>48</v>
      </c>
      <c r="F631" t="s">
        <v>50</v>
      </c>
    </row>
    <row r="632" spans="4:6" x14ac:dyDescent="0.25">
      <c r="D632">
        <v>1</v>
      </c>
      <c r="E632" t="s">
        <v>48</v>
      </c>
      <c r="F632" t="s">
        <v>49</v>
      </c>
    </row>
    <row r="633" spans="4:6" x14ac:dyDescent="0.25">
      <c r="D633">
        <v>1</v>
      </c>
      <c r="E633" t="s">
        <v>51</v>
      </c>
      <c r="F633" t="s">
        <v>49</v>
      </c>
    </row>
    <row r="634" spans="4:6" x14ac:dyDescent="0.25">
      <c r="D634">
        <v>1</v>
      </c>
      <c r="E634" t="s">
        <v>48</v>
      </c>
      <c r="F634" t="s">
        <v>49</v>
      </c>
    </row>
    <row r="635" spans="4:6" x14ac:dyDescent="0.25">
      <c r="D635">
        <v>1</v>
      </c>
      <c r="E635" t="s">
        <v>48</v>
      </c>
      <c r="F635" t="s">
        <v>49</v>
      </c>
    </row>
    <row r="636" spans="4:6" x14ac:dyDescent="0.25">
      <c r="D636">
        <v>1</v>
      </c>
      <c r="E636" t="s">
        <v>51</v>
      </c>
      <c r="F636" t="s">
        <v>49</v>
      </c>
    </row>
    <row r="637" spans="4:6" x14ac:dyDescent="0.25">
      <c r="D637">
        <v>1</v>
      </c>
      <c r="E637" t="s">
        <v>48</v>
      </c>
      <c r="F637" t="s">
        <v>50</v>
      </c>
    </row>
    <row r="638" spans="4:6" x14ac:dyDescent="0.25">
      <c r="D638">
        <v>1</v>
      </c>
      <c r="E638" t="s">
        <v>48</v>
      </c>
      <c r="F638" t="s">
        <v>49</v>
      </c>
    </row>
    <row r="639" spans="4:6" x14ac:dyDescent="0.25">
      <c r="D639">
        <v>1</v>
      </c>
      <c r="E639" t="s">
        <v>48</v>
      </c>
      <c r="F639" t="s">
        <v>49</v>
      </c>
    </row>
    <row r="640" spans="4:6" x14ac:dyDescent="0.25">
      <c r="D640">
        <v>1</v>
      </c>
      <c r="E640" t="s">
        <v>51</v>
      </c>
      <c r="F640" t="s">
        <v>50</v>
      </c>
    </row>
    <row r="641" spans="4:6" x14ac:dyDescent="0.25">
      <c r="D641">
        <v>1</v>
      </c>
      <c r="E641" t="s">
        <v>48</v>
      </c>
      <c r="F641" t="s">
        <v>49</v>
      </c>
    </row>
    <row r="642" spans="4:6" x14ac:dyDescent="0.25">
      <c r="D642">
        <v>1</v>
      </c>
      <c r="E642" t="s">
        <v>48</v>
      </c>
      <c r="F642" t="s">
        <v>49</v>
      </c>
    </row>
    <row r="643" spans="4:6" x14ac:dyDescent="0.25">
      <c r="D643">
        <v>1</v>
      </c>
      <c r="E643" t="s">
        <v>48</v>
      </c>
      <c r="F643" t="s">
        <v>49</v>
      </c>
    </row>
    <row r="644" spans="4:6" x14ac:dyDescent="0.25">
      <c r="D644">
        <v>1</v>
      </c>
      <c r="E644" t="s">
        <v>48</v>
      </c>
      <c r="F644" t="s">
        <v>50</v>
      </c>
    </row>
    <row r="645" spans="4:6" x14ac:dyDescent="0.25">
      <c r="D645">
        <v>1</v>
      </c>
      <c r="E645" t="s">
        <v>51</v>
      </c>
      <c r="F645" t="s">
        <v>49</v>
      </c>
    </row>
    <row r="646" spans="4:6" x14ac:dyDescent="0.25">
      <c r="D646">
        <v>1</v>
      </c>
      <c r="E646" t="s">
        <v>48</v>
      </c>
      <c r="F646" t="s">
        <v>50</v>
      </c>
    </row>
    <row r="647" spans="4:6" x14ac:dyDescent="0.25">
      <c r="D647">
        <v>1</v>
      </c>
      <c r="E647" t="s">
        <v>48</v>
      </c>
      <c r="F647" t="s">
        <v>50</v>
      </c>
    </row>
    <row r="648" spans="4:6" x14ac:dyDescent="0.25">
      <c r="D648">
        <v>1</v>
      </c>
      <c r="E648" t="s">
        <v>48</v>
      </c>
      <c r="F648" t="s">
        <v>49</v>
      </c>
    </row>
    <row r="649" spans="4:6" x14ac:dyDescent="0.25">
      <c r="D649">
        <v>1</v>
      </c>
      <c r="E649" t="s">
        <v>48</v>
      </c>
      <c r="F649" t="s">
        <v>50</v>
      </c>
    </row>
    <row r="650" spans="4:6" x14ac:dyDescent="0.25">
      <c r="D650">
        <v>1</v>
      </c>
      <c r="E650" t="s">
        <v>48</v>
      </c>
      <c r="F650" t="s">
        <v>50</v>
      </c>
    </row>
    <row r="651" spans="4:6" x14ac:dyDescent="0.25">
      <c r="D651">
        <v>1</v>
      </c>
      <c r="E651" t="s">
        <v>48</v>
      </c>
      <c r="F651" t="s">
        <v>49</v>
      </c>
    </row>
    <row r="652" spans="4:6" x14ac:dyDescent="0.25">
      <c r="D652">
        <v>1</v>
      </c>
      <c r="E652" t="s">
        <v>48</v>
      </c>
      <c r="F652" t="s">
        <v>50</v>
      </c>
    </row>
    <row r="653" spans="4:6" x14ac:dyDescent="0.25">
      <c r="D653">
        <v>1</v>
      </c>
      <c r="E653" t="s">
        <v>48</v>
      </c>
      <c r="F653" t="s">
        <v>49</v>
      </c>
    </row>
    <row r="654" spans="4:6" x14ac:dyDescent="0.25">
      <c r="D654">
        <v>1</v>
      </c>
      <c r="E654" t="s">
        <v>48</v>
      </c>
      <c r="F654" t="s">
        <v>49</v>
      </c>
    </row>
    <row r="655" spans="4:6" x14ac:dyDescent="0.25">
      <c r="D655">
        <v>1</v>
      </c>
      <c r="E655" t="s">
        <v>48</v>
      </c>
      <c r="F655" t="s">
        <v>49</v>
      </c>
    </row>
    <row r="656" spans="4:6" x14ac:dyDescent="0.25">
      <c r="D656">
        <v>1</v>
      </c>
      <c r="E656" t="s">
        <v>48</v>
      </c>
      <c r="F656" t="s">
        <v>50</v>
      </c>
    </row>
    <row r="657" spans="4:6" x14ac:dyDescent="0.25">
      <c r="D657">
        <v>1</v>
      </c>
      <c r="E657" t="s">
        <v>48</v>
      </c>
      <c r="F657" t="s">
        <v>49</v>
      </c>
    </row>
    <row r="658" spans="4:6" x14ac:dyDescent="0.25">
      <c r="D658">
        <v>1</v>
      </c>
      <c r="E658" t="s">
        <v>48</v>
      </c>
      <c r="F658" t="s">
        <v>50</v>
      </c>
    </row>
    <row r="659" spans="4:6" x14ac:dyDescent="0.25">
      <c r="D659">
        <v>1</v>
      </c>
      <c r="E659" t="s">
        <v>48</v>
      </c>
      <c r="F659" t="s">
        <v>50</v>
      </c>
    </row>
    <row r="660" spans="4:6" x14ac:dyDescent="0.25">
      <c r="D660">
        <v>1</v>
      </c>
      <c r="E660" t="s">
        <v>48</v>
      </c>
      <c r="F660" t="s">
        <v>50</v>
      </c>
    </row>
    <row r="661" spans="4:6" x14ac:dyDescent="0.25">
      <c r="D661">
        <v>1</v>
      </c>
      <c r="E661" t="s">
        <v>48</v>
      </c>
      <c r="F661" t="s">
        <v>49</v>
      </c>
    </row>
    <row r="662" spans="4:6" x14ac:dyDescent="0.25">
      <c r="D662">
        <v>1</v>
      </c>
      <c r="E662" t="s">
        <v>48</v>
      </c>
      <c r="F662" t="s">
        <v>49</v>
      </c>
    </row>
    <row r="663" spans="4:6" x14ac:dyDescent="0.25">
      <c r="D663">
        <v>1</v>
      </c>
      <c r="E663" t="s">
        <v>48</v>
      </c>
      <c r="F663" t="s">
        <v>50</v>
      </c>
    </row>
    <row r="664" spans="4:6" x14ac:dyDescent="0.25">
      <c r="D664">
        <v>1</v>
      </c>
      <c r="E664" t="s">
        <v>48</v>
      </c>
      <c r="F664" t="s">
        <v>49</v>
      </c>
    </row>
    <row r="665" spans="4:6" x14ac:dyDescent="0.25">
      <c r="D665">
        <v>1</v>
      </c>
      <c r="E665" t="s">
        <v>48</v>
      </c>
      <c r="F665" t="s">
        <v>50</v>
      </c>
    </row>
    <row r="666" spans="4:6" x14ac:dyDescent="0.25">
      <c r="D666">
        <v>1</v>
      </c>
      <c r="E666" t="s">
        <v>48</v>
      </c>
      <c r="F666" t="s">
        <v>50</v>
      </c>
    </row>
    <row r="667" spans="4:6" x14ac:dyDescent="0.25">
      <c r="D667">
        <v>1</v>
      </c>
      <c r="E667" t="s">
        <v>48</v>
      </c>
      <c r="F667" t="s">
        <v>50</v>
      </c>
    </row>
    <row r="668" spans="4:6" x14ac:dyDescent="0.25">
      <c r="D668">
        <v>1</v>
      </c>
      <c r="E668" t="s">
        <v>48</v>
      </c>
      <c r="F668" t="s">
        <v>49</v>
      </c>
    </row>
    <row r="669" spans="4:6" x14ac:dyDescent="0.25">
      <c r="D669">
        <v>1</v>
      </c>
      <c r="E669" t="s">
        <v>48</v>
      </c>
      <c r="F669" t="s">
        <v>49</v>
      </c>
    </row>
    <row r="670" spans="4:6" x14ac:dyDescent="0.25">
      <c r="D670">
        <v>1</v>
      </c>
      <c r="E670" t="s">
        <v>48</v>
      </c>
      <c r="F670" t="s">
        <v>49</v>
      </c>
    </row>
    <row r="671" spans="4:6" x14ac:dyDescent="0.25">
      <c r="D671">
        <v>1</v>
      </c>
      <c r="E671" t="s">
        <v>48</v>
      </c>
      <c r="F671" t="s">
        <v>50</v>
      </c>
    </row>
    <row r="672" spans="4:6" x14ac:dyDescent="0.25">
      <c r="D672">
        <v>1</v>
      </c>
      <c r="E672" t="s">
        <v>48</v>
      </c>
      <c r="F672" t="s">
        <v>49</v>
      </c>
    </row>
    <row r="673" spans="4:6" x14ac:dyDescent="0.25">
      <c r="D673">
        <v>1</v>
      </c>
      <c r="E673" t="s">
        <v>51</v>
      </c>
      <c r="F673" t="s">
        <v>49</v>
      </c>
    </row>
    <row r="674" spans="4:6" x14ac:dyDescent="0.25">
      <c r="D674">
        <v>1</v>
      </c>
      <c r="E674" t="s">
        <v>48</v>
      </c>
      <c r="F674" t="s">
        <v>49</v>
      </c>
    </row>
    <row r="675" spans="4:6" x14ac:dyDescent="0.25">
      <c r="D675">
        <v>1</v>
      </c>
      <c r="E675" t="s">
        <v>48</v>
      </c>
      <c r="F675" t="s">
        <v>50</v>
      </c>
    </row>
    <row r="676" spans="4:6" x14ac:dyDescent="0.25">
      <c r="D676">
        <v>1</v>
      </c>
      <c r="E676" t="s">
        <v>51</v>
      </c>
      <c r="F676" t="s">
        <v>49</v>
      </c>
    </row>
    <row r="677" spans="4:6" x14ac:dyDescent="0.25">
      <c r="D677">
        <v>1</v>
      </c>
      <c r="E677" t="s">
        <v>48</v>
      </c>
      <c r="F677" t="s">
        <v>49</v>
      </c>
    </row>
    <row r="678" spans="4:6" x14ac:dyDescent="0.25">
      <c r="D678">
        <v>1</v>
      </c>
      <c r="E678" t="s">
        <v>48</v>
      </c>
      <c r="F678" t="s">
        <v>49</v>
      </c>
    </row>
    <row r="679" spans="4:6" x14ac:dyDescent="0.25">
      <c r="D679">
        <v>1</v>
      </c>
      <c r="E679" t="s">
        <v>48</v>
      </c>
      <c r="F679" t="s">
        <v>49</v>
      </c>
    </row>
    <row r="680" spans="4:6" x14ac:dyDescent="0.25">
      <c r="D680">
        <v>1</v>
      </c>
      <c r="E680" t="s">
        <v>48</v>
      </c>
      <c r="F680" t="s">
        <v>50</v>
      </c>
    </row>
    <row r="681" spans="4:6" x14ac:dyDescent="0.25">
      <c r="D681">
        <v>1</v>
      </c>
      <c r="E681" t="s">
        <v>48</v>
      </c>
      <c r="F681" t="s">
        <v>50</v>
      </c>
    </row>
    <row r="682" spans="4:6" x14ac:dyDescent="0.25">
      <c r="D682">
        <v>1</v>
      </c>
      <c r="E682" t="s">
        <v>51</v>
      </c>
      <c r="F682" t="s">
        <v>49</v>
      </c>
    </row>
    <row r="683" spans="4:6" x14ac:dyDescent="0.25">
      <c r="D683">
        <v>1</v>
      </c>
      <c r="E683" t="s">
        <v>48</v>
      </c>
      <c r="F683" t="s">
        <v>49</v>
      </c>
    </row>
    <row r="684" spans="4:6" x14ac:dyDescent="0.25">
      <c r="D684">
        <v>1</v>
      </c>
      <c r="E684" t="s">
        <v>48</v>
      </c>
      <c r="F684" t="s">
        <v>50</v>
      </c>
    </row>
    <row r="685" spans="4:6" x14ac:dyDescent="0.25">
      <c r="D685">
        <v>1</v>
      </c>
      <c r="E685" t="s">
        <v>48</v>
      </c>
      <c r="F685" t="s">
        <v>49</v>
      </c>
    </row>
    <row r="686" spans="4:6" x14ac:dyDescent="0.25">
      <c r="D686">
        <v>1</v>
      </c>
      <c r="E686" t="s">
        <v>48</v>
      </c>
      <c r="F686" t="s">
        <v>49</v>
      </c>
    </row>
    <row r="687" spans="4:6" x14ac:dyDescent="0.25">
      <c r="D687">
        <v>1</v>
      </c>
      <c r="E687" t="s">
        <v>51</v>
      </c>
      <c r="F687" t="s">
        <v>49</v>
      </c>
    </row>
    <row r="688" spans="4:6" x14ac:dyDescent="0.25">
      <c r="D688">
        <v>1</v>
      </c>
      <c r="E688" t="s">
        <v>48</v>
      </c>
      <c r="F688" t="s">
        <v>50</v>
      </c>
    </row>
    <row r="689" spans="4:6" x14ac:dyDescent="0.25">
      <c r="D689">
        <v>1</v>
      </c>
      <c r="E689" t="s">
        <v>48</v>
      </c>
      <c r="F689" t="s">
        <v>49</v>
      </c>
    </row>
    <row r="690" spans="4:6" x14ac:dyDescent="0.25">
      <c r="D690">
        <v>1</v>
      </c>
      <c r="E690" t="s">
        <v>48</v>
      </c>
      <c r="F690" t="s">
        <v>49</v>
      </c>
    </row>
    <row r="691" spans="4:6" x14ac:dyDescent="0.25">
      <c r="D691">
        <v>1</v>
      </c>
      <c r="E691" t="s">
        <v>51</v>
      </c>
      <c r="F691" t="s">
        <v>49</v>
      </c>
    </row>
    <row r="692" spans="4:6" x14ac:dyDescent="0.25">
      <c r="D692">
        <v>1</v>
      </c>
      <c r="E692" t="s">
        <v>48</v>
      </c>
      <c r="F692" t="s">
        <v>49</v>
      </c>
    </row>
    <row r="693" spans="4:6" x14ac:dyDescent="0.25">
      <c r="D693">
        <v>1</v>
      </c>
      <c r="E693" t="s">
        <v>48</v>
      </c>
      <c r="F693" t="s">
        <v>49</v>
      </c>
    </row>
    <row r="694" spans="4:6" x14ac:dyDescent="0.25">
      <c r="D694">
        <v>1</v>
      </c>
      <c r="E694" t="s">
        <v>48</v>
      </c>
      <c r="F694" t="s">
        <v>49</v>
      </c>
    </row>
    <row r="695" spans="4:6" x14ac:dyDescent="0.25">
      <c r="D695">
        <v>1</v>
      </c>
      <c r="E695" t="s">
        <v>48</v>
      </c>
      <c r="F695" t="s">
        <v>49</v>
      </c>
    </row>
    <row r="696" spans="4:6" x14ac:dyDescent="0.25">
      <c r="D696">
        <v>2</v>
      </c>
      <c r="E696" t="s">
        <v>48</v>
      </c>
      <c r="F696" t="s">
        <v>50</v>
      </c>
    </row>
    <row r="697" spans="4:6" x14ac:dyDescent="0.25">
      <c r="D697">
        <v>2</v>
      </c>
      <c r="E697" t="s">
        <v>48</v>
      </c>
      <c r="F697" t="s">
        <v>49</v>
      </c>
    </row>
    <row r="698" spans="4:6" x14ac:dyDescent="0.25">
      <c r="D698">
        <v>2</v>
      </c>
      <c r="E698" t="s">
        <v>48</v>
      </c>
      <c r="F698" t="s">
        <v>49</v>
      </c>
    </row>
    <row r="699" spans="4:6" x14ac:dyDescent="0.25">
      <c r="D699">
        <v>2</v>
      </c>
      <c r="E699" t="s">
        <v>48</v>
      </c>
      <c r="F699" t="s">
        <v>50</v>
      </c>
    </row>
    <row r="700" spans="4:6" x14ac:dyDescent="0.25">
      <c r="D700">
        <v>2</v>
      </c>
      <c r="E700" t="s">
        <v>48</v>
      </c>
      <c r="F700" t="s">
        <v>49</v>
      </c>
    </row>
    <row r="701" spans="4:6" x14ac:dyDescent="0.25">
      <c r="D701">
        <v>2</v>
      </c>
      <c r="E701" t="s">
        <v>48</v>
      </c>
      <c r="F701" t="s">
        <v>50</v>
      </c>
    </row>
    <row r="702" spans="4:6" x14ac:dyDescent="0.25">
      <c r="D702">
        <v>2</v>
      </c>
      <c r="E702" t="s">
        <v>48</v>
      </c>
      <c r="F702" t="s">
        <v>49</v>
      </c>
    </row>
    <row r="703" spans="4:6" x14ac:dyDescent="0.25">
      <c r="D703">
        <v>2</v>
      </c>
      <c r="E703" t="s">
        <v>48</v>
      </c>
      <c r="F703" t="s">
        <v>49</v>
      </c>
    </row>
    <row r="704" spans="4:6" x14ac:dyDescent="0.25">
      <c r="D704">
        <v>2</v>
      </c>
      <c r="E704" t="s">
        <v>48</v>
      </c>
      <c r="F704" t="s">
        <v>50</v>
      </c>
    </row>
    <row r="705" spans="4:6" x14ac:dyDescent="0.25">
      <c r="D705">
        <v>2</v>
      </c>
      <c r="E705" t="s">
        <v>48</v>
      </c>
      <c r="F705" t="s">
        <v>49</v>
      </c>
    </row>
    <row r="706" spans="4:6" x14ac:dyDescent="0.25">
      <c r="D706">
        <v>2</v>
      </c>
      <c r="E706" t="s">
        <v>48</v>
      </c>
      <c r="F706" t="s">
        <v>50</v>
      </c>
    </row>
    <row r="707" spans="4:6" x14ac:dyDescent="0.25">
      <c r="D707">
        <v>2</v>
      </c>
      <c r="E707" t="s">
        <v>48</v>
      </c>
      <c r="F707" t="s">
        <v>50</v>
      </c>
    </row>
    <row r="708" spans="4:6" x14ac:dyDescent="0.25">
      <c r="D708">
        <v>2</v>
      </c>
      <c r="E708" t="s">
        <v>51</v>
      </c>
      <c r="F708" t="s">
        <v>49</v>
      </c>
    </row>
    <row r="709" spans="4:6" x14ac:dyDescent="0.25">
      <c r="D709">
        <v>2</v>
      </c>
      <c r="E709" t="s">
        <v>48</v>
      </c>
      <c r="F709" t="s">
        <v>49</v>
      </c>
    </row>
    <row r="710" spans="4:6" x14ac:dyDescent="0.25">
      <c r="D710">
        <v>2</v>
      </c>
      <c r="E710" t="s">
        <v>48</v>
      </c>
      <c r="F710" t="s">
        <v>50</v>
      </c>
    </row>
    <row r="711" spans="4:6" x14ac:dyDescent="0.25">
      <c r="D711">
        <v>2</v>
      </c>
      <c r="E711" t="s">
        <v>48</v>
      </c>
      <c r="F711" t="s">
        <v>50</v>
      </c>
    </row>
    <row r="712" spans="4:6" x14ac:dyDescent="0.25">
      <c r="D712">
        <v>2</v>
      </c>
      <c r="E712" t="s">
        <v>48</v>
      </c>
      <c r="F712" t="s">
        <v>49</v>
      </c>
    </row>
    <row r="713" spans="4:6" x14ac:dyDescent="0.25">
      <c r="D713">
        <v>2</v>
      </c>
      <c r="E713" t="s">
        <v>48</v>
      </c>
      <c r="F713" t="s">
        <v>50</v>
      </c>
    </row>
    <row r="714" spans="4:6" x14ac:dyDescent="0.25">
      <c r="D714">
        <v>2</v>
      </c>
      <c r="E714" t="s">
        <v>48</v>
      </c>
      <c r="F714" t="s">
        <v>49</v>
      </c>
    </row>
    <row r="715" spans="4:6" x14ac:dyDescent="0.25">
      <c r="D715">
        <v>2</v>
      </c>
      <c r="E715" t="s">
        <v>48</v>
      </c>
      <c r="F715" t="s">
        <v>50</v>
      </c>
    </row>
    <row r="716" spans="4:6" x14ac:dyDescent="0.25">
      <c r="D716">
        <v>2</v>
      </c>
      <c r="E716" t="s">
        <v>48</v>
      </c>
      <c r="F716" t="s">
        <v>50</v>
      </c>
    </row>
    <row r="717" spans="4:6" x14ac:dyDescent="0.25">
      <c r="D717">
        <v>2</v>
      </c>
      <c r="E717" t="s">
        <v>48</v>
      </c>
      <c r="F717" t="s">
        <v>50</v>
      </c>
    </row>
    <row r="718" spans="4:6" x14ac:dyDescent="0.25">
      <c r="D718">
        <v>2</v>
      </c>
      <c r="E718" t="s">
        <v>48</v>
      </c>
      <c r="F718" t="s">
        <v>50</v>
      </c>
    </row>
    <row r="719" spans="4:6" x14ac:dyDescent="0.25">
      <c r="D719">
        <v>2</v>
      </c>
      <c r="E719" t="s">
        <v>48</v>
      </c>
      <c r="F719" t="s">
        <v>50</v>
      </c>
    </row>
    <row r="720" spans="4:6" x14ac:dyDescent="0.25">
      <c r="D720">
        <v>2</v>
      </c>
      <c r="E720" t="s">
        <v>48</v>
      </c>
      <c r="F720" t="s">
        <v>49</v>
      </c>
    </row>
    <row r="721" spans="4:6" x14ac:dyDescent="0.25">
      <c r="D721">
        <v>2</v>
      </c>
      <c r="E721" t="s">
        <v>48</v>
      </c>
      <c r="F721" t="s">
        <v>49</v>
      </c>
    </row>
    <row r="722" spans="4:6" x14ac:dyDescent="0.25">
      <c r="D722">
        <v>2</v>
      </c>
      <c r="E722" t="s">
        <v>48</v>
      </c>
      <c r="F722" t="s">
        <v>49</v>
      </c>
    </row>
    <row r="723" spans="4:6" x14ac:dyDescent="0.25">
      <c r="D723">
        <v>2</v>
      </c>
      <c r="E723" t="s">
        <v>48</v>
      </c>
      <c r="F723" t="s">
        <v>50</v>
      </c>
    </row>
    <row r="724" spans="4:6" x14ac:dyDescent="0.25">
      <c r="D724">
        <v>2</v>
      </c>
      <c r="E724" t="s">
        <v>48</v>
      </c>
      <c r="F724" t="s">
        <v>49</v>
      </c>
    </row>
    <row r="725" spans="4:6" x14ac:dyDescent="0.25">
      <c r="D725">
        <v>2</v>
      </c>
      <c r="E725" t="s">
        <v>48</v>
      </c>
      <c r="F725" t="s">
        <v>49</v>
      </c>
    </row>
    <row r="726" spans="4:6" x14ac:dyDescent="0.25">
      <c r="D726">
        <v>2</v>
      </c>
      <c r="E726" t="s">
        <v>48</v>
      </c>
      <c r="F726" t="s">
        <v>49</v>
      </c>
    </row>
    <row r="727" spans="4:6" x14ac:dyDescent="0.25">
      <c r="D727">
        <v>2</v>
      </c>
      <c r="E727" t="s">
        <v>48</v>
      </c>
      <c r="F727" t="s">
        <v>50</v>
      </c>
    </row>
    <row r="728" spans="4:6" x14ac:dyDescent="0.25">
      <c r="D728">
        <v>2</v>
      </c>
      <c r="E728" t="s">
        <v>48</v>
      </c>
      <c r="F728" t="s">
        <v>50</v>
      </c>
    </row>
    <row r="729" spans="4:6" x14ac:dyDescent="0.25">
      <c r="D729">
        <v>2</v>
      </c>
      <c r="E729" t="s">
        <v>48</v>
      </c>
      <c r="F729" t="s">
        <v>49</v>
      </c>
    </row>
    <row r="730" spans="4:6" x14ac:dyDescent="0.25">
      <c r="D730">
        <v>2</v>
      </c>
      <c r="E730" t="s">
        <v>48</v>
      </c>
      <c r="F730" t="s">
        <v>49</v>
      </c>
    </row>
    <row r="731" spans="4:6" x14ac:dyDescent="0.25">
      <c r="D731">
        <v>2</v>
      </c>
      <c r="E731" t="s">
        <v>48</v>
      </c>
      <c r="F731" t="s">
        <v>50</v>
      </c>
    </row>
    <row r="732" spans="4:6" x14ac:dyDescent="0.25">
      <c r="D732">
        <v>2</v>
      </c>
      <c r="E732" t="s">
        <v>48</v>
      </c>
      <c r="F732" t="s">
        <v>49</v>
      </c>
    </row>
    <row r="733" spans="4:6" x14ac:dyDescent="0.25">
      <c r="D733">
        <v>2</v>
      </c>
      <c r="E733" t="s">
        <v>48</v>
      </c>
      <c r="F733" t="s">
        <v>49</v>
      </c>
    </row>
    <row r="734" spans="4:6" x14ac:dyDescent="0.25">
      <c r="D734">
        <v>2</v>
      </c>
      <c r="E734" t="s">
        <v>48</v>
      </c>
      <c r="F734" t="s">
        <v>50</v>
      </c>
    </row>
    <row r="735" spans="4:6" x14ac:dyDescent="0.25">
      <c r="D735">
        <v>2</v>
      </c>
      <c r="E735" t="s">
        <v>48</v>
      </c>
      <c r="F735" t="s">
        <v>49</v>
      </c>
    </row>
    <row r="736" spans="4:6" x14ac:dyDescent="0.25">
      <c r="D736">
        <v>2</v>
      </c>
      <c r="E736" t="s">
        <v>48</v>
      </c>
      <c r="F736" t="s">
        <v>49</v>
      </c>
    </row>
    <row r="737" spans="4:6" x14ac:dyDescent="0.25">
      <c r="D737">
        <v>2</v>
      </c>
      <c r="E737" t="s">
        <v>48</v>
      </c>
      <c r="F737" t="s">
        <v>49</v>
      </c>
    </row>
    <row r="738" spans="4:6" x14ac:dyDescent="0.25">
      <c r="D738">
        <v>2</v>
      </c>
      <c r="E738" t="s">
        <v>48</v>
      </c>
      <c r="F738" t="s">
        <v>49</v>
      </c>
    </row>
    <row r="739" spans="4:6" x14ac:dyDescent="0.25">
      <c r="D739">
        <v>2</v>
      </c>
      <c r="E739" t="s">
        <v>48</v>
      </c>
      <c r="F739" t="s">
        <v>49</v>
      </c>
    </row>
    <row r="740" spans="4:6" x14ac:dyDescent="0.25">
      <c r="D740">
        <v>2</v>
      </c>
      <c r="E740" t="s">
        <v>48</v>
      </c>
      <c r="F740" t="s">
        <v>49</v>
      </c>
    </row>
    <row r="741" spans="4:6" x14ac:dyDescent="0.25">
      <c r="D741">
        <v>2</v>
      </c>
      <c r="E741" t="s">
        <v>48</v>
      </c>
      <c r="F741" t="s">
        <v>49</v>
      </c>
    </row>
    <row r="742" spans="4:6" x14ac:dyDescent="0.25">
      <c r="D742">
        <v>2</v>
      </c>
      <c r="E742" t="s">
        <v>48</v>
      </c>
      <c r="F742" t="s">
        <v>49</v>
      </c>
    </row>
    <row r="743" spans="4:6" x14ac:dyDescent="0.25">
      <c r="D743">
        <v>2</v>
      </c>
      <c r="E743" t="s">
        <v>48</v>
      </c>
      <c r="F743" t="s">
        <v>49</v>
      </c>
    </row>
    <row r="744" spans="4:6" x14ac:dyDescent="0.25">
      <c r="D744">
        <v>2</v>
      </c>
      <c r="E744" t="s">
        <v>48</v>
      </c>
      <c r="F744" t="s">
        <v>49</v>
      </c>
    </row>
    <row r="745" spans="4:6" x14ac:dyDescent="0.25">
      <c r="D745">
        <v>2</v>
      </c>
      <c r="E745" t="s">
        <v>48</v>
      </c>
      <c r="F745" t="s">
        <v>50</v>
      </c>
    </row>
    <row r="746" spans="4:6" x14ac:dyDescent="0.25">
      <c r="D746">
        <v>2</v>
      </c>
      <c r="E746" t="s">
        <v>48</v>
      </c>
      <c r="F746" t="s">
        <v>49</v>
      </c>
    </row>
    <row r="747" spans="4:6" x14ac:dyDescent="0.25">
      <c r="D747">
        <v>2</v>
      </c>
      <c r="E747" t="s">
        <v>48</v>
      </c>
      <c r="F747" t="s">
        <v>49</v>
      </c>
    </row>
    <row r="748" spans="4:6" x14ac:dyDescent="0.25">
      <c r="D748">
        <v>2</v>
      </c>
      <c r="E748" t="s">
        <v>48</v>
      </c>
      <c r="F748" t="s">
        <v>49</v>
      </c>
    </row>
    <row r="749" spans="4:6" x14ac:dyDescent="0.25">
      <c r="D749">
        <v>2</v>
      </c>
      <c r="E749" t="s">
        <v>48</v>
      </c>
      <c r="F749" t="s">
        <v>50</v>
      </c>
    </row>
    <row r="750" spans="4:6" x14ac:dyDescent="0.25">
      <c r="D750">
        <v>2</v>
      </c>
      <c r="E750" t="s">
        <v>48</v>
      </c>
      <c r="F750" t="s">
        <v>50</v>
      </c>
    </row>
    <row r="751" spans="4:6" x14ac:dyDescent="0.25">
      <c r="D751">
        <v>2</v>
      </c>
      <c r="E751" t="s">
        <v>48</v>
      </c>
      <c r="F751" t="s">
        <v>49</v>
      </c>
    </row>
    <row r="752" spans="4:6" x14ac:dyDescent="0.25">
      <c r="D752">
        <v>2</v>
      </c>
      <c r="E752" t="s">
        <v>48</v>
      </c>
      <c r="F752" t="s">
        <v>50</v>
      </c>
    </row>
    <row r="753" spans="4:6" x14ac:dyDescent="0.25">
      <c r="D753">
        <v>2</v>
      </c>
      <c r="E753" t="s">
        <v>48</v>
      </c>
      <c r="F753" t="s">
        <v>49</v>
      </c>
    </row>
    <row r="754" spans="4:6" x14ac:dyDescent="0.25">
      <c r="D754">
        <v>2</v>
      </c>
      <c r="E754" t="s">
        <v>48</v>
      </c>
      <c r="F754" t="s">
        <v>49</v>
      </c>
    </row>
    <row r="755" spans="4:6" x14ac:dyDescent="0.25">
      <c r="D755">
        <v>2</v>
      </c>
      <c r="E755" t="s">
        <v>48</v>
      </c>
      <c r="F755" t="s">
        <v>50</v>
      </c>
    </row>
    <row r="756" spans="4:6" x14ac:dyDescent="0.25">
      <c r="D756">
        <v>2</v>
      </c>
      <c r="E756" t="s">
        <v>48</v>
      </c>
      <c r="F756" t="s">
        <v>49</v>
      </c>
    </row>
    <row r="757" spans="4:6" x14ac:dyDescent="0.25">
      <c r="D757">
        <v>2</v>
      </c>
      <c r="E757" t="s">
        <v>51</v>
      </c>
      <c r="F757" t="s">
        <v>50</v>
      </c>
    </row>
    <row r="758" spans="4:6" x14ac:dyDescent="0.25">
      <c r="D758">
        <v>2</v>
      </c>
      <c r="E758" t="s">
        <v>48</v>
      </c>
      <c r="F758" t="s">
        <v>49</v>
      </c>
    </row>
    <row r="759" spans="4:6" x14ac:dyDescent="0.25">
      <c r="D759">
        <v>2</v>
      </c>
      <c r="E759" t="s">
        <v>48</v>
      </c>
      <c r="F759" t="s">
        <v>50</v>
      </c>
    </row>
    <row r="760" spans="4:6" x14ac:dyDescent="0.25">
      <c r="D760">
        <v>2</v>
      </c>
      <c r="E760" t="s">
        <v>48</v>
      </c>
      <c r="F760" t="s">
        <v>49</v>
      </c>
    </row>
    <row r="761" spans="4:6" x14ac:dyDescent="0.25">
      <c r="D761">
        <v>2</v>
      </c>
      <c r="E761" t="s">
        <v>48</v>
      </c>
      <c r="F761" t="s">
        <v>49</v>
      </c>
    </row>
    <row r="762" spans="4:6" x14ac:dyDescent="0.25">
      <c r="D762">
        <v>2</v>
      </c>
      <c r="E762" t="s">
        <v>48</v>
      </c>
      <c r="F762" t="s">
        <v>50</v>
      </c>
    </row>
    <row r="763" spans="4:6" x14ac:dyDescent="0.25">
      <c r="D763">
        <v>2</v>
      </c>
      <c r="E763" t="s">
        <v>48</v>
      </c>
      <c r="F763" t="s">
        <v>49</v>
      </c>
    </row>
    <row r="764" spans="4:6" x14ac:dyDescent="0.25">
      <c r="D764">
        <v>2</v>
      </c>
      <c r="E764" t="s">
        <v>48</v>
      </c>
      <c r="F764" t="s">
        <v>50</v>
      </c>
    </row>
    <row r="765" spans="4:6" x14ac:dyDescent="0.25">
      <c r="D765">
        <v>2</v>
      </c>
      <c r="E765" t="s">
        <v>48</v>
      </c>
      <c r="F765" t="s">
        <v>49</v>
      </c>
    </row>
    <row r="766" spans="4:6" x14ac:dyDescent="0.25">
      <c r="D766">
        <v>2</v>
      </c>
      <c r="E766" t="s">
        <v>48</v>
      </c>
      <c r="F766" t="s">
        <v>49</v>
      </c>
    </row>
    <row r="767" spans="4:6" x14ac:dyDescent="0.25">
      <c r="D767">
        <v>2</v>
      </c>
      <c r="E767" t="s">
        <v>48</v>
      </c>
      <c r="F767" t="s">
        <v>49</v>
      </c>
    </row>
    <row r="768" spans="4:6" x14ac:dyDescent="0.25">
      <c r="D768">
        <v>2</v>
      </c>
      <c r="E768" t="s">
        <v>48</v>
      </c>
      <c r="F768" t="s">
        <v>49</v>
      </c>
    </row>
    <row r="769" spans="4:6" x14ac:dyDescent="0.25">
      <c r="D769">
        <v>2</v>
      </c>
      <c r="E769" t="s">
        <v>48</v>
      </c>
      <c r="F769" t="s">
        <v>49</v>
      </c>
    </row>
    <row r="770" spans="4:6" x14ac:dyDescent="0.25">
      <c r="D770">
        <v>2</v>
      </c>
      <c r="E770" t="s">
        <v>48</v>
      </c>
      <c r="F770" t="s">
        <v>50</v>
      </c>
    </row>
    <row r="771" spans="4:6" x14ac:dyDescent="0.25">
      <c r="D771">
        <v>2</v>
      </c>
      <c r="E771" t="s">
        <v>48</v>
      </c>
      <c r="F771" t="s">
        <v>49</v>
      </c>
    </row>
    <row r="772" spans="4:6" x14ac:dyDescent="0.25">
      <c r="D772">
        <v>2</v>
      </c>
      <c r="E772" t="s">
        <v>48</v>
      </c>
      <c r="F772" t="s">
        <v>50</v>
      </c>
    </row>
    <row r="773" spans="4:6" x14ac:dyDescent="0.25">
      <c r="D773">
        <v>2</v>
      </c>
      <c r="E773" t="s">
        <v>48</v>
      </c>
      <c r="F773" t="s">
        <v>49</v>
      </c>
    </row>
    <row r="774" spans="4:6" x14ac:dyDescent="0.25">
      <c r="D774">
        <v>2</v>
      </c>
      <c r="E774" t="s">
        <v>48</v>
      </c>
      <c r="F774" t="s">
        <v>50</v>
      </c>
    </row>
    <row r="775" spans="4:6" x14ac:dyDescent="0.25">
      <c r="D775">
        <v>2</v>
      </c>
      <c r="E775" t="s">
        <v>48</v>
      </c>
      <c r="F775" t="s">
        <v>49</v>
      </c>
    </row>
    <row r="776" spans="4:6" x14ac:dyDescent="0.25">
      <c r="D776">
        <v>2</v>
      </c>
      <c r="E776" t="s">
        <v>48</v>
      </c>
      <c r="F776" t="s">
        <v>49</v>
      </c>
    </row>
    <row r="777" spans="4:6" x14ac:dyDescent="0.25">
      <c r="D777">
        <v>2</v>
      </c>
      <c r="E777" t="s">
        <v>48</v>
      </c>
      <c r="F777" t="s">
        <v>49</v>
      </c>
    </row>
    <row r="778" spans="4:6" x14ac:dyDescent="0.25">
      <c r="D778">
        <v>2</v>
      </c>
      <c r="E778" t="s">
        <v>48</v>
      </c>
      <c r="F778" t="s">
        <v>49</v>
      </c>
    </row>
    <row r="779" spans="4:6" x14ac:dyDescent="0.25">
      <c r="D779">
        <v>2</v>
      </c>
      <c r="E779" t="s">
        <v>48</v>
      </c>
      <c r="F779" t="s">
        <v>49</v>
      </c>
    </row>
    <row r="780" spans="4:6" x14ac:dyDescent="0.25">
      <c r="D780">
        <v>2</v>
      </c>
      <c r="E780" t="s">
        <v>48</v>
      </c>
      <c r="F780" t="s">
        <v>50</v>
      </c>
    </row>
    <row r="781" spans="4:6" x14ac:dyDescent="0.25">
      <c r="D781">
        <v>2</v>
      </c>
      <c r="E781" t="s">
        <v>48</v>
      </c>
      <c r="F781" t="s">
        <v>49</v>
      </c>
    </row>
    <row r="782" spans="4:6" x14ac:dyDescent="0.25">
      <c r="D782">
        <v>2</v>
      </c>
      <c r="E782" t="s">
        <v>48</v>
      </c>
      <c r="F782" t="s">
        <v>50</v>
      </c>
    </row>
    <row r="783" spans="4:6" x14ac:dyDescent="0.25">
      <c r="D783">
        <v>2</v>
      </c>
      <c r="E783" t="s">
        <v>48</v>
      </c>
      <c r="F783" t="s">
        <v>49</v>
      </c>
    </row>
    <row r="784" spans="4:6" x14ac:dyDescent="0.25">
      <c r="D784">
        <v>2</v>
      </c>
      <c r="E784" t="s">
        <v>48</v>
      </c>
      <c r="F784" t="s">
        <v>49</v>
      </c>
    </row>
    <row r="785" spans="4:6" x14ac:dyDescent="0.25">
      <c r="D785">
        <v>2</v>
      </c>
      <c r="E785" t="s">
        <v>51</v>
      </c>
      <c r="F785" t="s">
        <v>49</v>
      </c>
    </row>
    <row r="786" spans="4:6" x14ac:dyDescent="0.25">
      <c r="D786">
        <v>2</v>
      </c>
      <c r="E786" t="s">
        <v>48</v>
      </c>
      <c r="F786" t="s">
        <v>50</v>
      </c>
    </row>
    <row r="787" spans="4:6" x14ac:dyDescent="0.25">
      <c r="D787">
        <v>2</v>
      </c>
      <c r="E787" t="s">
        <v>48</v>
      </c>
      <c r="F787" t="s">
        <v>49</v>
      </c>
    </row>
    <row r="788" spans="4:6" x14ac:dyDescent="0.25">
      <c r="D788">
        <v>2</v>
      </c>
      <c r="E788" t="s">
        <v>48</v>
      </c>
      <c r="F788" t="s">
        <v>49</v>
      </c>
    </row>
    <row r="789" spans="4:6" x14ac:dyDescent="0.25">
      <c r="D789">
        <v>2</v>
      </c>
      <c r="E789" t="s">
        <v>48</v>
      </c>
      <c r="F789" t="s">
        <v>49</v>
      </c>
    </row>
    <row r="790" spans="4:6" x14ac:dyDescent="0.25">
      <c r="D790">
        <v>2</v>
      </c>
      <c r="E790" t="s">
        <v>48</v>
      </c>
      <c r="F790" t="s">
        <v>50</v>
      </c>
    </row>
    <row r="791" spans="4:6" x14ac:dyDescent="0.25">
      <c r="D791">
        <v>2</v>
      </c>
      <c r="E791" t="s">
        <v>48</v>
      </c>
      <c r="F791" t="s">
        <v>49</v>
      </c>
    </row>
    <row r="792" spans="4:6" x14ac:dyDescent="0.25">
      <c r="D792">
        <v>2</v>
      </c>
      <c r="E792" t="s">
        <v>48</v>
      </c>
      <c r="F792" t="s">
        <v>49</v>
      </c>
    </row>
    <row r="793" spans="4:6" x14ac:dyDescent="0.25">
      <c r="D793">
        <v>2</v>
      </c>
      <c r="E793" t="s">
        <v>48</v>
      </c>
      <c r="F793" t="s">
        <v>50</v>
      </c>
    </row>
    <row r="794" spans="4:6" x14ac:dyDescent="0.25">
      <c r="D794">
        <v>2</v>
      </c>
      <c r="E794" t="s">
        <v>48</v>
      </c>
      <c r="F794" t="s">
        <v>49</v>
      </c>
    </row>
    <row r="795" spans="4:6" x14ac:dyDescent="0.25">
      <c r="D795">
        <v>2</v>
      </c>
      <c r="E795" t="s">
        <v>48</v>
      </c>
      <c r="F795" t="s">
        <v>49</v>
      </c>
    </row>
    <row r="796" spans="4:6" x14ac:dyDescent="0.25">
      <c r="D796">
        <v>2</v>
      </c>
      <c r="E796" t="s">
        <v>48</v>
      </c>
      <c r="F796" t="s">
        <v>49</v>
      </c>
    </row>
    <row r="797" spans="4:6" x14ac:dyDescent="0.25">
      <c r="D797">
        <v>2</v>
      </c>
      <c r="E797" t="s">
        <v>48</v>
      </c>
      <c r="F797" t="s">
        <v>49</v>
      </c>
    </row>
    <row r="798" spans="4:6" x14ac:dyDescent="0.25">
      <c r="D798">
        <v>2</v>
      </c>
      <c r="E798" t="s">
        <v>48</v>
      </c>
      <c r="F798" t="s">
        <v>50</v>
      </c>
    </row>
    <row r="799" spans="4:6" x14ac:dyDescent="0.25">
      <c r="D799">
        <v>2</v>
      </c>
      <c r="E799" t="s">
        <v>48</v>
      </c>
      <c r="F799" t="s">
        <v>50</v>
      </c>
    </row>
    <row r="800" spans="4:6" x14ac:dyDescent="0.25">
      <c r="D800">
        <v>2</v>
      </c>
      <c r="E800" t="s">
        <v>48</v>
      </c>
      <c r="F800" t="s">
        <v>49</v>
      </c>
    </row>
    <row r="801" spans="4:6" x14ac:dyDescent="0.25">
      <c r="D801">
        <v>2</v>
      </c>
      <c r="E801" t="s">
        <v>48</v>
      </c>
      <c r="F801" t="s">
        <v>49</v>
      </c>
    </row>
    <row r="802" spans="4:6" x14ac:dyDescent="0.25">
      <c r="D802">
        <v>2</v>
      </c>
      <c r="E802" t="s">
        <v>48</v>
      </c>
      <c r="F802" t="s">
        <v>49</v>
      </c>
    </row>
    <row r="803" spans="4:6" x14ac:dyDescent="0.25">
      <c r="D803">
        <v>2</v>
      </c>
      <c r="E803" t="s">
        <v>48</v>
      </c>
      <c r="F803" t="s">
        <v>49</v>
      </c>
    </row>
    <row r="804" spans="4:6" x14ac:dyDescent="0.25">
      <c r="D804">
        <v>2</v>
      </c>
      <c r="E804" t="s">
        <v>48</v>
      </c>
      <c r="F804" t="s">
        <v>49</v>
      </c>
    </row>
    <row r="805" spans="4:6" x14ac:dyDescent="0.25">
      <c r="D805">
        <v>2</v>
      </c>
      <c r="E805" t="s">
        <v>48</v>
      </c>
      <c r="F805" t="s">
        <v>50</v>
      </c>
    </row>
    <row r="806" spans="4:6" x14ac:dyDescent="0.25">
      <c r="D806">
        <v>2</v>
      </c>
      <c r="E806" t="s">
        <v>48</v>
      </c>
      <c r="F806" t="s">
        <v>50</v>
      </c>
    </row>
    <row r="807" spans="4:6" x14ac:dyDescent="0.25">
      <c r="D807">
        <v>2</v>
      </c>
      <c r="E807" t="s">
        <v>48</v>
      </c>
      <c r="F807" t="s">
        <v>50</v>
      </c>
    </row>
    <row r="808" spans="4:6" x14ac:dyDescent="0.25">
      <c r="D808">
        <v>2</v>
      </c>
      <c r="E808" t="s">
        <v>48</v>
      </c>
      <c r="F808" t="s">
        <v>49</v>
      </c>
    </row>
    <row r="809" spans="4:6" x14ac:dyDescent="0.25">
      <c r="D809">
        <v>2</v>
      </c>
      <c r="E809" t="s">
        <v>48</v>
      </c>
      <c r="F809" t="s">
        <v>49</v>
      </c>
    </row>
    <row r="810" spans="4:6" x14ac:dyDescent="0.25">
      <c r="D810">
        <v>2</v>
      </c>
      <c r="E810" t="s">
        <v>48</v>
      </c>
      <c r="F810" t="s">
        <v>50</v>
      </c>
    </row>
    <row r="811" spans="4:6" x14ac:dyDescent="0.25">
      <c r="D811">
        <v>2</v>
      </c>
      <c r="E811" t="s">
        <v>48</v>
      </c>
      <c r="F811" t="s">
        <v>49</v>
      </c>
    </row>
    <row r="812" spans="4:6" x14ac:dyDescent="0.25">
      <c r="D812">
        <v>2</v>
      </c>
      <c r="E812" t="s">
        <v>48</v>
      </c>
      <c r="F812" t="s">
        <v>49</v>
      </c>
    </row>
    <row r="813" spans="4:6" x14ac:dyDescent="0.25">
      <c r="D813">
        <v>2</v>
      </c>
      <c r="E813" t="s">
        <v>48</v>
      </c>
      <c r="F813" t="s">
        <v>50</v>
      </c>
    </row>
    <row r="814" spans="4:6" x14ac:dyDescent="0.25">
      <c r="D814">
        <v>2</v>
      </c>
      <c r="E814" t="s">
        <v>48</v>
      </c>
      <c r="F814" t="s">
        <v>49</v>
      </c>
    </row>
    <row r="815" spans="4:6" x14ac:dyDescent="0.25">
      <c r="D815">
        <v>2</v>
      </c>
      <c r="E815" t="s">
        <v>48</v>
      </c>
      <c r="F815" t="s">
        <v>50</v>
      </c>
    </row>
    <row r="816" spans="4:6" x14ac:dyDescent="0.25">
      <c r="D816">
        <v>2</v>
      </c>
      <c r="E816" t="s">
        <v>48</v>
      </c>
      <c r="F816" t="s">
        <v>50</v>
      </c>
    </row>
    <row r="817" spans="4:6" x14ac:dyDescent="0.25">
      <c r="D817">
        <v>2</v>
      </c>
      <c r="E817" t="s">
        <v>48</v>
      </c>
      <c r="F817" t="s">
        <v>49</v>
      </c>
    </row>
    <row r="818" spans="4:6" x14ac:dyDescent="0.25">
      <c r="D818">
        <v>2</v>
      </c>
      <c r="E818" t="s">
        <v>48</v>
      </c>
      <c r="F818" t="s">
        <v>49</v>
      </c>
    </row>
    <row r="819" spans="4:6" x14ac:dyDescent="0.25">
      <c r="D819">
        <v>2</v>
      </c>
      <c r="E819" t="s">
        <v>48</v>
      </c>
      <c r="F819" t="s">
        <v>50</v>
      </c>
    </row>
    <row r="820" spans="4:6" x14ac:dyDescent="0.25">
      <c r="D820">
        <v>2</v>
      </c>
      <c r="E820" t="s">
        <v>48</v>
      </c>
      <c r="F820" t="s">
        <v>49</v>
      </c>
    </row>
    <row r="821" spans="4:6" x14ac:dyDescent="0.25">
      <c r="D821">
        <v>2</v>
      </c>
      <c r="E821" t="s">
        <v>48</v>
      </c>
      <c r="F821" t="s">
        <v>49</v>
      </c>
    </row>
    <row r="822" spans="4:6" x14ac:dyDescent="0.25">
      <c r="D822">
        <v>2</v>
      </c>
      <c r="E822" t="s">
        <v>48</v>
      </c>
      <c r="F822" t="s">
        <v>49</v>
      </c>
    </row>
    <row r="823" spans="4:6" x14ac:dyDescent="0.25">
      <c r="D823">
        <v>2</v>
      </c>
      <c r="E823" t="s">
        <v>48</v>
      </c>
      <c r="F823" t="s">
        <v>50</v>
      </c>
    </row>
    <row r="824" spans="4:6" x14ac:dyDescent="0.25">
      <c r="D824">
        <v>2</v>
      </c>
      <c r="E824" t="s">
        <v>48</v>
      </c>
      <c r="F824" t="s">
        <v>50</v>
      </c>
    </row>
    <row r="825" spans="4:6" x14ac:dyDescent="0.25">
      <c r="D825">
        <v>2</v>
      </c>
      <c r="E825" t="s">
        <v>51</v>
      </c>
      <c r="F825" t="s">
        <v>50</v>
      </c>
    </row>
    <row r="826" spans="4:6" x14ac:dyDescent="0.25">
      <c r="D826">
        <v>2</v>
      </c>
      <c r="E826" t="s">
        <v>48</v>
      </c>
      <c r="F826" t="s">
        <v>49</v>
      </c>
    </row>
    <row r="827" spans="4:6" x14ac:dyDescent="0.25">
      <c r="D827">
        <v>2</v>
      </c>
      <c r="E827" t="s">
        <v>48</v>
      </c>
      <c r="F827" t="s">
        <v>50</v>
      </c>
    </row>
    <row r="828" spans="4:6" x14ac:dyDescent="0.25">
      <c r="D828">
        <v>2</v>
      </c>
      <c r="E828" t="s">
        <v>48</v>
      </c>
      <c r="F828" t="s">
        <v>49</v>
      </c>
    </row>
    <row r="829" spans="4:6" x14ac:dyDescent="0.25">
      <c r="D829">
        <v>2</v>
      </c>
      <c r="E829" t="s">
        <v>48</v>
      </c>
      <c r="F829" t="s">
        <v>50</v>
      </c>
    </row>
    <row r="830" spans="4:6" x14ac:dyDescent="0.25">
      <c r="D830">
        <v>2</v>
      </c>
      <c r="E830" t="s">
        <v>48</v>
      </c>
      <c r="F830" t="s">
        <v>50</v>
      </c>
    </row>
    <row r="831" spans="4:6" x14ac:dyDescent="0.25">
      <c r="D831">
        <v>2</v>
      </c>
      <c r="E831" t="s">
        <v>48</v>
      </c>
      <c r="F831" t="s">
        <v>50</v>
      </c>
    </row>
    <row r="832" spans="4:6" x14ac:dyDescent="0.25">
      <c r="D832">
        <v>2</v>
      </c>
      <c r="E832" t="s">
        <v>48</v>
      </c>
      <c r="F832" t="s">
        <v>49</v>
      </c>
    </row>
    <row r="833" spans="4:6" x14ac:dyDescent="0.25">
      <c r="D833">
        <v>2</v>
      </c>
      <c r="E833" t="s">
        <v>48</v>
      </c>
      <c r="F833" t="s">
        <v>49</v>
      </c>
    </row>
    <row r="834" spans="4:6" x14ac:dyDescent="0.25">
      <c r="D834">
        <v>2</v>
      </c>
      <c r="E834" t="s">
        <v>48</v>
      </c>
      <c r="F834" t="s">
        <v>49</v>
      </c>
    </row>
    <row r="835" spans="4:6" x14ac:dyDescent="0.25">
      <c r="D835">
        <v>2</v>
      </c>
      <c r="E835" t="s">
        <v>48</v>
      </c>
      <c r="F835" t="s">
        <v>50</v>
      </c>
    </row>
    <row r="836" spans="4:6" x14ac:dyDescent="0.25">
      <c r="D836">
        <v>2</v>
      </c>
      <c r="E836" t="s">
        <v>48</v>
      </c>
      <c r="F836" t="s">
        <v>49</v>
      </c>
    </row>
    <row r="837" spans="4:6" x14ac:dyDescent="0.25">
      <c r="D837">
        <v>2</v>
      </c>
      <c r="E837" t="s">
        <v>48</v>
      </c>
      <c r="F837" t="s">
        <v>49</v>
      </c>
    </row>
    <row r="838" spans="4:6" x14ac:dyDescent="0.25">
      <c r="D838">
        <v>2</v>
      </c>
      <c r="E838" t="s">
        <v>48</v>
      </c>
      <c r="F838" t="s">
        <v>49</v>
      </c>
    </row>
    <row r="839" spans="4:6" x14ac:dyDescent="0.25">
      <c r="D839">
        <v>2</v>
      </c>
      <c r="E839" t="s">
        <v>48</v>
      </c>
      <c r="F839" t="s">
        <v>50</v>
      </c>
    </row>
    <row r="840" spans="4:6" x14ac:dyDescent="0.25">
      <c r="D840">
        <v>2</v>
      </c>
      <c r="E840" t="s">
        <v>48</v>
      </c>
      <c r="F840" t="s">
        <v>49</v>
      </c>
    </row>
    <row r="841" spans="4:6" x14ac:dyDescent="0.25">
      <c r="D841">
        <v>2</v>
      </c>
      <c r="E841" t="s">
        <v>48</v>
      </c>
      <c r="F841" t="s">
        <v>49</v>
      </c>
    </row>
    <row r="842" spans="4:6" x14ac:dyDescent="0.25">
      <c r="D842">
        <v>2</v>
      </c>
      <c r="E842" t="s">
        <v>48</v>
      </c>
      <c r="F842" t="s">
        <v>49</v>
      </c>
    </row>
    <row r="843" spans="4:6" x14ac:dyDescent="0.25">
      <c r="D843">
        <v>2</v>
      </c>
      <c r="E843" t="s">
        <v>48</v>
      </c>
      <c r="F843" t="s">
        <v>49</v>
      </c>
    </row>
    <row r="844" spans="4:6" x14ac:dyDescent="0.25">
      <c r="D844">
        <v>2</v>
      </c>
      <c r="E844" t="s">
        <v>48</v>
      </c>
      <c r="F844" t="s">
        <v>50</v>
      </c>
    </row>
    <row r="845" spans="4:6" x14ac:dyDescent="0.25">
      <c r="D845">
        <v>2</v>
      </c>
      <c r="E845" t="s">
        <v>48</v>
      </c>
      <c r="F845" t="s">
        <v>50</v>
      </c>
    </row>
    <row r="846" spans="4:6" x14ac:dyDescent="0.25">
      <c r="D846">
        <v>2</v>
      </c>
      <c r="E846" t="s">
        <v>48</v>
      </c>
      <c r="F846" t="s">
        <v>49</v>
      </c>
    </row>
    <row r="847" spans="4:6" x14ac:dyDescent="0.25">
      <c r="D847">
        <v>2</v>
      </c>
      <c r="E847" t="s">
        <v>48</v>
      </c>
      <c r="F847" t="s">
        <v>49</v>
      </c>
    </row>
    <row r="848" spans="4:6" x14ac:dyDescent="0.25">
      <c r="D848">
        <v>2</v>
      </c>
      <c r="E848" t="s">
        <v>48</v>
      </c>
      <c r="F848" t="s">
        <v>49</v>
      </c>
    </row>
    <row r="849" spans="4:6" x14ac:dyDescent="0.25">
      <c r="D849">
        <v>2</v>
      </c>
      <c r="E849" t="s">
        <v>48</v>
      </c>
      <c r="F849" t="s">
        <v>50</v>
      </c>
    </row>
    <row r="850" spans="4:6" x14ac:dyDescent="0.25">
      <c r="D850">
        <v>2</v>
      </c>
      <c r="E850" t="s">
        <v>48</v>
      </c>
      <c r="F850" t="s">
        <v>49</v>
      </c>
    </row>
    <row r="851" spans="4:6" x14ac:dyDescent="0.25">
      <c r="D851">
        <v>2</v>
      </c>
      <c r="E851" t="s">
        <v>48</v>
      </c>
      <c r="F851" t="s">
        <v>50</v>
      </c>
    </row>
    <row r="852" spans="4:6" x14ac:dyDescent="0.25">
      <c r="D852">
        <v>2</v>
      </c>
      <c r="E852" t="s">
        <v>48</v>
      </c>
      <c r="F852" t="s">
        <v>49</v>
      </c>
    </row>
    <row r="853" spans="4:6" x14ac:dyDescent="0.25">
      <c r="D853">
        <v>2</v>
      </c>
      <c r="E853" t="s">
        <v>48</v>
      </c>
      <c r="F853" t="s">
        <v>50</v>
      </c>
    </row>
    <row r="854" spans="4:6" x14ac:dyDescent="0.25">
      <c r="D854">
        <v>2</v>
      </c>
      <c r="E854" t="s">
        <v>48</v>
      </c>
      <c r="F854" t="s">
        <v>49</v>
      </c>
    </row>
    <row r="855" spans="4:6" x14ac:dyDescent="0.25">
      <c r="D855">
        <v>2</v>
      </c>
      <c r="E855" t="s">
        <v>48</v>
      </c>
      <c r="F855" t="s">
        <v>50</v>
      </c>
    </row>
    <row r="856" spans="4:6" x14ac:dyDescent="0.25">
      <c r="D856">
        <v>2</v>
      </c>
      <c r="E856" t="s">
        <v>48</v>
      </c>
      <c r="F856" t="s">
        <v>50</v>
      </c>
    </row>
    <row r="857" spans="4:6" x14ac:dyDescent="0.25">
      <c r="D857">
        <v>2</v>
      </c>
      <c r="E857" t="s">
        <v>48</v>
      </c>
      <c r="F857" t="s">
        <v>49</v>
      </c>
    </row>
    <row r="858" spans="4:6" x14ac:dyDescent="0.25">
      <c r="D858">
        <v>2</v>
      </c>
      <c r="E858" t="s">
        <v>48</v>
      </c>
      <c r="F858" t="s">
        <v>50</v>
      </c>
    </row>
    <row r="859" spans="4:6" x14ac:dyDescent="0.25">
      <c r="D859">
        <v>2</v>
      </c>
      <c r="E859" t="s">
        <v>48</v>
      </c>
      <c r="F859" t="s">
        <v>49</v>
      </c>
    </row>
    <row r="860" spans="4:6" x14ac:dyDescent="0.25">
      <c r="D860">
        <v>2</v>
      </c>
      <c r="E860" t="s">
        <v>48</v>
      </c>
      <c r="F860" t="s">
        <v>49</v>
      </c>
    </row>
    <row r="861" spans="4:6" x14ac:dyDescent="0.25">
      <c r="D861">
        <v>2</v>
      </c>
      <c r="E861" t="s">
        <v>48</v>
      </c>
      <c r="F861" t="s">
        <v>50</v>
      </c>
    </row>
    <row r="862" spans="4:6" x14ac:dyDescent="0.25">
      <c r="D862">
        <v>2</v>
      </c>
      <c r="E862" t="s">
        <v>48</v>
      </c>
      <c r="F862" t="s">
        <v>49</v>
      </c>
    </row>
    <row r="863" spans="4:6" x14ac:dyDescent="0.25">
      <c r="D863">
        <v>2</v>
      </c>
      <c r="E863" t="s">
        <v>48</v>
      </c>
      <c r="F863" t="s">
        <v>49</v>
      </c>
    </row>
    <row r="864" spans="4:6" x14ac:dyDescent="0.25">
      <c r="D864">
        <v>2</v>
      </c>
      <c r="E864" t="s">
        <v>48</v>
      </c>
      <c r="F864" t="s">
        <v>50</v>
      </c>
    </row>
    <row r="865" spans="4:6" x14ac:dyDescent="0.25">
      <c r="D865">
        <v>2</v>
      </c>
      <c r="E865" t="s">
        <v>48</v>
      </c>
      <c r="F865" t="s">
        <v>49</v>
      </c>
    </row>
    <row r="866" spans="4:6" x14ac:dyDescent="0.25">
      <c r="D866">
        <v>2</v>
      </c>
      <c r="E866" t="s">
        <v>48</v>
      </c>
      <c r="F866" t="s">
        <v>50</v>
      </c>
    </row>
    <row r="867" spans="4:6" x14ac:dyDescent="0.25">
      <c r="D867">
        <v>2</v>
      </c>
      <c r="E867" t="s">
        <v>48</v>
      </c>
      <c r="F867" t="s">
        <v>50</v>
      </c>
    </row>
    <row r="868" spans="4:6" x14ac:dyDescent="0.25">
      <c r="D868">
        <v>2</v>
      </c>
      <c r="E868" t="s">
        <v>51</v>
      </c>
      <c r="F868" t="s">
        <v>50</v>
      </c>
    </row>
    <row r="869" spans="4:6" x14ac:dyDescent="0.25">
      <c r="D869">
        <v>2</v>
      </c>
      <c r="E869" t="s">
        <v>48</v>
      </c>
      <c r="F869" t="s">
        <v>49</v>
      </c>
    </row>
    <row r="870" spans="4:6" x14ac:dyDescent="0.25">
      <c r="D870">
        <v>2</v>
      </c>
      <c r="E870" t="s">
        <v>48</v>
      </c>
      <c r="F870" t="s">
        <v>49</v>
      </c>
    </row>
    <row r="871" spans="4:6" x14ac:dyDescent="0.25">
      <c r="D871">
        <v>2</v>
      </c>
      <c r="E871" t="s">
        <v>48</v>
      </c>
      <c r="F871" t="s">
        <v>49</v>
      </c>
    </row>
    <row r="872" spans="4:6" x14ac:dyDescent="0.25">
      <c r="D872">
        <v>2</v>
      </c>
      <c r="E872" t="s">
        <v>48</v>
      </c>
      <c r="F872" t="s">
        <v>50</v>
      </c>
    </row>
    <row r="873" spans="4:6" x14ac:dyDescent="0.25">
      <c r="D873">
        <v>2</v>
      </c>
      <c r="E873" t="s">
        <v>48</v>
      </c>
      <c r="F873" t="s">
        <v>49</v>
      </c>
    </row>
    <row r="874" spans="4:6" x14ac:dyDescent="0.25">
      <c r="D874">
        <v>2</v>
      </c>
      <c r="E874" t="s">
        <v>48</v>
      </c>
      <c r="F874" t="s">
        <v>49</v>
      </c>
    </row>
    <row r="875" spans="4:6" x14ac:dyDescent="0.25">
      <c r="D875">
        <v>2</v>
      </c>
      <c r="E875" t="s">
        <v>48</v>
      </c>
      <c r="F875" t="s">
        <v>50</v>
      </c>
    </row>
    <row r="876" spans="4:6" x14ac:dyDescent="0.25">
      <c r="D876">
        <v>2</v>
      </c>
      <c r="E876" t="s">
        <v>48</v>
      </c>
      <c r="F876" t="s">
        <v>50</v>
      </c>
    </row>
    <row r="877" spans="4:6" x14ac:dyDescent="0.25">
      <c r="D877">
        <v>2</v>
      </c>
      <c r="E877" t="s">
        <v>48</v>
      </c>
      <c r="F877" t="s">
        <v>49</v>
      </c>
    </row>
    <row r="878" spans="4:6" x14ac:dyDescent="0.25">
      <c r="D878">
        <v>2</v>
      </c>
      <c r="E878" t="s">
        <v>48</v>
      </c>
      <c r="F878" t="s">
        <v>50</v>
      </c>
    </row>
    <row r="879" spans="4:6" x14ac:dyDescent="0.25">
      <c r="D879">
        <v>2</v>
      </c>
      <c r="E879" t="s">
        <v>48</v>
      </c>
      <c r="F879" t="s">
        <v>49</v>
      </c>
    </row>
    <row r="880" spans="4:6" x14ac:dyDescent="0.25">
      <c r="D880">
        <v>2</v>
      </c>
      <c r="E880" t="s">
        <v>48</v>
      </c>
      <c r="F880" t="s">
        <v>50</v>
      </c>
    </row>
    <row r="881" spans="4:6" x14ac:dyDescent="0.25">
      <c r="D881">
        <v>2</v>
      </c>
      <c r="E881" t="s">
        <v>48</v>
      </c>
      <c r="F881" t="s">
        <v>49</v>
      </c>
    </row>
    <row r="882" spans="4:6" x14ac:dyDescent="0.25">
      <c r="D882">
        <v>2</v>
      </c>
      <c r="E882" t="s">
        <v>48</v>
      </c>
      <c r="F882" t="s">
        <v>49</v>
      </c>
    </row>
    <row r="883" spans="4:6" x14ac:dyDescent="0.25">
      <c r="D883">
        <v>2</v>
      </c>
      <c r="E883" t="s">
        <v>48</v>
      </c>
      <c r="F883" t="s">
        <v>49</v>
      </c>
    </row>
    <row r="884" spans="4:6" x14ac:dyDescent="0.25">
      <c r="D884">
        <v>2</v>
      </c>
      <c r="E884" t="s">
        <v>48</v>
      </c>
      <c r="F884" t="s">
        <v>50</v>
      </c>
    </row>
    <row r="885" spans="4:6" x14ac:dyDescent="0.25">
      <c r="D885">
        <v>2</v>
      </c>
      <c r="E885" t="s">
        <v>48</v>
      </c>
      <c r="F885" t="s">
        <v>49</v>
      </c>
    </row>
    <row r="886" spans="4:6" x14ac:dyDescent="0.25">
      <c r="D886">
        <v>2</v>
      </c>
      <c r="E886" t="s">
        <v>48</v>
      </c>
      <c r="F886" t="s">
        <v>50</v>
      </c>
    </row>
    <row r="887" spans="4:6" x14ac:dyDescent="0.25">
      <c r="D887">
        <v>2</v>
      </c>
      <c r="E887" t="s">
        <v>48</v>
      </c>
      <c r="F887" t="s">
        <v>49</v>
      </c>
    </row>
    <row r="888" spans="4:6" x14ac:dyDescent="0.25">
      <c r="D888">
        <v>2</v>
      </c>
      <c r="E888" t="s">
        <v>48</v>
      </c>
      <c r="F888" t="s">
        <v>49</v>
      </c>
    </row>
    <row r="889" spans="4:6" x14ac:dyDescent="0.25">
      <c r="D889">
        <v>2</v>
      </c>
      <c r="E889" t="s">
        <v>48</v>
      </c>
      <c r="F889" t="s">
        <v>49</v>
      </c>
    </row>
    <row r="890" spans="4:6" x14ac:dyDescent="0.25">
      <c r="D890">
        <v>2</v>
      </c>
      <c r="E890" t="s">
        <v>48</v>
      </c>
      <c r="F890" t="s">
        <v>49</v>
      </c>
    </row>
    <row r="891" spans="4:6" x14ac:dyDescent="0.25">
      <c r="D891">
        <v>2</v>
      </c>
      <c r="E891" t="s">
        <v>48</v>
      </c>
      <c r="F891" t="s">
        <v>50</v>
      </c>
    </row>
    <row r="892" spans="4:6" x14ac:dyDescent="0.25">
      <c r="D892">
        <v>2</v>
      </c>
      <c r="E892" t="s">
        <v>48</v>
      </c>
      <c r="F892" t="s">
        <v>50</v>
      </c>
    </row>
    <row r="893" spans="4:6" x14ac:dyDescent="0.25">
      <c r="D893">
        <v>2</v>
      </c>
      <c r="E893" t="s">
        <v>48</v>
      </c>
      <c r="F893" t="s">
        <v>49</v>
      </c>
    </row>
    <row r="894" spans="4:6" x14ac:dyDescent="0.25">
      <c r="D894">
        <v>2</v>
      </c>
      <c r="E894" t="s">
        <v>48</v>
      </c>
      <c r="F894" t="s">
        <v>50</v>
      </c>
    </row>
    <row r="895" spans="4:6" x14ac:dyDescent="0.25">
      <c r="D895">
        <v>2</v>
      </c>
      <c r="E895" t="s">
        <v>48</v>
      </c>
      <c r="F895" t="s">
        <v>49</v>
      </c>
    </row>
    <row r="896" spans="4:6" x14ac:dyDescent="0.25">
      <c r="D896">
        <v>2</v>
      </c>
      <c r="E896" t="s">
        <v>48</v>
      </c>
      <c r="F896" t="s">
        <v>49</v>
      </c>
    </row>
    <row r="897" spans="4:6" x14ac:dyDescent="0.25">
      <c r="D897">
        <v>2</v>
      </c>
      <c r="E897" t="s">
        <v>48</v>
      </c>
      <c r="F897" t="s">
        <v>49</v>
      </c>
    </row>
    <row r="898" spans="4:6" x14ac:dyDescent="0.25">
      <c r="D898">
        <v>2</v>
      </c>
      <c r="E898" t="s">
        <v>48</v>
      </c>
      <c r="F898" t="s">
        <v>49</v>
      </c>
    </row>
    <row r="899" spans="4:6" x14ac:dyDescent="0.25">
      <c r="D899">
        <v>2</v>
      </c>
      <c r="E899" t="s">
        <v>48</v>
      </c>
      <c r="F899" t="s">
        <v>49</v>
      </c>
    </row>
    <row r="900" spans="4:6" x14ac:dyDescent="0.25">
      <c r="D900">
        <v>2</v>
      </c>
      <c r="E900" t="s">
        <v>48</v>
      </c>
      <c r="F900" t="s">
        <v>49</v>
      </c>
    </row>
    <row r="901" spans="4:6" x14ac:dyDescent="0.25">
      <c r="D901">
        <v>2</v>
      </c>
      <c r="E901" t="s">
        <v>48</v>
      </c>
      <c r="F901" t="s">
        <v>49</v>
      </c>
    </row>
    <row r="902" spans="4:6" x14ac:dyDescent="0.25">
      <c r="D902">
        <v>2</v>
      </c>
      <c r="E902" t="s">
        <v>48</v>
      </c>
      <c r="F902" t="s">
        <v>49</v>
      </c>
    </row>
    <row r="903" spans="4:6" x14ac:dyDescent="0.25">
      <c r="D903">
        <v>2</v>
      </c>
      <c r="E903" t="s">
        <v>48</v>
      </c>
      <c r="F903" t="s">
        <v>49</v>
      </c>
    </row>
    <row r="904" spans="4:6" x14ac:dyDescent="0.25">
      <c r="D904">
        <v>2</v>
      </c>
      <c r="E904" t="s">
        <v>48</v>
      </c>
      <c r="F904" t="s">
        <v>50</v>
      </c>
    </row>
    <row r="905" spans="4:6" x14ac:dyDescent="0.25">
      <c r="D905">
        <v>2</v>
      </c>
      <c r="E905" t="s">
        <v>48</v>
      </c>
      <c r="F905" t="s">
        <v>50</v>
      </c>
    </row>
    <row r="906" spans="4:6" x14ac:dyDescent="0.25">
      <c r="D906">
        <v>2</v>
      </c>
      <c r="E906" t="s">
        <v>48</v>
      </c>
      <c r="F906" t="s">
        <v>49</v>
      </c>
    </row>
    <row r="907" spans="4:6" x14ac:dyDescent="0.25">
      <c r="D907">
        <v>2</v>
      </c>
      <c r="E907" t="s">
        <v>48</v>
      </c>
      <c r="F907" t="s">
        <v>50</v>
      </c>
    </row>
    <row r="908" spans="4:6" x14ac:dyDescent="0.25">
      <c r="D908">
        <v>2</v>
      </c>
      <c r="E908" t="s">
        <v>48</v>
      </c>
      <c r="F908" t="s">
        <v>50</v>
      </c>
    </row>
    <row r="909" spans="4:6" x14ac:dyDescent="0.25">
      <c r="D909">
        <v>2</v>
      </c>
      <c r="E909" t="s">
        <v>48</v>
      </c>
      <c r="F909" t="s">
        <v>49</v>
      </c>
    </row>
    <row r="910" spans="4:6" x14ac:dyDescent="0.25">
      <c r="D910">
        <v>2</v>
      </c>
      <c r="E910" t="s">
        <v>48</v>
      </c>
      <c r="F910" t="s">
        <v>50</v>
      </c>
    </row>
    <row r="911" spans="4:6" x14ac:dyDescent="0.25">
      <c r="D911">
        <v>2</v>
      </c>
      <c r="E911" t="s">
        <v>48</v>
      </c>
      <c r="F911" t="s">
        <v>50</v>
      </c>
    </row>
    <row r="912" spans="4:6" x14ac:dyDescent="0.25">
      <c r="D912">
        <v>2</v>
      </c>
      <c r="E912" t="s">
        <v>48</v>
      </c>
      <c r="F912" t="s">
        <v>50</v>
      </c>
    </row>
    <row r="913" spans="4:6" x14ac:dyDescent="0.25">
      <c r="D913">
        <v>2</v>
      </c>
      <c r="E913" t="s">
        <v>48</v>
      </c>
      <c r="F913" t="s">
        <v>49</v>
      </c>
    </row>
    <row r="914" spans="4:6" x14ac:dyDescent="0.25">
      <c r="D914">
        <v>2</v>
      </c>
      <c r="E914" t="s">
        <v>51</v>
      </c>
      <c r="F914" t="s">
        <v>49</v>
      </c>
    </row>
    <row r="915" spans="4:6" x14ac:dyDescent="0.25">
      <c r="D915">
        <v>2</v>
      </c>
      <c r="E915" t="s">
        <v>48</v>
      </c>
      <c r="F915" t="s">
        <v>49</v>
      </c>
    </row>
    <row r="916" spans="4:6" x14ac:dyDescent="0.25">
      <c r="D916">
        <v>2</v>
      </c>
      <c r="E916" t="s">
        <v>48</v>
      </c>
      <c r="F916" t="s">
        <v>49</v>
      </c>
    </row>
    <row r="917" spans="4:6" x14ac:dyDescent="0.25">
      <c r="D917">
        <v>2</v>
      </c>
      <c r="E917" t="s">
        <v>48</v>
      </c>
      <c r="F917" t="s">
        <v>49</v>
      </c>
    </row>
    <row r="918" spans="4:6" x14ac:dyDescent="0.25">
      <c r="D918">
        <v>2</v>
      </c>
      <c r="E918" t="s">
        <v>48</v>
      </c>
      <c r="F918" t="s">
        <v>49</v>
      </c>
    </row>
    <row r="919" spans="4:6" x14ac:dyDescent="0.25">
      <c r="D919">
        <v>2</v>
      </c>
      <c r="E919" t="s">
        <v>48</v>
      </c>
      <c r="F919" t="s">
        <v>49</v>
      </c>
    </row>
    <row r="920" spans="4:6" x14ac:dyDescent="0.25">
      <c r="D920">
        <v>2</v>
      </c>
      <c r="E920" t="s">
        <v>48</v>
      </c>
      <c r="F920" t="s">
        <v>49</v>
      </c>
    </row>
    <row r="921" spans="4:6" x14ac:dyDescent="0.25">
      <c r="D921">
        <v>2</v>
      </c>
      <c r="E921" t="s">
        <v>48</v>
      </c>
      <c r="F921" t="s">
        <v>50</v>
      </c>
    </row>
    <row r="922" spans="4:6" x14ac:dyDescent="0.25">
      <c r="D922">
        <v>2</v>
      </c>
      <c r="E922" t="s">
        <v>48</v>
      </c>
      <c r="F922" t="s">
        <v>50</v>
      </c>
    </row>
    <row r="923" spans="4:6" x14ac:dyDescent="0.25">
      <c r="D923">
        <v>2</v>
      </c>
      <c r="E923" t="s">
        <v>48</v>
      </c>
      <c r="F923" t="s">
        <v>49</v>
      </c>
    </row>
    <row r="924" spans="4:6" x14ac:dyDescent="0.25">
      <c r="D924">
        <v>2</v>
      </c>
      <c r="E924" t="s">
        <v>48</v>
      </c>
      <c r="F924" t="s">
        <v>49</v>
      </c>
    </row>
    <row r="925" spans="4:6" x14ac:dyDescent="0.25">
      <c r="D925">
        <v>2</v>
      </c>
      <c r="E925" t="s">
        <v>48</v>
      </c>
      <c r="F925" t="s">
        <v>49</v>
      </c>
    </row>
    <row r="926" spans="4:6" x14ac:dyDescent="0.25">
      <c r="D926">
        <v>2</v>
      </c>
      <c r="E926" t="s">
        <v>48</v>
      </c>
      <c r="F926" t="s">
        <v>50</v>
      </c>
    </row>
    <row r="927" spans="4:6" x14ac:dyDescent="0.25">
      <c r="D927">
        <v>2</v>
      </c>
      <c r="E927" t="s">
        <v>48</v>
      </c>
      <c r="F927" t="s">
        <v>50</v>
      </c>
    </row>
    <row r="928" spans="4:6" x14ac:dyDescent="0.25">
      <c r="D928">
        <v>2</v>
      </c>
      <c r="E928" t="s">
        <v>48</v>
      </c>
      <c r="F928" t="s">
        <v>50</v>
      </c>
    </row>
    <row r="929" spans="4:6" x14ac:dyDescent="0.25">
      <c r="D929">
        <v>2</v>
      </c>
      <c r="E929" t="s">
        <v>48</v>
      </c>
      <c r="F929" t="s">
        <v>50</v>
      </c>
    </row>
    <row r="930" spans="4:6" x14ac:dyDescent="0.25">
      <c r="D930">
        <v>2</v>
      </c>
      <c r="E930" t="s">
        <v>48</v>
      </c>
      <c r="F930" t="s">
        <v>49</v>
      </c>
    </row>
    <row r="931" spans="4:6" x14ac:dyDescent="0.25">
      <c r="D931">
        <v>2</v>
      </c>
      <c r="E931" t="s">
        <v>48</v>
      </c>
      <c r="F931" t="s">
        <v>49</v>
      </c>
    </row>
    <row r="932" spans="4:6" x14ac:dyDescent="0.25">
      <c r="D932">
        <v>2</v>
      </c>
      <c r="E932" t="s">
        <v>48</v>
      </c>
      <c r="F932" t="s">
        <v>49</v>
      </c>
    </row>
    <row r="933" spans="4:6" x14ac:dyDescent="0.25">
      <c r="D933">
        <v>2</v>
      </c>
      <c r="E933" t="s">
        <v>48</v>
      </c>
      <c r="F933" t="s">
        <v>49</v>
      </c>
    </row>
    <row r="934" spans="4:6" x14ac:dyDescent="0.25">
      <c r="D934">
        <v>2</v>
      </c>
      <c r="E934" t="s">
        <v>48</v>
      </c>
      <c r="F934" t="s">
        <v>49</v>
      </c>
    </row>
    <row r="935" spans="4:6" x14ac:dyDescent="0.25">
      <c r="D935">
        <v>2</v>
      </c>
      <c r="E935" t="s">
        <v>48</v>
      </c>
      <c r="F935" t="s">
        <v>49</v>
      </c>
    </row>
    <row r="936" spans="4:6" x14ac:dyDescent="0.25">
      <c r="D936">
        <v>2</v>
      </c>
      <c r="E936" t="s">
        <v>48</v>
      </c>
      <c r="F936" t="s">
        <v>50</v>
      </c>
    </row>
    <row r="937" spans="4:6" x14ac:dyDescent="0.25">
      <c r="D937">
        <v>2</v>
      </c>
      <c r="E937" t="s">
        <v>48</v>
      </c>
      <c r="F937" t="s">
        <v>50</v>
      </c>
    </row>
    <row r="938" spans="4:6" x14ac:dyDescent="0.25">
      <c r="D938">
        <v>2</v>
      </c>
      <c r="E938" t="s">
        <v>48</v>
      </c>
      <c r="F938" t="s">
        <v>49</v>
      </c>
    </row>
    <row r="939" spans="4:6" x14ac:dyDescent="0.25">
      <c r="D939">
        <v>2</v>
      </c>
      <c r="E939" t="s">
        <v>48</v>
      </c>
      <c r="F939" t="s">
        <v>49</v>
      </c>
    </row>
    <row r="940" spans="4:6" x14ac:dyDescent="0.25">
      <c r="D940">
        <v>2</v>
      </c>
      <c r="E940" t="s">
        <v>48</v>
      </c>
      <c r="F940" t="s">
        <v>50</v>
      </c>
    </row>
    <row r="941" spans="4:6" x14ac:dyDescent="0.25">
      <c r="D941">
        <v>2</v>
      </c>
      <c r="E941" t="s">
        <v>48</v>
      </c>
      <c r="F941" t="s">
        <v>50</v>
      </c>
    </row>
    <row r="942" spans="4:6" x14ac:dyDescent="0.25">
      <c r="D942">
        <v>2</v>
      </c>
      <c r="E942" t="s">
        <v>48</v>
      </c>
      <c r="F942" t="s">
        <v>49</v>
      </c>
    </row>
    <row r="943" spans="4:6" x14ac:dyDescent="0.25">
      <c r="D943">
        <v>2</v>
      </c>
      <c r="E943" t="s">
        <v>48</v>
      </c>
      <c r="F943" t="s">
        <v>49</v>
      </c>
    </row>
    <row r="944" spans="4:6" x14ac:dyDescent="0.25">
      <c r="D944">
        <v>2</v>
      </c>
      <c r="E944" t="s">
        <v>48</v>
      </c>
      <c r="F944" t="s">
        <v>49</v>
      </c>
    </row>
    <row r="945" spans="4:6" x14ac:dyDescent="0.25">
      <c r="D945">
        <v>2</v>
      </c>
      <c r="E945" t="s">
        <v>48</v>
      </c>
      <c r="F945" t="s">
        <v>49</v>
      </c>
    </row>
    <row r="946" spans="4:6" x14ac:dyDescent="0.25">
      <c r="D946">
        <v>2</v>
      </c>
      <c r="E946" t="s">
        <v>48</v>
      </c>
      <c r="F946" t="s">
        <v>49</v>
      </c>
    </row>
    <row r="947" spans="4:6" x14ac:dyDescent="0.25">
      <c r="D947">
        <v>2</v>
      </c>
      <c r="E947" t="s">
        <v>48</v>
      </c>
      <c r="F947" t="s">
        <v>49</v>
      </c>
    </row>
    <row r="948" spans="4:6" x14ac:dyDescent="0.25">
      <c r="D948">
        <v>2</v>
      </c>
      <c r="E948" t="s">
        <v>48</v>
      </c>
      <c r="F948" t="s">
        <v>49</v>
      </c>
    </row>
    <row r="949" spans="4:6" x14ac:dyDescent="0.25">
      <c r="D949">
        <v>2</v>
      </c>
      <c r="E949" t="s">
        <v>48</v>
      </c>
      <c r="F949" t="s">
        <v>50</v>
      </c>
    </row>
    <row r="950" spans="4:6" x14ac:dyDescent="0.25">
      <c r="D950">
        <v>2</v>
      </c>
      <c r="E950" t="s">
        <v>51</v>
      </c>
      <c r="F950" t="s">
        <v>49</v>
      </c>
    </row>
    <row r="951" spans="4:6" x14ac:dyDescent="0.25">
      <c r="D951">
        <v>2</v>
      </c>
      <c r="E951" t="s">
        <v>48</v>
      </c>
      <c r="F951" t="s">
        <v>49</v>
      </c>
    </row>
    <row r="952" spans="4:6" x14ac:dyDescent="0.25">
      <c r="D952">
        <v>2</v>
      </c>
      <c r="E952" t="s">
        <v>48</v>
      </c>
      <c r="F952" t="s">
        <v>49</v>
      </c>
    </row>
    <row r="953" spans="4:6" x14ac:dyDescent="0.25">
      <c r="D953">
        <v>2</v>
      </c>
      <c r="E953" t="s">
        <v>48</v>
      </c>
      <c r="F953" t="s">
        <v>50</v>
      </c>
    </row>
    <row r="954" spans="4:6" x14ac:dyDescent="0.25">
      <c r="D954">
        <v>2</v>
      </c>
      <c r="E954" t="s">
        <v>48</v>
      </c>
      <c r="F954" t="s">
        <v>49</v>
      </c>
    </row>
    <row r="955" spans="4:6" x14ac:dyDescent="0.25">
      <c r="D955">
        <v>2</v>
      </c>
      <c r="E955" t="s">
        <v>48</v>
      </c>
      <c r="F955" t="s">
        <v>50</v>
      </c>
    </row>
    <row r="956" spans="4:6" x14ac:dyDescent="0.25">
      <c r="D956">
        <v>2</v>
      </c>
      <c r="E956" t="s">
        <v>48</v>
      </c>
      <c r="F956" t="s">
        <v>49</v>
      </c>
    </row>
    <row r="957" spans="4:6" x14ac:dyDescent="0.25">
      <c r="D957">
        <v>2</v>
      </c>
      <c r="E957" t="s">
        <v>48</v>
      </c>
      <c r="F957" t="s">
        <v>50</v>
      </c>
    </row>
    <row r="958" spans="4:6" x14ac:dyDescent="0.25">
      <c r="D958">
        <v>2</v>
      </c>
      <c r="E958" t="s">
        <v>48</v>
      </c>
      <c r="F958" t="s">
        <v>49</v>
      </c>
    </row>
    <row r="959" spans="4:6" x14ac:dyDescent="0.25">
      <c r="D959">
        <v>2</v>
      </c>
      <c r="E959" t="s">
        <v>48</v>
      </c>
      <c r="F959" t="s">
        <v>49</v>
      </c>
    </row>
    <row r="960" spans="4:6" x14ac:dyDescent="0.25">
      <c r="D960">
        <v>2</v>
      </c>
      <c r="E960" t="s">
        <v>48</v>
      </c>
      <c r="F960" t="s">
        <v>49</v>
      </c>
    </row>
    <row r="961" spans="4:6" x14ac:dyDescent="0.25">
      <c r="D961">
        <v>2</v>
      </c>
      <c r="E961" t="s">
        <v>48</v>
      </c>
      <c r="F961" t="s">
        <v>50</v>
      </c>
    </row>
    <row r="962" spans="4:6" x14ac:dyDescent="0.25">
      <c r="D962">
        <v>2</v>
      </c>
      <c r="E962" t="s">
        <v>48</v>
      </c>
      <c r="F962" t="s">
        <v>49</v>
      </c>
    </row>
    <row r="963" spans="4:6" x14ac:dyDescent="0.25">
      <c r="D963">
        <v>2</v>
      </c>
      <c r="E963" t="s">
        <v>48</v>
      </c>
      <c r="F963" t="s">
        <v>49</v>
      </c>
    </row>
    <row r="964" spans="4:6" x14ac:dyDescent="0.25">
      <c r="D964">
        <v>2</v>
      </c>
      <c r="E964" t="s">
        <v>48</v>
      </c>
      <c r="F964" t="s">
        <v>50</v>
      </c>
    </row>
    <row r="965" spans="4:6" x14ac:dyDescent="0.25">
      <c r="D965">
        <v>2</v>
      </c>
      <c r="E965" t="s">
        <v>48</v>
      </c>
      <c r="F965" t="s">
        <v>49</v>
      </c>
    </row>
    <row r="966" spans="4:6" x14ac:dyDescent="0.25">
      <c r="D966">
        <v>2</v>
      </c>
      <c r="E966" t="s">
        <v>48</v>
      </c>
      <c r="F966" t="s">
        <v>49</v>
      </c>
    </row>
    <row r="967" spans="4:6" x14ac:dyDescent="0.25">
      <c r="D967">
        <v>2</v>
      </c>
      <c r="E967" t="s">
        <v>48</v>
      </c>
      <c r="F967" t="s">
        <v>50</v>
      </c>
    </row>
    <row r="968" spans="4:6" x14ac:dyDescent="0.25">
      <c r="D968">
        <v>2</v>
      </c>
      <c r="E968" t="s">
        <v>48</v>
      </c>
      <c r="F968" t="s">
        <v>50</v>
      </c>
    </row>
    <row r="969" spans="4:6" x14ac:dyDescent="0.25">
      <c r="D969">
        <v>2</v>
      </c>
      <c r="E969" t="s">
        <v>48</v>
      </c>
      <c r="F969" t="s">
        <v>49</v>
      </c>
    </row>
    <row r="970" spans="4:6" x14ac:dyDescent="0.25">
      <c r="D970">
        <v>2</v>
      </c>
      <c r="E970" t="s">
        <v>48</v>
      </c>
      <c r="F970" t="s">
        <v>49</v>
      </c>
    </row>
    <row r="971" spans="4:6" x14ac:dyDescent="0.25">
      <c r="D971">
        <v>2</v>
      </c>
      <c r="E971" t="s">
        <v>48</v>
      </c>
      <c r="F971" t="s">
        <v>50</v>
      </c>
    </row>
    <row r="972" spans="4:6" x14ac:dyDescent="0.25">
      <c r="D972">
        <v>2</v>
      </c>
      <c r="E972" t="s">
        <v>48</v>
      </c>
      <c r="F972" t="s">
        <v>50</v>
      </c>
    </row>
    <row r="973" spans="4:6" x14ac:dyDescent="0.25">
      <c r="D973">
        <v>2</v>
      </c>
      <c r="E973" t="s">
        <v>48</v>
      </c>
      <c r="F973" t="s">
        <v>49</v>
      </c>
    </row>
    <row r="974" spans="4:6" x14ac:dyDescent="0.25">
      <c r="D974">
        <v>2</v>
      </c>
      <c r="E974" t="s">
        <v>48</v>
      </c>
      <c r="F974" t="s">
        <v>49</v>
      </c>
    </row>
    <row r="975" spans="4:6" x14ac:dyDescent="0.25">
      <c r="D975">
        <v>2</v>
      </c>
      <c r="E975" t="s">
        <v>48</v>
      </c>
      <c r="F975" t="s">
        <v>49</v>
      </c>
    </row>
    <row r="976" spans="4:6" x14ac:dyDescent="0.25">
      <c r="D976">
        <v>2</v>
      </c>
      <c r="E976" t="s">
        <v>48</v>
      </c>
      <c r="F976" t="s">
        <v>49</v>
      </c>
    </row>
    <row r="977" spans="4:6" x14ac:dyDescent="0.25">
      <c r="D977">
        <v>2</v>
      </c>
      <c r="E977" t="s">
        <v>48</v>
      </c>
      <c r="F977" t="s">
        <v>50</v>
      </c>
    </row>
    <row r="978" spans="4:6" x14ac:dyDescent="0.25">
      <c r="D978">
        <v>2</v>
      </c>
      <c r="E978" t="s">
        <v>48</v>
      </c>
      <c r="F978" t="s">
        <v>50</v>
      </c>
    </row>
    <row r="979" spans="4:6" x14ac:dyDescent="0.25">
      <c r="D979">
        <v>2</v>
      </c>
      <c r="E979" t="s">
        <v>48</v>
      </c>
      <c r="F979" t="s">
        <v>49</v>
      </c>
    </row>
    <row r="980" spans="4:6" x14ac:dyDescent="0.25">
      <c r="D980">
        <v>2</v>
      </c>
      <c r="E980" t="s">
        <v>48</v>
      </c>
      <c r="F980" t="s">
        <v>49</v>
      </c>
    </row>
    <row r="981" spans="4:6" x14ac:dyDescent="0.25">
      <c r="D981">
        <v>2</v>
      </c>
      <c r="E981" t="s">
        <v>48</v>
      </c>
      <c r="F981" t="s">
        <v>50</v>
      </c>
    </row>
    <row r="982" spans="4:6" x14ac:dyDescent="0.25">
      <c r="D982">
        <v>2</v>
      </c>
      <c r="E982" t="s">
        <v>48</v>
      </c>
      <c r="F982" t="s">
        <v>50</v>
      </c>
    </row>
    <row r="983" spans="4:6" x14ac:dyDescent="0.25">
      <c r="D983">
        <v>2</v>
      </c>
      <c r="E983" t="s">
        <v>48</v>
      </c>
      <c r="F983" t="s">
        <v>50</v>
      </c>
    </row>
    <row r="984" spans="4:6" x14ac:dyDescent="0.25">
      <c r="D984">
        <v>2</v>
      </c>
      <c r="E984" t="s">
        <v>48</v>
      </c>
      <c r="F984" t="s">
        <v>49</v>
      </c>
    </row>
    <row r="985" spans="4:6" x14ac:dyDescent="0.25">
      <c r="D985">
        <v>2</v>
      </c>
      <c r="E985" t="s">
        <v>48</v>
      </c>
      <c r="F985" t="s">
        <v>49</v>
      </c>
    </row>
    <row r="986" spans="4:6" x14ac:dyDescent="0.25">
      <c r="D986">
        <v>2</v>
      </c>
      <c r="E986" t="s">
        <v>48</v>
      </c>
      <c r="F986" t="s">
        <v>50</v>
      </c>
    </row>
    <row r="987" spans="4:6" x14ac:dyDescent="0.25">
      <c r="D987">
        <v>2</v>
      </c>
      <c r="E987" t="s">
        <v>48</v>
      </c>
      <c r="F987" t="s">
        <v>49</v>
      </c>
    </row>
    <row r="988" spans="4:6" x14ac:dyDescent="0.25">
      <c r="D988">
        <v>2</v>
      </c>
      <c r="E988" t="s">
        <v>48</v>
      </c>
      <c r="F988" t="s">
        <v>49</v>
      </c>
    </row>
    <row r="989" spans="4:6" x14ac:dyDescent="0.25">
      <c r="D989">
        <v>2</v>
      </c>
      <c r="E989" t="s">
        <v>48</v>
      </c>
      <c r="F989" t="s">
        <v>49</v>
      </c>
    </row>
    <row r="990" spans="4:6" x14ac:dyDescent="0.25">
      <c r="D990">
        <v>2</v>
      </c>
      <c r="E990" t="s">
        <v>48</v>
      </c>
      <c r="F990" t="s">
        <v>50</v>
      </c>
    </row>
    <row r="991" spans="4:6" x14ac:dyDescent="0.25">
      <c r="D991">
        <v>2</v>
      </c>
      <c r="E991" t="s">
        <v>48</v>
      </c>
      <c r="F991" t="s">
        <v>49</v>
      </c>
    </row>
    <row r="992" spans="4:6" x14ac:dyDescent="0.25">
      <c r="D992">
        <v>2</v>
      </c>
      <c r="E992" t="s">
        <v>48</v>
      </c>
      <c r="F992" t="s">
        <v>49</v>
      </c>
    </row>
    <row r="993" spans="4:6" x14ac:dyDescent="0.25">
      <c r="D993">
        <v>2</v>
      </c>
      <c r="E993" t="s">
        <v>48</v>
      </c>
      <c r="F993" t="s">
        <v>50</v>
      </c>
    </row>
    <row r="994" spans="4:6" x14ac:dyDescent="0.25">
      <c r="D994">
        <v>2</v>
      </c>
      <c r="E994" t="s">
        <v>48</v>
      </c>
      <c r="F994" t="s">
        <v>49</v>
      </c>
    </row>
    <row r="995" spans="4:6" x14ac:dyDescent="0.25">
      <c r="D995">
        <v>2</v>
      </c>
      <c r="E995" t="s">
        <v>48</v>
      </c>
      <c r="F995" t="s">
        <v>49</v>
      </c>
    </row>
    <row r="996" spans="4:6" x14ac:dyDescent="0.25">
      <c r="D996">
        <v>2</v>
      </c>
      <c r="E996" t="s">
        <v>48</v>
      </c>
      <c r="F996" t="s">
        <v>49</v>
      </c>
    </row>
    <row r="997" spans="4:6" x14ac:dyDescent="0.25">
      <c r="D997">
        <v>2</v>
      </c>
      <c r="E997" t="s">
        <v>48</v>
      </c>
      <c r="F997" t="s">
        <v>49</v>
      </c>
    </row>
    <row r="998" spans="4:6" x14ac:dyDescent="0.25">
      <c r="D998">
        <v>2</v>
      </c>
      <c r="E998" t="s">
        <v>48</v>
      </c>
      <c r="F998" t="s">
        <v>49</v>
      </c>
    </row>
    <row r="999" spans="4:6" x14ac:dyDescent="0.25">
      <c r="D999">
        <v>2</v>
      </c>
      <c r="E999" t="s">
        <v>48</v>
      </c>
      <c r="F999" t="s">
        <v>50</v>
      </c>
    </row>
    <row r="1000" spans="4:6" x14ac:dyDescent="0.25">
      <c r="D1000">
        <v>2</v>
      </c>
      <c r="E1000" t="s">
        <v>48</v>
      </c>
      <c r="F1000" t="s">
        <v>49</v>
      </c>
    </row>
    <row r="1001" spans="4:6" x14ac:dyDescent="0.25">
      <c r="D1001">
        <v>2</v>
      </c>
      <c r="E1001" t="s">
        <v>48</v>
      </c>
      <c r="F1001" t="s">
        <v>49</v>
      </c>
    </row>
    <row r="1002" spans="4:6" x14ac:dyDescent="0.25">
      <c r="D1002">
        <v>2</v>
      </c>
      <c r="E1002" t="s">
        <v>48</v>
      </c>
      <c r="F1002" t="s">
        <v>49</v>
      </c>
    </row>
    <row r="1003" spans="4:6" x14ac:dyDescent="0.25">
      <c r="D1003">
        <v>2</v>
      </c>
      <c r="E1003" t="s">
        <v>48</v>
      </c>
      <c r="F1003" t="s">
        <v>49</v>
      </c>
    </row>
    <row r="1004" spans="4:6" x14ac:dyDescent="0.25">
      <c r="D1004">
        <v>2</v>
      </c>
      <c r="E1004" t="s">
        <v>48</v>
      </c>
      <c r="F1004" t="s">
        <v>49</v>
      </c>
    </row>
    <row r="1005" spans="4:6" x14ac:dyDescent="0.25">
      <c r="D1005">
        <v>2</v>
      </c>
      <c r="E1005" t="s">
        <v>48</v>
      </c>
      <c r="F1005" t="s">
        <v>49</v>
      </c>
    </row>
    <row r="1006" spans="4:6" x14ac:dyDescent="0.25">
      <c r="D1006">
        <v>2</v>
      </c>
      <c r="E1006" t="s">
        <v>48</v>
      </c>
      <c r="F1006" t="s">
        <v>50</v>
      </c>
    </row>
    <row r="1007" spans="4:6" x14ac:dyDescent="0.25">
      <c r="D1007">
        <v>2</v>
      </c>
      <c r="E1007" t="s">
        <v>48</v>
      </c>
      <c r="F1007" t="s">
        <v>49</v>
      </c>
    </row>
    <row r="1008" spans="4:6" x14ac:dyDescent="0.25">
      <c r="D1008">
        <v>2</v>
      </c>
      <c r="E1008" t="s">
        <v>48</v>
      </c>
      <c r="F1008" t="s">
        <v>49</v>
      </c>
    </row>
    <row r="1009" spans="4:6" x14ac:dyDescent="0.25">
      <c r="D1009">
        <v>2</v>
      </c>
      <c r="E1009" t="s">
        <v>48</v>
      </c>
      <c r="F1009" t="s">
        <v>50</v>
      </c>
    </row>
    <row r="1010" spans="4:6" x14ac:dyDescent="0.25">
      <c r="D1010">
        <v>2</v>
      </c>
      <c r="E1010" t="s">
        <v>48</v>
      </c>
      <c r="F1010" t="s">
        <v>49</v>
      </c>
    </row>
    <row r="1011" spans="4:6" x14ac:dyDescent="0.25">
      <c r="D1011">
        <v>2</v>
      </c>
      <c r="E1011" t="s">
        <v>48</v>
      </c>
      <c r="F1011" t="s">
        <v>49</v>
      </c>
    </row>
    <row r="1012" spans="4:6" x14ac:dyDescent="0.25">
      <c r="D1012">
        <v>2</v>
      </c>
      <c r="E1012" t="s">
        <v>48</v>
      </c>
      <c r="F1012" t="s">
        <v>49</v>
      </c>
    </row>
    <row r="1013" spans="4:6" x14ac:dyDescent="0.25">
      <c r="D1013">
        <v>2</v>
      </c>
      <c r="E1013" t="s">
        <v>48</v>
      </c>
      <c r="F1013" t="s">
        <v>49</v>
      </c>
    </row>
    <row r="1014" spans="4:6" x14ac:dyDescent="0.25">
      <c r="D1014">
        <v>2</v>
      </c>
      <c r="E1014" t="s">
        <v>48</v>
      </c>
      <c r="F1014" t="s">
        <v>50</v>
      </c>
    </row>
    <row r="1015" spans="4:6" x14ac:dyDescent="0.25">
      <c r="D1015">
        <v>2</v>
      </c>
      <c r="E1015" t="s">
        <v>48</v>
      </c>
      <c r="F1015" t="s">
        <v>50</v>
      </c>
    </row>
    <row r="1016" spans="4:6" x14ac:dyDescent="0.25">
      <c r="D1016">
        <v>2</v>
      </c>
      <c r="E1016" t="s">
        <v>48</v>
      </c>
      <c r="F1016" t="s">
        <v>49</v>
      </c>
    </row>
    <row r="1017" spans="4:6" x14ac:dyDescent="0.25">
      <c r="D1017">
        <v>2</v>
      </c>
      <c r="E1017" t="s">
        <v>48</v>
      </c>
      <c r="F1017" t="s">
        <v>50</v>
      </c>
    </row>
    <row r="1018" spans="4:6" x14ac:dyDescent="0.25">
      <c r="D1018">
        <v>2</v>
      </c>
      <c r="E1018" t="s">
        <v>48</v>
      </c>
      <c r="F1018" t="s">
        <v>49</v>
      </c>
    </row>
    <row r="1019" spans="4:6" x14ac:dyDescent="0.25">
      <c r="D1019">
        <v>2</v>
      </c>
      <c r="E1019" t="s">
        <v>48</v>
      </c>
      <c r="F1019" t="s">
        <v>49</v>
      </c>
    </row>
    <row r="1020" spans="4:6" x14ac:dyDescent="0.25">
      <c r="D1020">
        <v>2</v>
      </c>
      <c r="E1020" t="s">
        <v>48</v>
      </c>
      <c r="F1020" t="s">
        <v>50</v>
      </c>
    </row>
    <row r="1021" spans="4:6" x14ac:dyDescent="0.25">
      <c r="D1021">
        <v>2</v>
      </c>
      <c r="E1021" t="s">
        <v>48</v>
      </c>
      <c r="F1021" t="s">
        <v>49</v>
      </c>
    </row>
    <row r="1022" spans="4:6" x14ac:dyDescent="0.25">
      <c r="D1022">
        <v>2</v>
      </c>
      <c r="E1022" t="s">
        <v>48</v>
      </c>
      <c r="F1022" t="s">
        <v>50</v>
      </c>
    </row>
    <row r="1023" spans="4:6" x14ac:dyDescent="0.25">
      <c r="D1023">
        <v>2</v>
      </c>
      <c r="E1023" t="s">
        <v>48</v>
      </c>
      <c r="F1023" t="s">
        <v>49</v>
      </c>
    </row>
    <row r="1024" spans="4:6" x14ac:dyDescent="0.25">
      <c r="D1024">
        <v>2</v>
      </c>
      <c r="E1024" t="s">
        <v>48</v>
      </c>
      <c r="F1024" t="s">
        <v>49</v>
      </c>
    </row>
    <row r="1025" spans="4:6" x14ac:dyDescent="0.25">
      <c r="D1025">
        <v>2</v>
      </c>
      <c r="E1025" t="s">
        <v>48</v>
      </c>
      <c r="F1025" t="s">
        <v>49</v>
      </c>
    </row>
    <row r="1026" spans="4:6" x14ac:dyDescent="0.25">
      <c r="D1026">
        <v>2</v>
      </c>
      <c r="E1026" t="s">
        <v>48</v>
      </c>
      <c r="F1026" t="s">
        <v>50</v>
      </c>
    </row>
    <row r="1027" spans="4:6" x14ac:dyDescent="0.25">
      <c r="D1027">
        <v>2</v>
      </c>
      <c r="E1027" t="s">
        <v>48</v>
      </c>
      <c r="F1027" t="s">
        <v>49</v>
      </c>
    </row>
    <row r="1028" spans="4:6" x14ac:dyDescent="0.25">
      <c r="D1028">
        <v>2</v>
      </c>
      <c r="E1028" t="s">
        <v>48</v>
      </c>
      <c r="F1028" t="s">
        <v>49</v>
      </c>
    </row>
    <row r="1029" spans="4:6" x14ac:dyDescent="0.25">
      <c r="D1029">
        <v>2</v>
      </c>
      <c r="E1029" t="s">
        <v>48</v>
      </c>
      <c r="F1029" t="s">
        <v>49</v>
      </c>
    </row>
    <row r="1030" spans="4:6" x14ac:dyDescent="0.25">
      <c r="D1030">
        <v>2</v>
      </c>
      <c r="E1030" t="s">
        <v>48</v>
      </c>
      <c r="F1030" t="s">
        <v>50</v>
      </c>
    </row>
    <row r="1031" spans="4:6" x14ac:dyDescent="0.25">
      <c r="D1031">
        <v>2</v>
      </c>
      <c r="E1031" t="s">
        <v>48</v>
      </c>
      <c r="F1031" t="s">
        <v>49</v>
      </c>
    </row>
    <row r="1032" spans="4:6" x14ac:dyDescent="0.25">
      <c r="D1032">
        <v>2</v>
      </c>
      <c r="E1032" t="s">
        <v>48</v>
      </c>
      <c r="F1032" t="s">
        <v>49</v>
      </c>
    </row>
    <row r="1033" spans="4:6" x14ac:dyDescent="0.25">
      <c r="D1033">
        <v>2</v>
      </c>
      <c r="E1033" t="s">
        <v>48</v>
      </c>
      <c r="F1033" t="s">
        <v>50</v>
      </c>
    </row>
    <row r="1034" spans="4:6" x14ac:dyDescent="0.25">
      <c r="D1034">
        <v>2</v>
      </c>
      <c r="E1034" t="s">
        <v>48</v>
      </c>
      <c r="F1034" t="s">
        <v>49</v>
      </c>
    </row>
    <row r="1035" spans="4:6" x14ac:dyDescent="0.25">
      <c r="D1035">
        <v>2</v>
      </c>
      <c r="E1035" t="s">
        <v>48</v>
      </c>
      <c r="F1035" t="s">
        <v>49</v>
      </c>
    </row>
    <row r="1036" spans="4:6" x14ac:dyDescent="0.25">
      <c r="D1036">
        <v>2</v>
      </c>
      <c r="E1036" t="s">
        <v>48</v>
      </c>
      <c r="F1036" t="s">
        <v>49</v>
      </c>
    </row>
    <row r="1037" spans="4:6" x14ac:dyDescent="0.25">
      <c r="D1037">
        <v>2</v>
      </c>
      <c r="E1037" t="s">
        <v>48</v>
      </c>
      <c r="F1037" t="s">
        <v>50</v>
      </c>
    </row>
    <row r="1038" spans="4:6" x14ac:dyDescent="0.25">
      <c r="D1038">
        <v>2</v>
      </c>
      <c r="E1038" t="s">
        <v>48</v>
      </c>
      <c r="F1038" t="s">
        <v>50</v>
      </c>
    </row>
    <row r="1039" spans="4:6" x14ac:dyDescent="0.25">
      <c r="D1039">
        <v>2</v>
      </c>
      <c r="E1039" t="s">
        <v>48</v>
      </c>
      <c r="F1039" t="s">
        <v>49</v>
      </c>
    </row>
    <row r="1040" spans="4:6" x14ac:dyDescent="0.25">
      <c r="D1040">
        <v>2</v>
      </c>
      <c r="E1040" t="s">
        <v>48</v>
      </c>
      <c r="F1040" t="s">
        <v>49</v>
      </c>
    </row>
    <row r="1041" spans="4:6" x14ac:dyDescent="0.25">
      <c r="D1041">
        <v>2</v>
      </c>
      <c r="E1041" t="s">
        <v>48</v>
      </c>
      <c r="F1041" t="s">
        <v>49</v>
      </c>
    </row>
    <row r="1042" spans="4:6" x14ac:dyDescent="0.25">
      <c r="D1042">
        <v>2</v>
      </c>
      <c r="E1042" t="s">
        <v>48</v>
      </c>
      <c r="F1042" t="s">
        <v>49</v>
      </c>
    </row>
    <row r="1043" spans="4:6" x14ac:dyDescent="0.25">
      <c r="D1043">
        <v>2</v>
      </c>
      <c r="E1043" t="s">
        <v>48</v>
      </c>
      <c r="F1043" t="s">
        <v>50</v>
      </c>
    </row>
    <row r="1044" spans="4:6" x14ac:dyDescent="0.25">
      <c r="D1044">
        <v>2</v>
      </c>
      <c r="E1044" t="s">
        <v>48</v>
      </c>
      <c r="F1044" t="s">
        <v>49</v>
      </c>
    </row>
    <row r="1045" spans="4:6" x14ac:dyDescent="0.25">
      <c r="D1045">
        <v>2</v>
      </c>
      <c r="E1045" t="s">
        <v>48</v>
      </c>
      <c r="F1045" t="s">
        <v>49</v>
      </c>
    </row>
    <row r="1046" spans="4:6" x14ac:dyDescent="0.25">
      <c r="D1046">
        <v>2</v>
      </c>
      <c r="E1046" t="s">
        <v>48</v>
      </c>
      <c r="F1046" t="s">
        <v>49</v>
      </c>
    </row>
    <row r="1047" spans="4:6" x14ac:dyDescent="0.25">
      <c r="D1047">
        <v>2</v>
      </c>
      <c r="E1047" t="s">
        <v>48</v>
      </c>
      <c r="F1047" t="s">
        <v>50</v>
      </c>
    </row>
    <row r="1048" spans="4:6" x14ac:dyDescent="0.25">
      <c r="D1048">
        <v>2</v>
      </c>
      <c r="E1048" t="s">
        <v>48</v>
      </c>
      <c r="F1048" t="s">
        <v>49</v>
      </c>
    </row>
    <row r="1049" spans="4:6" x14ac:dyDescent="0.25">
      <c r="D1049">
        <v>2</v>
      </c>
      <c r="E1049" t="s">
        <v>48</v>
      </c>
      <c r="F1049" t="s">
        <v>49</v>
      </c>
    </row>
    <row r="1050" spans="4:6" x14ac:dyDescent="0.25">
      <c r="D1050">
        <v>2</v>
      </c>
      <c r="E1050" t="s">
        <v>48</v>
      </c>
      <c r="F1050" t="s">
        <v>50</v>
      </c>
    </row>
    <row r="1051" spans="4:6" x14ac:dyDescent="0.25">
      <c r="D1051">
        <v>2</v>
      </c>
      <c r="E1051" t="s">
        <v>48</v>
      </c>
      <c r="F1051" t="s">
        <v>49</v>
      </c>
    </row>
    <row r="1052" spans="4:6" x14ac:dyDescent="0.25">
      <c r="D1052">
        <v>2</v>
      </c>
      <c r="E1052" t="s">
        <v>48</v>
      </c>
      <c r="F1052" t="s">
        <v>49</v>
      </c>
    </row>
    <row r="1053" spans="4:6" x14ac:dyDescent="0.25">
      <c r="D1053">
        <v>2</v>
      </c>
      <c r="E1053" t="s">
        <v>48</v>
      </c>
      <c r="F1053" t="s">
        <v>50</v>
      </c>
    </row>
    <row r="1054" spans="4:6" x14ac:dyDescent="0.25">
      <c r="D1054">
        <v>2</v>
      </c>
      <c r="E1054" t="s">
        <v>48</v>
      </c>
      <c r="F1054" t="s">
        <v>50</v>
      </c>
    </row>
    <row r="1055" spans="4:6" x14ac:dyDescent="0.25">
      <c r="D1055">
        <v>2</v>
      </c>
      <c r="E1055" t="s">
        <v>48</v>
      </c>
      <c r="F1055" t="s">
        <v>49</v>
      </c>
    </row>
    <row r="1056" spans="4:6" x14ac:dyDescent="0.25">
      <c r="D1056">
        <v>2</v>
      </c>
      <c r="E1056" t="s">
        <v>48</v>
      </c>
      <c r="F1056" t="s">
        <v>49</v>
      </c>
    </row>
    <row r="1057" spans="4:6" x14ac:dyDescent="0.25">
      <c r="D1057">
        <v>2</v>
      </c>
      <c r="E1057" t="s">
        <v>48</v>
      </c>
      <c r="F1057" t="s">
        <v>49</v>
      </c>
    </row>
    <row r="1058" spans="4:6" x14ac:dyDescent="0.25">
      <c r="D1058">
        <v>2</v>
      </c>
      <c r="E1058" t="s">
        <v>48</v>
      </c>
      <c r="F1058" t="s">
        <v>50</v>
      </c>
    </row>
    <row r="1059" spans="4:6" x14ac:dyDescent="0.25">
      <c r="D1059">
        <v>2</v>
      </c>
      <c r="E1059" t="s">
        <v>48</v>
      </c>
      <c r="F1059" t="s">
        <v>49</v>
      </c>
    </row>
    <row r="1060" spans="4:6" x14ac:dyDescent="0.25">
      <c r="D1060">
        <v>2</v>
      </c>
      <c r="E1060" t="s">
        <v>48</v>
      </c>
      <c r="F1060" t="s">
        <v>50</v>
      </c>
    </row>
    <row r="1061" spans="4:6" x14ac:dyDescent="0.25">
      <c r="D1061">
        <v>2</v>
      </c>
      <c r="E1061" t="s">
        <v>48</v>
      </c>
      <c r="F1061" t="s">
        <v>49</v>
      </c>
    </row>
    <row r="1062" spans="4:6" x14ac:dyDescent="0.25">
      <c r="D1062">
        <v>2</v>
      </c>
      <c r="E1062" t="s">
        <v>48</v>
      </c>
      <c r="F1062" t="s">
        <v>50</v>
      </c>
    </row>
    <row r="1063" spans="4:6" x14ac:dyDescent="0.25">
      <c r="D1063">
        <v>2</v>
      </c>
      <c r="E1063" t="s">
        <v>48</v>
      </c>
      <c r="F1063" t="s">
        <v>50</v>
      </c>
    </row>
    <row r="1064" spans="4:6" x14ac:dyDescent="0.25">
      <c r="D1064">
        <v>2</v>
      </c>
      <c r="E1064" t="s">
        <v>48</v>
      </c>
      <c r="F1064" t="s">
        <v>50</v>
      </c>
    </row>
    <row r="1065" spans="4:6" x14ac:dyDescent="0.25">
      <c r="D1065">
        <v>2</v>
      </c>
      <c r="E1065" t="s">
        <v>48</v>
      </c>
      <c r="F1065" t="s">
        <v>50</v>
      </c>
    </row>
    <row r="1066" spans="4:6" x14ac:dyDescent="0.25">
      <c r="D1066">
        <v>2</v>
      </c>
      <c r="E1066" t="s">
        <v>48</v>
      </c>
      <c r="F1066" t="s">
        <v>49</v>
      </c>
    </row>
    <row r="1067" spans="4:6" x14ac:dyDescent="0.25">
      <c r="D1067">
        <v>2</v>
      </c>
      <c r="E1067" t="s">
        <v>48</v>
      </c>
      <c r="F1067" t="s">
        <v>49</v>
      </c>
    </row>
    <row r="1068" spans="4:6" x14ac:dyDescent="0.25">
      <c r="D1068">
        <v>2</v>
      </c>
      <c r="E1068" t="s">
        <v>48</v>
      </c>
      <c r="F1068" t="s">
        <v>50</v>
      </c>
    </row>
    <row r="1069" spans="4:6" x14ac:dyDescent="0.25">
      <c r="D1069">
        <v>2</v>
      </c>
      <c r="E1069" t="s">
        <v>48</v>
      </c>
      <c r="F1069" t="s">
        <v>49</v>
      </c>
    </row>
    <row r="1070" spans="4:6" x14ac:dyDescent="0.25">
      <c r="D1070">
        <v>2</v>
      </c>
      <c r="E1070" t="s">
        <v>48</v>
      </c>
      <c r="F1070" t="s">
        <v>49</v>
      </c>
    </row>
    <row r="1071" spans="4:6" x14ac:dyDescent="0.25">
      <c r="D1071">
        <v>2</v>
      </c>
      <c r="E1071" t="s">
        <v>48</v>
      </c>
      <c r="F1071" t="s">
        <v>49</v>
      </c>
    </row>
    <row r="1072" spans="4:6" x14ac:dyDescent="0.25">
      <c r="D1072">
        <v>2</v>
      </c>
      <c r="E1072" t="s">
        <v>48</v>
      </c>
      <c r="F1072" t="s">
        <v>49</v>
      </c>
    </row>
    <row r="1073" spans="4:6" x14ac:dyDescent="0.25">
      <c r="D1073">
        <v>2</v>
      </c>
      <c r="E1073" t="s">
        <v>48</v>
      </c>
      <c r="F1073" t="s">
        <v>49</v>
      </c>
    </row>
    <row r="1074" spans="4:6" x14ac:dyDescent="0.25">
      <c r="D1074">
        <v>2</v>
      </c>
      <c r="E1074" t="s">
        <v>48</v>
      </c>
      <c r="F1074" t="s">
        <v>49</v>
      </c>
    </row>
    <row r="1075" spans="4:6" x14ac:dyDescent="0.25">
      <c r="D1075">
        <v>2</v>
      </c>
      <c r="E1075" t="s">
        <v>48</v>
      </c>
      <c r="F1075" t="s">
        <v>49</v>
      </c>
    </row>
    <row r="1076" spans="4:6" x14ac:dyDescent="0.25">
      <c r="D1076">
        <v>2</v>
      </c>
      <c r="E1076" t="s">
        <v>48</v>
      </c>
      <c r="F1076" t="s">
        <v>50</v>
      </c>
    </row>
    <row r="1077" spans="4:6" x14ac:dyDescent="0.25">
      <c r="D1077">
        <v>2</v>
      </c>
      <c r="E1077" t="s">
        <v>48</v>
      </c>
      <c r="F1077" t="s">
        <v>50</v>
      </c>
    </row>
    <row r="1078" spans="4:6" x14ac:dyDescent="0.25">
      <c r="D1078">
        <v>2</v>
      </c>
      <c r="E1078" t="s">
        <v>48</v>
      </c>
      <c r="F1078" t="s">
        <v>49</v>
      </c>
    </row>
    <row r="1079" spans="4:6" x14ac:dyDescent="0.25">
      <c r="D1079">
        <v>2</v>
      </c>
      <c r="E1079" t="s">
        <v>48</v>
      </c>
      <c r="F1079" t="s">
        <v>50</v>
      </c>
    </row>
    <row r="1080" spans="4:6" x14ac:dyDescent="0.25">
      <c r="D1080">
        <v>2</v>
      </c>
      <c r="E1080" t="s">
        <v>48</v>
      </c>
      <c r="F1080" t="s">
        <v>50</v>
      </c>
    </row>
    <row r="1081" spans="4:6" x14ac:dyDescent="0.25">
      <c r="D1081">
        <v>2</v>
      </c>
      <c r="E1081" t="s">
        <v>48</v>
      </c>
      <c r="F1081" t="s">
        <v>49</v>
      </c>
    </row>
    <row r="1082" spans="4:6" x14ac:dyDescent="0.25">
      <c r="D1082">
        <v>2</v>
      </c>
      <c r="E1082" t="s">
        <v>48</v>
      </c>
      <c r="F1082" t="s">
        <v>49</v>
      </c>
    </row>
    <row r="1083" spans="4:6" x14ac:dyDescent="0.25">
      <c r="D1083">
        <v>2</v>
      </c>
      <c r="E1083" t="s">
        <v>48</v>
      </c>
      <c r="F1083" t="s">
        <v>49</v>
      </c>
    </row>
    <row r="1084" spans="4:6" x14ac:dyDescent="0.25">
      <c r="D1084">
        <v>2</v>
      </c>
      <c r="E1084" t="s">
        <v>48</v>
      </c>
      <c r="F1084" t="s">
        <v>49</v>
      </c>
    </row>
    <row r="1085" spans="4:6" x14ac:dyDescent="0.25">
      <c r="D1085">
        <v>2</v>
      </c>
      <c r="E1085" t="s">
        <v>48</v>
      </c>
      <c r="F1085" t="s">
        <v>49</v>
      </c>
    </row>
    <row r="1086" spans="4:6" x14ac:dyDescent="0.25">
      <c r="D1086">
        <v>2</v>
      </c>
      <c r="E1086" t="s">
        <v>48</v>
      </c>
      <c r="F1086" t="s">
        <v>50</v>
      </c>
    </row>
    <row r="1087" spans="4:6" x14ac:dyDescent="0.25">
      <c r="D1087">
        <v>2</v>
      </c>
      <c r="E1087" t="s">
        <v>48</v>
      </c>
      <c r="F1087" t="s">
        <v>50</v>
      </c>
    </row>
    <row r="1088" spans="4:6" x14ac:dyDescent="0.25">
      <c r="D1088">
        <v>2</v>
      </c>
      <c r="E1088" t="s">
        <v>48</v>
      </c>
      <c r="F1088" t="s">
        <v>49</v>
      </c>
    </row>
    <row r="1089" spans="4:6" x14ac:dyDescent="0.25">
      <c r="D1089">
        <v>2</v>
      </c>
      <c r="E1089" t="s">
        <v>48</v>
      </c>
      <c r="F1089" t="s">
        <v>50</v>
      </c>
    </row>
    <row r="1090" spans="4:6" x14ac:dyDescent="0.25">
      <c r="D1090">
        <v>2</v>
      </c>
      <c r="E1090" t="s">
        <v>48</v>
      </c>
      <c r="F1090" t="s">
        <v>50</v>
      </c>
    </row>
    <row r="1091" spans="4:6" x14ac:dyDescent="0.25">
      <c r="D1091">
        <v>2</v>
      </c>
      <c r="E1091" t="s">
        <v>48</v>
      </c>
      <c r="F1091" t="s">
        <v>49</v>
      </c>
    </row>
    <row r="1092" spans="4:6" x14ac:dyDescent="0.25">
      <c r="D1092">
        <v>2</v>
      </c>
      <c r="E1092" t="s">
        <v>48</v>
      </c>
      <c r="F1092" t="s">
        <v>50</v>
      </c>
    </row>
    <row r="1093" spans="4:6" x14ac:dyDescent="0.25">
      <c r="D1093">
        <v>2</v>
      </c>
      <c r="E1093" t="s">
        <v>48</v>
      </c>
      <c r="F1093" t="s">
        <v>50</v>
      </c>
    </row>
    <row r="1094" spans="4:6" x14ac:dyDescent="0.25">
      <c r="D1094">
        <v>2</v>
      </c>
      <c r="E1094" t="s">
        <v>48</v>
      </c>
      <c r="F1094" t="s">
        <v>49</v>
      </c>
    </row>
    <row r="1095" spans="4:6" x14ac:dyDescent="0.25">
      <c r="D1095">
        <v>2</v>
      </c>
      <c r="E1095" t="s">
        <v>48</v>
      </c>
      <c r="F1095" t="s">
        <v>49</v>
      </c>
    </row>
    <row r="1096" spans="4:6" x14ac:dyDescent="0.25">
      <c r="D1096">
        <v>2</v>
      </c>
      <c r="E1096" t="s">
        <v>48</v>
      </c>
      <c r="F1096" t="s">
        <v>49</v>
      </c>
    </row>
    <row r="1097" spans="4:6" x14ac:dyDescent="0.25">
      <c r="D1097">
        <v>2</v>
      </c>
      <c r="E1097" t="s">
        <v>48</v>
      </c>
      <c r="F1097" t="s">
        <v>50</v>
      </c>
    </row>
    <row r="1098" spans="4:6" x14ac:dyDescent="0.25">
      <c r="D1098">
        <v>2</v>
      </c>
      <c r="E1098" t="s">
        <v>48</v>
      </c>
      <c r="F1098" t="s">
        <v>49</v>
      </c>
    </row>
    <row r="1099" spans="4:6" x14ac:dyDescent="0.25">
      <c r="D1099">
        <v>2</v>
      </c>
      <c r="E1099" t="s">
        <v>51</v>
      </c>
      <c r="F1099" t="s">
        <v>49</v>
      </c>
    </row>
    <row r="1100" spans="4:6" x14ac:dyDescent="0.25">
      <c r="D1100">
        <v>2</v>
      </c>
      <c r="E1100" t="s">
        <v>48</v>
      </c>
      <c r="F1100" t="s">
        <v>50</v>
      </c>
    </row>
    <row r="1101" spans="4:6" x14ac:dyDescent="0.25">
      <c r="D1101">
        <v>2</v>
      </c>
      <c r="E1101" t="s">
        <v>48</v>
      </c>
      <c r="F1101" t="s">
        <v>49</v>
      </c>
    </row>
    <row r="1102" spans="4:6" x14ac:dyDescent="0.25">
      <c r="D1102">
        <v>2</v>
      </c>
      <c r="E1102" t="s">
        <v>48</v>
      </c>
      <c r="F1102" t="s">
        <v>49</v>
      </c>
    </row>
    <row r="1103" spans="4:6" x14ac:dyDescent="0.25">
      <c r="D1103">
        <v>2</v>
      </c>
      <c r="E1103" t="s">
        <v>48</v>
      </c>
      <c r="F1103" t="s">
        <v>50</v>
      </c>
    </row>
    <row r="1104" spans="4:6" x14ac:dyDescent="0.25">
      <c r="D1104">
        <v>2</v>
      </c>
      <c r="E1104" t="s">
        <v>48</v>
      </c>
      <c r="F1104" t="s">
        <v>49</v>
      </c>
    </row>
    <row r="1105" spans="4:6" x14ac:dyDescent="0.25">
      <c r="D1105">
        <v>2</v>
      </c>
      <c r="E1105" t="s">
        <v>48</v>
      </c>
      <c r="F1105" t="s">
        <v>50</v>
      </c>
    </row>
    <row r="1106" spans="4:6" x14ac:dyDescent="0.25">
      <c r="D1106">
        <v>2</v>
      </c>
      <c r="E1106" t="s">
        <v>48</v>
      </c>
      <c r="F1106" t="s">
        <v>49</v>
      </c>
    </row>
    <row r="1107" spans="4:6" x14ac:dyDescent="0.25">
      <c r="D1107">
        <v>2</v>
      </c>
      <c r="E1107" t="s">
        <v>48</v>
      </c>
      <c r="F1107" t="s">
        <v>49</v>
      </c>
    </row>
    <row r="1108" spans="4:6" x14ac:dyDescent="0.25">
      <c r="D1108">
        <v>2</v>
      </c>
      <c r="E1108" t="s">
        <v>48</v>
      </c>
      <c r="F1108" t="s">
        <v>49</v>
      </c>
    </row>
    <row r="1109" spans="4:6" x14ac:dyDescent="0.25">
      <c r="D1109">
        <v>2</v>
      </c>
      <c r="E1109" t="s">
        <v>48</v>
      </c>
      <c r="F1109" t="s">
        <v>49</v>
      </c>
    </row>
    <row r="1110" spans="4:6" x14ac:dyDescent="0.25">
      <c r="D1110">
        <v>2</v>
      </c>
      <c r="E1110" t="s">
        <v>48</v>
      </c>
      <c r="F1110" t="s">
        <v>49</v>
      </c>
    </row>
    <row r="1111" spans="4:6" x14ac:dyDescent="0.25">
      <c r="D1111">
        <v>2</v>
      </c>
      <c r="E1111" t="s">
        <v>48</v>
      </c>
      <c r="F1111" t="s">
        <v>50</v>
      </c>
    </row>
    <row r="1112" spans="4:6" x14ac:dyDescent="0.25">
      <c r="D1112">
        <v>2</v>
      </c>
      <c r="E1112" t="s">
        <v>48</v>
      </c>
      <c r="F1112" t="s">
        <v>49</v>
      </c>
    </row>
    <row r="1113" spans="4:6" x14ac:dyDescent="0.25">
      <c r="D1113">
        <v>2</v>
      </c>
      <c r="E1113" t="s">
        <v>48</v>
      </c>
      <c r="F1113" t="s">
        <v>49</v>
      </c>
    </row>
    <row r="1114" spans="4:6" x14ac:dyDescent="0.25">
      <c r="D1114">
        <v>2</v>
      </c>
      <c r="E1114" t="s">
        <v>48</v>
      </c>
      <c r="F1114" t="s">
        <v>50</v>
      </c>
    </row>
    <row r="1115" spans="4:6" x14ac:dyDescent="0.25">
      <c r="D1115">
        <v>2</v>
      </c>
      <c r="E1115" t="s">
        <v>48</v>
      </c>
      <c r="F1115" t="s">
        <v>49</v>
      </c>
    </row>
    <row r="1116" spans="4:6" x14ac:dyDescent="0.25">
      <c r="D1116">
        <v>2</v>
      </c>
      <c r="E1116" t="s">
        <v>48</v>
      </c>
      <c r="F1116" t="s">
        <v>49</v>
      </c>
    </row>
    <row r="1117" spans="4:6" x14ac:dyDescent="0.25">
      <c r="D1117">
        <v>2</v>
      </c>
      <c r="E1117" t="s">
        <v>51</v>
      </c>
      <c r="F1117" t="s">
        <v>49</v>
      </c>
    </row>
    <row r="1118" spans="4:6" x14ac:dyDescent="0.25">
      <c r="D1118">
        <v>2</v>
      </c>
      <c r="E1118" t="s">
        <v>48</v>
      </c>
      <c r="F1118" t="s">
        <v>50</v>
      </c>
    </row>
    <row r="1119" spans="4:6" x14ac:dyDescent="0.25">
      <c r="D1119">
        <v>2</v>
      </c>
      <c r="E1119" t="s">
        <v>48</v>
      </c>
      <c r="F1119" t="s">
        <v>49</v>
      </c>
    </row>
    <row r="1120" spans="4:6" x14ac:dyDescent="0.25">
      <c r="D1120">
        <v>2</v>
      </c>
      <c r="E1120" t="s">
        <v>48</v>
      </c>
      <c r="F1120" t="s">
        <v>49</v>
      </c>
    </row>
    <row r="1121" spans="4:6" x14ac:dyDescent="0.25">
      <c r="D1121">
        <v>2</v>
      </c>
      <c r="E1121" t="s">
        <v>48</v>
      </c>
      <c r="F1121" t="s">
        <v>50</v>
      </c>
    </row>
    <row r="1122" spans="4:6" x14ac:dyDescent="0.25">
      <c r="D1122">
        <v>2</v>
      </c>
      <c r="E1122" t="s">
        <v>48</v>
      </c>
      <c r="F1122" t="s">
        <v>50</v>
      </c>
    </row>
    <row r="1123" spans="4:6" x14ac:dyDescent="0.25">
      <c r="D1123">
        <v>2</v>
      </c>
      <c r="E1123" t="s">
        <v>48</v>
      </c>
      <c r="F1123" t="s">
        <v>49</v>
      </c>
    </row>
    <row r="1124" spans="4:6" x14ac:dyDescent="0.25">
      <c r="D1124">
        <v>2</v>
      </c>
      <c r="E1124" t="s">
        <v>48</v>
      </c>
      <c r="F1124" t="s">
        <v>49</v>
      </c>
    </row>
    <row r="1125" spans="4:6" x14ac:dyDescent="0.25">
      <c r="D1125">
        <v>2</v>
      </c>
      <c r="E1125" t="s">
        <v>48</v>
      </c>
      <c r="F1125" t="s">
        <v>50</v>
      </c>
    </row>
    <row r="1126" spans="4:6" x14ac:dyDescent="0.25">
      <c r="D1126">
        <v>2</v>
      </c>
      <c r="E1126" t="s">
        <v>48</v>
      </c>
      <c r="F1126" t="s">
        <v>50</v>
      </c>
    </row>
    <row r="1127" spans="4:6" x14ac:dyDescent="0.25">
      <c r="D1127">
        <v>2</v>
      </c>
      <c r="E1127" t="s">
        <v>48</v>
      </c>
      <c r="F1127" t="s">
        <v>49</v>
      </c>
    </row>
    <row r="1128" spans="4:6" x14ac:dyDescent="0.25">
      <c r="D1128">
        <v>2</v>
      </c>
      <c r="E1128" t="s">
        <v>48</v>
      </c>
      <c r="F1128" t="s">
        <v>49</v>
      </c>
    </row>
    <row r="1129" spans="4:6" x14ac:dyDescent="0.25">
      <c r="D1129">
        <v>2</v>
      </c>
      <c r="E1129" t="s">
        <v>48</v>
      </c>
      <c r="F1129" t="s">
        <v>49</v>
      </c>
    </row>
    <row r="1130" spans="4:6" x14ac:dyDescent="0.25">
      <c r="D1130">
        <v>2</v>
      </c>
      <c r="E1130" t="s">
        <v>48</v>
      </c>
      <c r="F1130" t="s">
        <v>50</v>
      </c>
    </row>
    <row r="1131" spans="4:6" x14ac:dyDescent="0.25">
      <c r="D1131">
        <v>2</v>
      </c>
      <c r="E1131" t="s">
        <v>48</v>
      </c>
      <c r="F1131" t="s">
        <v>50</v>
      </c>
    </row>
    <row r="1132" spans="4:6" x14ac:dyDescent="0.25">
      <c r="D1132">
        <v>2</v>
      </c>
      <c r="E1132" t="s">
        <v>48</v>
      </c>
      <c r="F1132" t="s">
        <v>49</v>
      </c>
    </row>
    <row r="1133" spans="4:6" x14ac:dyDescent="0.25">
      <c r="D1133">
        <v>2</v>
      </c>
      <c r="E1133" t="s">
        <v>48</v>
      </c>
      <c r="F1133" t="s">
        <v>50</v>
      </c>
    </row>
    <row r="1134" spans="4:6" x14ac:dyDescent="0.25">
      <c r="D1134">
        <v>2</v>
      </c>
      <c r="E1134" t="s">
        <v>48</v>
      </c>
      <c r="F1134" t="s">
        <v>49</v>
      </c>
    </row>
    <row r="1135" spans="4:6" x14ac:dyDescent="0.25">
      <c r="D1135">
        <v>2</v>
      </c>
      <c r="E1135" t="s">
        <v>48</v>
      </c>
      <c r="F1135" t="s">
        <v>49</v>
      </c>
    </row>
    <row r="1136" spans="4:6" x14ac:dyDescent="0.25">
      <c r="D1136">
        <v>2</v>
      </c>
      <c r="E1136" t="s">
        <v>48</v>
      </c>
      <c r="F1136" t="s">
        <v>50</v>
      </c>
    </row>
    <row r="1137" spans="4:6" x14ac:dyDescent="0.25">
      <c r="D1137">
        <v>2</v>
      </c>
      <c r="E1137" t="s">
        <v>48</v>
      </c>
      <c r="F1137" t="s">
        <v>49</v>
      </c>
    </row>
    <row r="1138" spans="4:6" x14ac:dyDescent="0.25">
      <c r="D1138">
        <v>2</v>
      </c>
      <c r="E1138" t="s">
        <v>48</v>
      </c>
      <c r="F1138" t="s">
        <v>50</v>
      </c>
    </row>
    <row r="1139" spans="4:6" x14ac:dyDescent="0.25">
      <c r="D1139">
        <v>2</v>
      </c>
      <c r="E1139" t="s">
        <v>48</v>
      </c>
      <c r="F1139" t="s">
        <v>50</v>
      </c>
    </row>
    <row r="1140" spans="4:6" x14ac:dyDescent="0.25">
      <c r="D1140">
        <v>2</v>
      </c>
      <c r="E1140" t="s">
        <v>51</v>
      </c>
      <c r="F1140" t="s">
        <v>49</v>
      </c>
    </row>
    <row r="1141" spans="4:6" x14ac:dyDescent="0.25">
      <c r="D1141">
        <v>2</v>
      </c>
      <c r="E1141" t="s">
        <v>48</v>
      </c>
      <c r="F1141" t="s">
        <v>50</v>
      </c>
    </row>
    <row r="1142" spans="4:6" x14ac:dyDescent="0.25">
      <c r="D1142">
        <v>2</v>
      </c>
      <c r="E1142" t="s">
        <v>48</v>
      </c>
      <c r="F1142" t="s">
        <v>50</v>
      </c>
    </row>
    <row r="1143" spans="4:6" x14ac:dyDescent="0.25">
      <c r="D1143">
        <v>2</v>
      </c>
      <c r="E1143" t="s">
        <v>48</v>
      </c>
      <c r="F1143" t="s">
        <v>49</v>
      </c>
    </row>
    <row r="1144" spans="4:6" x14ac:dyDescent="0.25">
      <c r="D1144">
        <v>2</v>
      </c>
      <c r="E1144" t="s">
        <v>48</v>
      </c>
      <c r="F1144" t="s">
        <v>49</v>
      </c>
    </row>
    <row r="1145" spans="4:6" x14ac:dyDescent="0.25">
      <c r="D1145">
        <v>2</v>
      </c>
      <c r="E1145" t="s">
        <v>48</v>
      </c>
      <c r="F1145" t="s">
        <v>50</v>
      </c>
    </row>
    <row r="1146" spans="4:6" x14ac:dyDescent="0.25">
      <c r="D1146">
        <v>2</v>
      </c>
      <c r="E1146" t="s">
        <v>48</v>
      </c>
      <c r="F1146" t="s">
        <v>49</v>
      </c>
    </row>
    <row r="1147" spans="4:6" x14ac:dyDescent="0.25">
      <c r="D1147">
        <v>2</v>
      </c>
      <c r="E1147" t="s">
        <v>48</v>
      </c>
      <c r="F1147" t="s">
        <v>49</v>
      </c>
    </row>
    <row r="1148" spans="4:6" x14ac:dyDescent="0.25">
      <c r="D1148">
        <v>3</v>
      </c>
      <c r="E1148" t="s">
        <v>51</v>
      </c>
      <c r="F1148" t="s">
        <v>49</v>
      </c>
    </row>
    <row r="1149" spans="4:6" x14ac:dyDescent="0.25">
      <c r="D1149">
        <v>3</v>
      </c>
      <c r="E1149" t="s">
        <v>51</v>
      </c>
      <c r="F1149" t="s">
        <v>50</v>
      </c>
    </row>
    <row r="1150" spans="4:6" x14ac:dyDescent="0.25">
      <c r="D1150">
        <v>3</v>
      </c>
      <c r="E1150" t="s">
        <v>51</v>
      </c>
      <c r="F1150" t="s">
        <v>49</v>
      </c>
    </row>
    <row r="1151" spans="4:6" x14ac:dyDescent="0.25">
      <c r="D1151">
        <v>3</v>
      </c>
      <c r="E1151" t="s">
        <v>48</v>
      </c>
      <c r="F1151" t="s">
        <v>50</v>
      </c>
    </row>
    <row r="1152" spans="4:6" x14ac:dyDescent="0.25">
      <c r="D1152">
        <v>3</v>
      </c>
      <c r="E1152" t="s">
        <v>51</v>
      </c>
      <c r="F1152" t="s">
        <v>50</v>
      </c>
    </row>
    <row r="1153" spans="4:6" x14ac:dyDescent="0.25">
      <c r="D1153">
        <v>3</v>
      </c>
      <c r="E1153" t="s">
        <v>48</v>
      </c>
      <c r="F1153" t="s">
        <v>49</v>
      </c>
    </row>
    <row r="1154" spans="4:6" x14ac:dyDescent="0.25">
      <c r="D1154">
        <v>3</v>
      </c>
      <c r="E1154" t="s">
        <v>51</v>
      </c>
      <c r="F1154" t="s">
        <v>49</v>
      </c>
    </row>
    <row r="1155" spans="4:6" x14ac:dyDescent="0.25">
      <c r="D1155">
        <v>3</v>
      </c>
      <c r="E1155" t="s">
        <v>51</v>
      </c>
      <c r="F1155" t="s">
        <v>50</v>
      </c>
    </row>
    <row r="1156" spans="4:6" x14ac:dyDescent="0.25">
      <c r="D1156">
        <v>3</v>
      </c>
      <c r="E1156" t="s">
        <v>51</v>
      </c>
      <c r="F1156" t="s">
        <v>50</v>
      </c>
    </row>
    <row r="1157" spans="4:6" x14ac:dyDescent="0.25">
      <c r="D1157">
        <v>3</v>
      </c>
      <c r="E1157" t="s">
        <v>48</v>
      </c>
      <c r="F1157" t="s">
        <v>49</v>
      </c>
    </row>
    <row r="1158" spans="4:6" x14ac:dyDescent="0.25">
      <c r="D1158">
        <v>3</v>
      </c>
      <c r="E1158" t="s">
        <v>48</v>
      </c>
      <c r="F1158" t="s">
        <v>49</v>
      </c>
    </row>
    <row r="1159" spans="4:6" x14ac:dyDescent="0.25">
      <c r="D1159">
        <v>3</v>
      </c>
      <c r="E1159" t="s">
        <v>48</v>
      </c>
      <c r="F1159" t="s">
        <v>49</v>
      </c>
    </row>
    <row r="1160" spans="4:6" x14ac:dyDescent="0.25">
      <c r="D1160">
        <v>3</v>
      </c>
      <c r="E1160" t="s">
        <v>48</v>
      </c>
      <c r="F1160" t="s">
        <v>50</v>
      </c>
    </row>
    <row r="1161" spans="4:6" x14ac:dyDescent="0.25">
      <c r="D1161">
        <v>3</v>
      </c>
      <c r="E1161" t="s">
        <v>48</v>
      </c>
      <c r="F1161" t="s">
        <v>49</v>
      </c>
    </row>
    <row r="1162" spans="4:6" x14ac:dyDescent="0.25">
      <c r="D1162">
        <v>3</v>
      </c>
      <c r="E1162" t="s">
        <v>48</v>
      </c>
      <c r="F1162" t="s">
        <v>49</v>
      </c>
    </row>
    <row r="1163" spans="4:6" x14ac:dyDescent="0.25">
      <c r="D1163">
        <v>3</v>
      </c>
      <c r="E1163" t="s">
        <v>51</v>
      </c>
      <c r="F1163" t="s">
        <v>49</v>
      </c>
    </row>
    <row r="1164" spans="4:6" x14ac:dyDescent="0.25">
      <c r="D1164">
        <v>3</v>
      </c>
      <c r="E1164" t="s">
        <v>48</v>
      </c>
      <c r="F1164" t="s">
        <v>50</v>
      </c>
    </row>
    <row r="1165" spans="4:6" x14ac:dyDescent="0.25">
      <c r="D1165">
        <v>3</v>
      </c>
      <c r="E1165" t="s">
        <v>48</v>
      </c>
      <c r="F1165" t="s">
        <v>49</v>
      </c>
    </row>
    <row r="1166" spans="4:6" x14ac:dyDescent="0.25">
      <c r="D1166">
        <v>3</v>
      </c>
      <c r="E1166" t="s">
        <v>51</v>
      </c>
      <c r="F1166" t="s">
        <v>50</v>
      </c>
    </row>
    <row r="1167" spans="4:6" x14ac:dyDescent="0.25">
      <c r="D1167">
        <v>3</v>
      </c>
      <c r="E1167" t="s">
        <v>51</v>
      </c>
      <c r="F1167" t="s">
        <v>50</v>
      </c>
    </row>
    <row r="1168" spans="4:6" x14ac:dyDescent="0.25">
      <c r="D1168">
        <v>3</v>
      </c>
      <c r="E1168" t="s">
        <v>51</v>
      </c>
      <c r="F1168" t="s">
        <v>49</v>
      </c>
    </row>
    <row r="1169" spans="4:6" x14ac:dyDescent="0.25">
      <c r="D1169">
        <v>3</v>
      </c>
      <c r="E1169" t="s">
        <v>51</v>
      </c>
      <c r="F1169" t="s">
        <v>49</v>
      </c>
    </row>
    <row r="1170" spans="4:6" x14ac:dyDescent="0.25">
      <c r="D1170">
        <v>3</v>
      </c>
      <c r="E1170" t="s">
        <v>51</v>
      </c>
      <c r="F1170" t="s">
        <v>50</v>
      </c>
    </row>
    <row r="1171" spans="4:6" x14ac:dyDescent="0.25">
      <c r="D1171">
        <v>3</v>
      </c>
      <c r="E1171" t="s">
        <v>51</v>
      </c>
      <c r="F1171" t="s">
        <v>49</v>
      </c>
    </row>
    <row r="1172" spans="4:6" x14ac:dyDescent="0.25">
      <c r="D1172">
        <v>3</v>
      </c>
      <c r="E1172" t="s">
        <v>51</v>
      </c>
      <c r="F1172" t="s">
        <v>50</v>
      </c>
    </row>
    <row r="1173" spans="4:6" x14ac:dyDescent="0.25">
      <c r="D1173">
        <v>3</v>
      </c>
      <c r="E1173" t="s">
        <v>51</v>
      </c>
      <c r="F1173" t="s">
        <v>50</v>
      </c>
    </row>
    <row r="1174" spans="4:6" x14ac:dyDescent="0.25">
      <c r="D1174">
        <v>3</v>
      </c>
      <c r="E1174" t="s">
        <v>48</v>
      </c>
      <c r="F1174" t="s">
        <v>50</v>
      </c>
    </row>
    <row r="1175" spans="4:6" x14ac:dyDescent="0.25">
      <c r="D1175">
        <v>3</v>
      </c>
      <c r="E1175" t="s">
        <v>51</v>
      </c>
      <c r="F1175" t="s">
        <v>49</v>
      </c>
    </row>
    <row r="1176" spans="4:6" x14ac:dyDescent="0.25">
      <c r="D1176">
        <v>3</v>
      </c>
      <c r="E1176" t="s">
        <v>51</v>
      </c>
      <c r="F1176" t="s">
        <v>50</v>
      </c>
    </row>
    <row r="1177" spans="4:6" x14ac:dyDescent="0.25">
      <c r="D1177">
        <v>3</v>
      </c>
      <c r="E1177" t="s">
        <v>48</v>
      </c>
      <c r="F1177" t="s">
        <v>50</v>
      </c>
    </row>
    <row r="1178" spans="4:6" x14ac:dyDescent="0.25">
      <c r="D1178">
        <v>3</v>
      </c>
      <c r="E1178" t="s">
        <v>51</v>
      </c>
      <c r="F1178" t="s">
        <v>50</v>
      </c>
    </row>
    <row r="1179" spans="4:6" x14ac:dyDescent="0.25">
      <c r="D1179">
        <v>3</v>
      </c>
      <c r="E1179" t="s">
        <v>48</v>
      </c>
      <c r="F1179" t="s">
        <v>49</v>
      </c>
    </row>
    <row r="1180" spans="4:6" x14ac:dyDescent="0.25">
      <c r="D1180">
        <v>3</v>
      </c>
      <c r="E1180" t="s">
        <v>48</v>
      </c>
      <c r="F1180" t="s">
        <v>49</v>
      </c>
    </row>
    <row r="1181" spans="4:6" x14ac:dyDescent="0.25">
      <c r="D1181">
        <v>3</v>
      </c>
      <c r="E1181" t="s">
        <v>51</v>
      </c>
      <c r="F1181" t="s">
        <v>49</v>
      </c>
    </row>
    <row r="1182" spans="4:6" x14ac:dyDescent="0.25">
      <c r="D1182">
        <v>3</v>
      </c>
      <c r="E1182" t="s">
        <v>51</v>
      </c>
      <c r="F1182" t="s">
        <v>49</v>
      </c>
    </row>
    <row r="1183" spans="4:6" x14ac:dyDescent="0.25">
      <c r="D1183">
        <v>3</v>
      </c>
      <c r="E1183" t="s">
        <v>51</v>
      </c>
      <c r="F1183" t="s">
        <v>49</v>
      </c>
    </row>
    <row r="1184" spans="4:6" x14ac:dyDescent="0.25">
      <c r="D1184">
        <v>3</v>
      </c>
      <c r="E1184" t="s">
        <v>48</v>
      </c>
      <c r="F1184" t="s">
        <v>49</v>
      </c>
    </row>
    <row r="1185" spans="4:6" x14ac:dyDescent="0.25">
      <c r="D1185">
        <v>3</v>
      </c>
      <c r="E1185" t="s">
        <v>51</v>
      </c>
      <c r="F1185" t="s">
        <v>50</v>
      </c>
    </row>
    <row r="1186" spans="4:6" x14ac:dyDescent="0.25">
      <c r="D1186">
        <v>3</v>
      </c>
      <c r="E1186" t="s">
        <v>48</v>
      </c>
      <c r="F1186" t="s">
        <v>50</v>
      </c>
    </row>
    <row r="1187" spans="4:6" x14ac:dyDescent="0.25">
      <c r="D1187">
        <v>3</v>
      </c>
      <c r="E1187" t="s">
        <v>51</v>
      </c>
      <c r="F1187" t="s">
        <v>49</v>
      </c>
    </row>
    <row r="1188" spans="4:6" x14ac:dyDescent="0.25">
      <c r="D1188">
        <v>3</v>
      </c>
      <c r="E1188" t="s">
        <v>51</v>
      </c>
      <c r="F1188" t="s">
        <v>50</v>
      </c>
    </row>
    <row r="1189" spans="4:6" x14ac:dyDescent="0.25">
      <c r="D1189">
        <v>3</v>
      </c>
      <c r="E1189" t="s">
        <v>51</v>
      </c>
      <c r="F1189" t="s">
        <v>50</v>
      </c>
    </row>
    <row r="1190" spans="4:6" x14ac:dyDescent="0.25">
      <c r="D1190">
        <v>3</v>
      </c>
      <c r="E1190" t="s">
        <v>51</v>
      </c>
      <c r="F1190" t="s">
        <v>50</v>
      </c>
    </row>
    <row r="1191" spans="4:6" x14ac:dyDescent="0.25">
      <c r="D1191">
        <v>3</v>
      </c>
      <c r="E1191" t="s">
        <v>51</v>
      </c>
      <c r="F1191" t="s">
        <v>50</v>
      </c>
    </row>
    <row r="1192" spans="4:6" x14ac:dyDescent="0.25">
      <c r="D1192">
        <v>3</v>
      </c>
      <c r="E1192" t="s">
        <v>51</v>
      </c>
      <c r="F1192" t="s">
        <v>49</v>
      </c>
    </row>
    <row r="1193" spans="4:6" x14ac:dyDescent="0.25">
      <c r="D1193">
        <v>3</v>
      </c>
      <c r="E1193" t="s">
        <v>48</v>
      </c>
      <c r="F1193" t="s">
        <v>49</v>
      </c>
    </row>
    <row r="1194" spans="4:6" x14ac:dyDescent="0.25">
      <c r="D1194">
        <v>3</v>
      </c>
      <c r="E1194" t="s">
        <v>51</v>
      </c>
      <c r="F1194" t="s">
        <v>49</v>
      </c>
    </row>
    <row r="1195" spans="4:6" x14ac:dyDescent="0.25">
      <c r="D1195">
        <v>3</v>
      </c>
      <c r="E1195" t="s">
        <v>51</v>
      </c>
      <c r="F1195" t="s">
        <v>50</v>
      </c>
    </row>
    <row r="1196" spans="4:6" x14ac:dyDescent="0.25">
      <c r="D1196">
        <v>3</v>
      </c>
      <c r="E1196" t="s">
        <v>51</v>
      </c>
      <c r="F1196" t="s">
        <v>49</v>
      </c>
    </row>
    <row r="1197" spans="4:6" x14ac:dyDescent="0.25">
      <c r="D1197">
        <v>3</v>
      </c>
      <c r="E1197" t="s">
        <v>51</v>
      </c>
      <c r="F1197" t="s">
        <v>50</v>
      </c>
    </row>
    <row r="1198" spans="4:6" x14ac:dyDescent="0.25">
      <c r="D1198">
        <v>3</v>
      </c>
      <c r="E1198" t="s">
        <v>48</v>
      </c>
      <c r="F1198" t="s">
        <v>50</v>
      </c>
    </row>
    <row r="1199" spans="4:6" x14ac:dyDescent="0.25">
      <c r="D1199">
        <v>3</v>
      </c>
      <c r="E1199" t="s">
        <v>51</v>
      </c>
      <c r="F1199" t="s">
        <v>50</v>
      </c>
    </row>
    <row r="1200" spans="4:6" x14ac:dyDescent="0.25">
      <c r="D1200">
        <v>3</v>
      </c>
      <c r="E1200" t="s">
        <v>51</v>
      </c>
      <c r="F1200" t="s">
        <v>50</v>
      </c>
    </row>
    <row r="1201" spans="4:6" x14ac:dyDescent="0.25">
      <c r="D1201">
        <v>3</v>
      </c>
      <c r="E1201" t="s">
        <v>51</v>
      </c>
      <c r="F1201" t="s">
        <v>50</v>
      </c>
    </row>
    <row r="1202" spans="4:6" x14ac:dyDescent="0.25">
      <c r="D1202">
        <v>3</v>
      </c>
      <c r="E1202" t="s">
        <v>48</v>
      </c>
      <c r="F1202" t="s">
        <v>50</v>
      </c>
    </row>
    <row r="1203" spans="4:6" x14ac:dyDescent="0.25">
      <c r="D1203">
        <v>3</v>
      </c>
      <c r="E1203" t="s">
        <v>48</v>
      </c>
      <c r="F1203" t="s">
        <v>49</v>
      </c>
    </row>
    <row r="1204" spans="4:6" x14ac:dyDescent="0.25">
      <c r="D1204">
        <v>3</v>
      </c>
      <c r="E1204" t="s">
        <v>51</v>
      </c>
      <c r="F1204" t="s">
        <v>49</v>
      </c>
    </row>
    <row r="1205" spans="4:6" x14ac:dyDescent="0.25">
      <c r="D1205">
        <v>3</v>
      </c>
      <c r="E1205" t="s">
        <v>48</v>
      </c>
      <c r="F1205" t="s">
        <v>49</v>
      </c>
    </row>
    <row r="1206" spans="4:6" x14ac:dyDescent="0.25">
      <c r="D1206">
        <v>3</v>
      </c>
      <c r="E1206" t="s">
        <v>51</v>
      </c>
      <c r="F1206" t="s">
        <v>49</v>
      </c>
    </row>
    <row r="1207" spans="4:6" x14ac:dyDescent="0.25">
      <c r="D1207">
        <v>3</v>
      </c>
      <c r="E1207" t="s">
        <v>51</v>
      </c>
      <c r="F1207" t="s">
        <v>50</v>
      </c>
    </row>
    <row r="1208" spans="4:6" x14ac:dyDescent="0.25">
      <c r="D1208">
        <v>3</v>
      </c>
      <c r="E1208" t="s">
        <v>48</v>
      </c>
      <c r="F1208" t="s">
        <v>49</v>
      </c>
    </row>
    <row r="1209" spans="4:6" x14ac:dyDescent="0.25">
      <c r="D1209">
        <v>3</v>
      </c>
      <c r="E1209" t="s">
        <v>51</v>
      </c>
      <c r="F1209" t="s">
        <v>50</v>
      </c>
    </row>
    <row r="1210" spans="4:6" x14ac:dyDescent="0.25">
      <c r="D1210">
        <v>3</v>
      </c>
      <c r="E1210" t="s">
        <v>48</v>
      </c>
      <c r="F1210" t="s">
        <v>50</v>
      </c>
    </row>
    <row r="1211" spans="4:6" x14ac:dyDescent="0.25">
      <c r="D1211">
        <v>3</v>
      </c>
      <c r="E1211" t="s">
        <v>51</v>
      </c>
      <c r="F1211" t="s">
        <v>49</v>
      </c>
    </row>
    <row r="1212" spans="4:6" x14ac:dyDescent="0.25">
      <c r="D1212">
        <v>3</v>
      </c>
      <c r="E1212" t="s">
        <v>48</v>
      </c>
      <c r="F1212" t="s">
        <v>49</v>
      </c>
    </row>
    <row r="1213" spans="4:6" x14ac:dyDescent="0.25">
      <c r="D1213">
        <v>3</v>
      </c>
      <c r="E1213" t="s">
        <v>51</v>
      </c>
      <c r="F1213" t="s">
        <v>49</v>
      </c>
    </row>
    <row r="1214" spans="4:6" x14ac:dyDescent="0.25">
      <c r="D1214">
        <v>3</v>
      </c>
      <c r="E1214" t="s">
        <v>51</v>
      </c>
      <c r="F1214" t="s">
        <v>50</v>
      </c>
    </row>
    <row r="1215" spans="4:6" x14ac:dyDescent="0.25">
      <c r="D1215">
        <v>3</v>
      </c>
      <c r="E1215" t="s">
        <v>51</v>
      </c>
      <c r="F1215" t="s">
        <v>50</v>
      </c>
    </row>
    <row r="1216" spans="4:6" x14ac:dyDescent="0.25">
      <c r="D1216">
        <v>3</v>
      </c>
      <c r="E1216" t="s">
        <v>51</v>
      </c>
      <c r="F1216" t="s">
        <v>50</v>
      </c>
    </row>
    <row r="1217" spans="4:6" x14ac:dyDescent="0.25">
      <c r="D1217">
        <v>3</v>
      </c>
      <c r="E1217" t="s">
        <v>48</v>
      </c>
      <c r="F1217" t="s">
        <v>50</v>
      </c>
    </row>
    <row r="1218" spans="4:6" x14ac:dyDescent="0.25">
      <c r="D1218">
        <v>3</v>
      </c>
      <c r="E1218" t="s">
        <v>51</v>
      </c>
      <c r="F1218" t="s">
        <v>49</v>
      </c>
    </row>
    <row r="1219" spans="4:6" x14ac:dyDescent="0.25">
      <c r="D1219">
        <v>3</v>
      </c>
      <c r="E1219" t="s">
        <v>51</v>
      </c>
      <c r="F1219" t="s">
        <v>50</v>
      </c>
    </row>
    <row r="1220" spans="4:6" x14ac:dyDescent="0.25">
      <c r="D1220">
        <v>3</v>
      </c>
      <c r="E1220" t="s">
        <v>48</v>
      </c>
      <c r="F1220" t="s">
        <v>49</v>
      </c>
    </row>
    <row r="1221" spans="4:6" x14ac:dyDescent="0.25">
      <c r="D1221">
        <v>3</v>
      </c>
      <c r="E1221" t="s">
        <v>51</v>
      </c>
      <c r="F1221" t="s">
        <v>50</v>
      </c>
    </row>
    <row r="1222" spans="4:6" x14ac:dyDescent="0.25">
      <c r="D1222">
        <v>3</v>
      </c>
      <c r="E1222" t="s">
        <v>48</v>
      </c>
      <c r="F1222" t="s">
        <v>49</v>
      </c>
    </row>
    <row r="1223" spans="4:6" x14ac:dyDescent="0.25">
      <c r="D1223">
        <v>3</v>
      </c>
      <c r="E1223" t="s">
        <v>48</v>
      </c>
      <c r="F1223" t="s">
        <v>49</v>
      </c>
    </row>
    <row r="1224" spans="4:6" x14ac:dyDescent="0.25">
      <c r="D1224">
        <v>3</v>
      </c>
      <c r="E1224" t="s">
        <v>51</v>
      </c>
      <c r="F1224" t="s">
        <v>49</v>
      </c>
    </row>
    <row r="1225" spans="4:6" x14ac:dyDescent="0.25">
      <c r="D1225">
        <v>3</v>
      </c>
      <c r="E1225" t="s">
        <v>51</v>
      </c>
      <c r="F1225" t="s">
        <v>49</v>
      </c>
    </row>
    <row r="1226" spans="4:6" x14ac:dyDescent="0.25">
      <c r="D1226">
        <v>3</v>
      </c>
      <c r="E1226" t="s">
        <v>51</v>
      </c>
      <c r="F1226" t="s">
        <v>49</v>
      </c>
    </row>
    <row r="1227" spans="4:6" x14ac:dyDescent="0.25">
      <c r="D1227">
        <v>3</v>
      </c>
      <c r="E1227" t="s">
        <v>48</v>
      </c>
      <c r="F1227" t="s">
        <v>50</v>
      </c>
    </row>
    <row r="1228" spans="4:6" x14ac:dyDescent="0.25">
      <c r="D1228">
        <v>3</v>
      </c>
      <c r="E1228" t="s">
        <v>51</v>
      </c>
      <c r="F1228" t="s">
        <v>49</v>
      </c>
    </row>
    <row r="1229" spans="4:6" x14ac:dyDescent="0.25">
      <c r="D1229">
        <v>3</v>
      </c>
      <c r="E1229" t="s">
        <v>51</v>
      </c>
      <c r="F1229" t="s">
        <v>50</v>
      </c>
    </row>
    <row r="1230" spans="4:6" x14ac:dyDescent="0.25">
      <c r="D1230">
        <v>3</v>
      </c>
      <c r="E1230" t="s">
        <v>51</v>
      </c>
      <c r="F1230" t="s">
        <v>49</v>
      </c>
    </row>
    <row r="1231" spans="4:6" x14ac:dyDescent="0.25">
      <c r="D1231">
        <v>3</v>
      </c>
      <c r="E1231" t="s">
        <v>51</v>
      </c>
      <c r="F1231" t="s">
        <v>49</v>
      </c>
    </row>
    <row r="1232" spans="4:6" x14ac:dyDescent="0.25">
      <c r="D1232">
        <v>3</v>
      </c>
      <c r="E1232" t="s">
        <v>51</v>
      </c>
      <c r="F1232" t="s">
        <v>50</v>
      </c>
    </row>
    <row r="1233" spans="4:6" x14ac:dyDescent="0.25">
      <c r="D1233">
        <v>3</v>
      </c>
      <c r="E1233" t="s">
        <v>48</v>
      </c>
      <c r="F1233" t="s">
        <v>50</v>
      </c>
    </row>
    <row r="1234" spans="4:6" x14ac:dyDescent="0.25">
      <c r="D1234">
        <v>3</v>
      </c>
      <c r="E1234" t="s">
        <v>48</v>
      </c>
      <c r="F1234" t="s">
        <v>50</v>
      </c>
    </row>
    <row r="1235" spans="4:6" x14ac:dyDescent="0.25">
      <c r="D1235">
        <v>3</v>
      </c>
      <c r="E1235" t="s">
        <v>51</v>
      </c>
      <c r="F1235" t="s">
        <v>49</v>
      </c>
    </row>
    <row r="1236" spans="4:6" x14ac:dyDescent="0.25">
      <c r="D1236">
        <v>3</v>
      </c>
      <c r="E1236" t="s">
        <v>48</v>
      </c>
      <c r="F1236" t="s">
        <v>50</v>
      </c>
    </row>
    <row r="1237" spans="4:6" x14ac:dyDescent="0.25">
      <c r="D1237">
        <v>3</v>
      </c>
      <c r="E1237" t="s">
        <v>51</v>
      </c>
      <c r="F1237" t="s">
        <v>49</v>
      </c>
    </row>
    <row r="1238" spans="4:6" x14ac:dyDescent="0.25">
      <c r="D1238">
        <v>3</v>
      </c>
      <c r="E1238" t="s">
        <v>51</v>
      </c>
      <c r="F1238" t="s">
        <v>49</v>
      </c>
    </row>
    <row r="1239" spans="4:6" x14ac:dyDescent="0.25">
      <c r="D1239">
        <v>3</v>
      </c>
      <c r="E1239" t="s">
        <v>48</v>
      </c>
      <c r="F1239" t="s">
        <v>50</v>
      </c>
    </row>
    <row r="1240" spans="4:6" x14ac:dyDescent="0.25">
      <c r="D1240">
        <v>3</v>
      </c>
      <c r="E1240" t="s">
        <v>48</v>
      </c>
      <c r="F1240" t="s">
        <v>49</v>
      </c>
    </row>
    <row r="1241" spans="4:6" x14ac:dyDescent="0.25">
      <c r="D1241">
        <v>3</v>
      </c>
      <c r="E1241" t="s">
        <v>51</v>
      </c>
      <c r="F1241" t="s">
        <v>50</v>
      </c>
    </row>
    <row r="1242" spans="4:6" x14ac:dyDescent="0.25">
      <c r="D1242">
        <v>3</v>
      </c>
      <c r="E1242" t="s">
        <v>51</v>
      </c>
      <c r="F1242" t="s">
        <v>49</v>
      </c>
    </row>
    <row r="1243" spans="4:6" x14ac:dyDescent="0.25">
      <c r="D1243">
        <v>3</v>
      </c>
      <c r="E1243" t="s">
        <v>48</v>
      </c>
      <c r="F1243" t="s">
        <v>49</v>
      </c>
    </row>
    <row r="1244" spans="4:6" x14ac:dyDescent="0.25">
      <c r="D1244">
        <v>3</v>
      </c>
      <c r="E1244" t="s">
        <v>48</v>
      </c>
      <c r="F1244" t="s">
        <v>49</v>
      </c>
    </row>
    <row r="1245" spans="4:6" x14ac:dyDescent="0.25">
      <c r="D1245">
        <v>3</v>
      </c>
      <c r="E1245" t="s">
        <v>51</v>
      </c>
      <c r="F1245" t="s">
        <v>50</v>
      </c>
    </row>
    <row r="1246" spans="4:6" x14ac:dyDescent="0.25">
      <c r="D1246">
        <v>3</v>
      </c>
      <c r="E1246" t="s">
        <v>51</v>
      </c>
      <c r="F1246" t="s">
        <v>49</v>
      </c>
    </row>
    <row r="1247" spans="4:6" x14ac:dyDescent="0.25">
      <c r="D1247">
        <v>3</v>
      </c>
      <c r="E1247" t="s">
        <v>51</v>
      </c>
      <c r="F1247" t="s">
        <v>50</v>
      </c>
    </row>
    <row r="1248" spans="4:6" x14ac:dyDescent="0.25">
      <c r="D1248">
        <v>3</v>
      </c>
      <c r="E1248" t="s">
        <v>51</v>
      </c>
      <c r="F1248" t="s">
        <v>49</v>
      </c>
    </row>
    <row r="1249" spans="4:6" x14ac:dyDescent="0.25">
      <c r="D1249">
        <v>3</v>
      </c>
      <c r="E1249" t="s">
        <v>48</v>
      </c>
      <c r="F1249" t="s">
        <v>50</v>
      </c>
    </row>
    <row r="1250" spans="4:6" x14ac:dyDescent="0.25">
      <c r="D1250">
        <v>3</v>
      </c>
      <c r="E1250" t="s">
        <v>48</v>
      </c>
      <c r="F1250" t="s">
        <v>49</v>
      </c>
    </row>
    <row r="1251" spans="4:6" x14ac:dyDescent="0.25">
      <c r="D1251">
        <v>3</v>
      </c>
      <c r="E1251" t="s">
        <v>51</v>
      </c>
      <c r="F1251" t="s">
        <v>50</v>
      </c>
    </row>
    <row r="1252" spans="4:6" x14ac:dyDescent="0.25">
      <c r="D1252">
        <v>3</v>
      </c>
      <c r="E1252" t="s">
        <v>51</v>
      </c>
      <c r="F1252" t="s">
        <v>49</v>
      </c>
    </row>
    <row r="1253" spans="4:6" x14ac:dyDescent="0.25">
      <c r="D1253">
        <v>3</v>
      </c>
      <c r="E1253" t="s">
        <v>48</v>
      </c>
      <c r="F1253" t="s">
        <v>49</v>
      </c>
    </row>
    <row r="1254" spans="4:6" x14ac:dyDescent="0.25">
      <c r="D1254">
        <v>3</v>
      </c>
      <c r="E1254" t="s">
        <v>48</v>
      </c>
      <c r="F1254" t="s">
        <v>49</v>
      </c>
    </row>
    <row r="1255" spans="4:6" x14ac:dyDescent="0.25">
      <c r="D1255">
        <v>3</v>
      </c>
      <c r="E1255" t="s">
        <v>51</v>
      </c>
      <c r="F1255" t="s">
        <v>50</v>
      </c>
    </row>
    <row r="1256" spans="4:6" x14ac:dyDescent="0.25">
      <c r="D1256">
        <v>3</v>
      </c>
      <c r="E1256" t="s">
        <v>48</v>
      </c>
      <c r="F1256" t="s">
        <v>49</v>
      </c>
    </row>
    <row r="1257" spans="4:6" x14ac:dyDescent="0.25">
      <c r="D1257">
        <v>3</v>
      </c>
      <c r="E1257" t="s">
        <v>51</v>
      </c>
      <c r="F1257" t="s">
        <v>50</v>
      </c>
    </row>
    <row r="1258" spans="4:6" x14ac:dyDescent="0.25">
      <c r="D1258">
        <v>3</v>
      </c>
      <c r="E1258" t="s">
        <v>48</v>
      </c>
      <c r="F1258" t="s">
        <v>49</v>
      </c>
    </row>
    <row r="1259" spans="4:6" x14ac:dyDescent="0.25">
      <c r="D1259">
        <v>3</v>
      </c>
      <c r="E1259" t="s">
        <v>48</v>
      </c>
      <c r="F1259" t="s">
        <v>49</v>
      </c>
    </row>
    <row r="1260" spans="4:6" x14ac:dyDescent="0.25">
      <c r="D1260">
        <v>3</v>
      </c>
      <c r="E1260" t="s">
        <v>48</v>
      </c>
      <c r="F1260" t="s">
        <v>49</v>
      </c>
    </row>
    <row r="1261" spans="4:6" x14ac:dyDescent="0.25">
      <c r="D1261">
        <v>3</v>
      </c>
      <c r="E1261" t="s">
        <v>51</v>
      </c>
      <c r="F1261" t="s">
        <v>50</v>
      </c>
    </row>
    <row r="1262" spans="4:6" x14ac:dyDescent="0.25">
      <c r="D1262">
        <v>3</v>
      </c>
      <c r="E1262" t="s">
        <v>51</v>
      </c>
      <c r="F1262" t="s">
        <v>49</v>
      </c>
    </row>
    <row r="1263" spans="4:6" x14ac:dyDescent="0.25">
      <c r="D1263">
        <v>3</v>
      </c>
      <c r="E1263" t="s">
        <v>48</v>
      </c>
      <c r="F1263" t="s">
        <v>50</v>
      </c>
    </row>
    <row r="1264" spans="4:6" x14ac:dyDescent="0.25">
      <c r="D1264">
        <v>3</v>
      </c>
      <c r="E1264" t="s">
        <v>51</v>
      </c>
      <c r="F1264" t="s">
        <v>50</v>
      </c>
    </row>
    <row r="1265" spans="4:6" x14ac:dyDescent="0.25">
      <c r="D1265">
        <v>3</v>
      </c>
      <c r="E1265" t="s">
        <v>51</v>
      </c>
      <c r="F1265" t="s">
        <v>49</v>
      </c>
    </row>
    <row r="1266" spans="4:6" x14ac:dyDescent="0.25">
      <c r="D1266">
        <v>3</v>
      </c>
      <c r="E1266" t="s">
        <v>51</v>
      </c>
      <c r="F1266" t="s">
        <v>50</v>
      </c>
    </row>
    <row r="1267" spans="4:6" x14ac:dyDescent="0.25">
      <c r="D1267">
        <v>3</v>
      </c>
      <c r="E1267" t="s">
        <v>48</v>
      </c>
      <c r="F1267" t="s">
        <v>49</v>
      </c>
    </row>
    <row r="1268" spans="4:6" x14ac:dyDescent="0.25">
      <c r="D1268">
        <v>3</v>
      </c>
      <c r="E1268" t="s">
        <v>51</v>
      </c>
      <c r="F1268" t="s">
        <v>50</v>
      </c>
    </row>
    <row r="1269" spans="4:6" x14ac:dyDescent="0.25">
      <c r="D1269">
        <v>3</v>
      </c>
      <c r="E1269" t="s">
        <v>48</v>
      </c>
      <c r="F1269" t="s">
        <v>50</v>
      </c>
    </row>
    <row r="1270" spans="4:6" x14ac:dyDescent="0.25">
      <c r="D1270">
        <v>3</v>
      </c>
      <c r="E1270" t="s">
        <v>48</v>
      </c>
      <c r="F1270" t="s">
        <v>50</v>
      </c>
    </row>
    <row r="1271" spans="4:6" x14ac:dyDescent="0.25">
      <c r="D1271">
        <v>3</v>
      </c>
      <c r="E1271" t="s">
        <v>51</v>
      </c>
      <c r="F1271" t="s">
        <v>49</v>
      </c>
    </row>
    <row r="1272" spans="4:6" x14ac:dyDescent="0.25">
      <c r="D1272">
        <v>3</v>
      </c>
      <c r="E1272" t="s">
        <v>51</v>
      </c>
      <c r="F1272" t="s">
        <v>50</v>
      </c>
    </row>
    <row r="1273" spans="4:6" x14ac:dyDescent="0.25">
      <c r="D1273">
        <v>3</v>
      </c>
      <c r="E1273" t="s">
        <v>51</v>
      </c>
      <c r="F1273" t="s">
        <v>50</v>
      </c>
    </row>
    <row r="1274" spans="4:6" x14ac:dyDescent="0.25">
      <c r="D1274">
        <v>3</v>
      </c>
      <c r="E1274" t="s">
        <v>48</v>
      </c>
      <c r="F1274" t="s">
        <v>50</v>
      </c>
    </row>
    <row r="1275" spans="4:6" x14ac:dyDescent="0.25">
      <c r="D1275">
        <v>3</v>
      </c>
      <c r="E1275" t="s">
        <v>48</v>
      </c>
      <c r="F1275" t="s">
        <v>50</v>
      </c>
    </row>
    <row r="1276" spans="4:6" x14ac:dyDescent="0.25">
      <c r="D1276">
        <v>3</v>
      </c>
      <c r="E1276" t="s">
        <v>51</v>
      </c>
      <c r="F1276" t="s">
        <v>49</v>
      </c>
    </row>
    <row r="1277" spans="4:6" x14ac:dyDescent="0.25">
      <c r="D1277">
        <v>3</v>
      </c>
      <c r="E1277" t="s">
        <v>51</v>
      </c>
      <c r="F1277" t="s">
        <v>49</v>
      </c>
    </row>
    <row r="1278" spans="4:6" x14ac:dyDescent="0.25">
      <c r="D1278">
        <v>3</v>
      </c>
      <c r="E1278" t="s">
        <v>51</v>
      </c>
      <c r="F1278" t="s">
        <v>50</v>
      </c>
    </row>
    <row r="1279" spans="4:6" x14ac:dyDescent="0.25">
      <c r="D1279">
        <v>3</v>
      </c>
      <c r="E1279" t="s">
        <v>51</v>
      </c>
      <c r="F1279" t="s">
        <v>50</v>
      </c>
    </row>
    <row r="1280" spans="4:6" x14ac:dyDescent="0.25">
      <c r="D1280">
        <v>3</v>
      </c>
      <c r="E1280" t="s">
        <v>51</v>
      </c>
      <c r="F1280" t="s">
        <v>49</v>
      </c>
    </row>
    <row r="1281" spans="4:6" x14ac:dyDescent="0.25">
      <c r="D1281">
        <v>3</v>
      </c>
      <c r="E1281" t="s">
        <v>51</v>
      </c>
      <c r="F1281" t="s">
        <v>49</v>
      </c>
    </row>
    <row r="1282" spans="4:6" x14ac:dyDescent="0.25">
      <c r="D1282">
        <v>3</v>
      </c>
      <c r="E1282" t="s">
        <v>51</v>
      </c>
      <c r="F1282" t="s">
        <v>49</v>
      </c>
    </row>
    <row r="1283" spans="4:6" x14ac:dyDescent="0.25">
      <c r="D1283">
        <v>3</v>
      </c>
      <c r="E1283" t="s">
        <v>48</v>
      </c>
      <c r="F1283" t="s">
        <v>49</v>
      </c>
    </row>
    <row r="1284" spans="4:6" x14ac:dyDescent="0.25">
      <c r="D1284">
        <v>3</v>
      </c>
      <c r="E1284" t="s">
        <v>48</v>
      </c>
      <c r="F1284" t="s">
        <v>49</v>
      </c>
    </row>
    <row r="1285" spans="4:6" x14ac:dyDescent="0.25">
      <c r="D1285">
        <v>3</v>
      </c>
      <c r="E1285" t="s">
        <v>51</v>
      </c>
      <c r="F1285" t="s">
        <v>50</v>
      </c>
    </row>
    <row r="1286" spans="4:6" x14ac:dyDescent="0.25">
      <c r="D1286">
        <v>3</v>
      </c>
      <c r="E1286" t="s">
        <v>51</v>
      </c>
      <c r="F1286" t="s">
        <v>50</v>
      </c>
    </row>
    <row r="1287" spans="4:6" x14ac:dyDescent="0.25">
      <c r="D1287">
        <v>3</v>
      </c>
      <c r="E1287" t="s">
        <v>51</v>
      </c>
      <c r="F1287" t="s">
        <v>49</v>
      </c>
    </row>
    <row r="1288" spans="4:6" x14ac:dyDescent="0.25">
      <c r="D1288">
        <v>3</v>
      </c>
      <c r="E1288" t="s">
        <v>51</v>
      </c>
      <c r="F1288" t="s">
        <v>49</v>
      </c>
    </row>
    <row r="1289" spans="4:6" x14ac:dyDescent="0.25">
      <c r="D1289">
        <v>3</v>
      </c>
      <c r="E1289" t="s">
        <v>51</v>
      </c>
      <c r="F1289" t="s">
        <v>50</v>
      </c>
    </row>
    <row r="1290" spans="4:6" x14ac:dyDescent="0.25">
      <c r="D1290">
        <v>3</v>
      </c>
      <c r="E1290" t="s">
        <v>51</v>
      </c>
      <c r="F1290" t="s">
        <v>49</v>
      </c>
    </row>
    <row r="1291" spans="4:6" x14ac:dyDescent="0.25">
      <c r="D1291">
        <v>3</v>
      </c>
      <c r="E1291" t="s">
        <v>48</v>
      </c>
      <c r="F1291" t="s">
        <v>50</v>
      </c>
    </row>
    <row r="1292" spans="4:6" x14ac:dyDescent="0.25">
      <c r="D1292">
        <v>3</v>
      </c>
      <c r="E1292" t="s">
        <v>51</v>
      </c>
      <c r="F1292" t="s">
        <v>49</v>
      </c>
    </row>
    <row r="1293" spans="4:6" x14ac:dyDescent="0.25">
      <c r="D1293">
        <v>3</v>
      </c>
      <c r="E1293" t="s">
        <v>51</v>
      </c>
      <c r="F1293" t="s">
        <v>50</v>
      </c>
    </row>
    <row r="1294" spans="4:6" x14ac:dyDescent="0.25">
      <c r="D1294">
        <v>3</v>
      </c>
      <c r="E1294" t="s">
        <v>51</v>
      </c>
      <c r="F1294" t="s">
        <v>49</v>
      </c>
    </row>
    <row r="1295" spans="4:6" x14ac:dyDescent="0.25">
      <c r="D1295">
        <v>3</v>
      </c>
      <c r="E1295" t="s">
        <v>48</v>
      </c>
      <c r="F1295" t="s">
        <v>50</v>
      </c>
    </row>
    <row r="1296" spans="4:6" x14ac:dyDescent="0.25">
      <c r="D1296">
        <v>3</v>
      </c>
      <c r="E1296" t="s">
        <v>51</v>
      </c>
      <c r="F1296" t="s">
        <v>50</v>
      </c>
    </row>
    <row r="1297" spans="4:6" x14ac:dyDescent="0.25">
      <c r="D1297">
        <v>3</v>
      </c>
      <c r="E1297" t="s">
        <v>48</v>
      </c>
      <c r="F1297" t="s">
        <v>49</v>
      </c>
    </row>
    <row r="1298" spans="4:6" x14ac:dyDescent="0.25">
      <c r="D1298">
        <v>3</v>
      </c>
      <c r="E1298" t="s">
        <v>51</v>
      </c>
      <c r="F1298" t="s">
        <v>49</v>
      </c>
    </row>
    <row r="1299" spans="4:6" x14ac:dyDescent="0.25">
      <c r="D1299">
        <v>3</v>
      </c>
      <c r="E1299" t="s">
        <v>51</v>
      </c>
      <c r="F1299" t="s">
        <v>50</v>
      </c>
    </row>
    <row r="1300" spans="4:6" x14ac:dyDescent="0.25">
      <c r="D1300">
        <v>3</v>
      </c>
      <c r="E1300" t="s">
        <v>51</v>
      </c>
      <c r="F1300" t="s">
        <v>50</v>
      </c>
    </row>
    <row r="1301" spans="4:6" x14ac:dyDescent="0.25">
      <c r="D1301">
        <v>3</v>
      </c>
      <c r="E1301" t="s">
        <v>51</v>
      </c>
      <c r="F1301" t="s">
        <v>49</v>
      </c>
    </row>
    <row r="1302" spans="4:6" x14ac:dyDescent="0.25">
      <c r="D1302">
        <v>3</v>
      </c>
      <c r="E1302" t="s">
        <v>51</v>
      </c>
      <c r="F1302" t="s">
        <v>50</v>
      </c>
    </row>
    <row r="1303" spans="4:6" x14ac:dyDescent="0.25">
      <c r="D1303">
        <v>3</v>
      </c>
      <c r="E1303" t="s">
        <v>51</v>
      </c>
      <c r="F1303" t="s">
        <v>50</v>
      </c>
    </row>
    <row r="1304" spans="4:6" x14ac:dyDescent="0.25">
      <c r="D1304">
        <v>3</v>
      </c>
      <c r="E1304" t="s">
        <v>51</v>
      </c>
      <c r="F1304" t="s">
        <v>50</v>
      </c>
    </row>
    <row r="1305" spans="4:6" x14ac:dyDescent="0.25">
      <c r="D1305">
        <v>3</v>
      </c>
      <c r="E1305" t="s">
        <v>51</v>
      </c>
      <c r="F1305" t="s">
        <v>50</v>
      </c>
    </row>
    <row r="1306" spans="4:6" x14ac:dyDescent="0.25">
      <c r="D1306">
        <v>3</v>
      </c>
      <c r="E1306" t="s">
        <v>51</v>
      </c>
      <c r="F1306" t="s">
        <v>50</v>
      </c>
    </row>
    <row r="1307" spans="4:6" x14ac:dyDescent="0.25">
      <c r="D1307">
        <v>3</v>
      </c>
      <c r="E1307" t="s">
        <v>51</v>
      </c>
      <c r="F1307" t="s">
        <v>49</v>
      </c>
    </row>
    <row r="1308" spans="4:6" x14ac:dyDescent="0.25">
      <c r="D1308">
        <v>3</v>
      </c>
      <c r="E1308" t="s">
        <v>51</v>
      </c>
      <c r="F1308" t="s">
        <v>49</v>
      </c>
    </row>
    <row r="1309" spans="4:6" x14ac:dyDescent="0.25">
      <c r="D1309">
        <v>3</v>
      </c>
      <c r="E1309" t="s">
        <v>51</v>
      </c>
      <c r="F1309" t="s">
        <v>50</v>
      </c>
    </row>
    <row r="1310" spans="4:6" x14ac:dyDescent="0.25">
      <c r="D1310">
        <v>3</v>
      </c>
      <c r="E1310" t="s">
        <v>51</v>
      </c>
      <c r="F1310" t="s">
        <v>49</v>
      </c>
    </row>
    <row r="1311" spans="4:6" x14ac:dyDescent="0.25">
      <c r="D1311">
        <v>3</v>
      </c>
      <c r="E1311" t="s">
        <v>51</v>
      </c>
      <c r="F1311" t="s">
        <v>50</v>
      </c>
    </row>
    <row r="1312" spans="4:6" x14ac:dyDescent="0.25">
      <c r="D1312">
        <v>3</v>
      </c>
      <c r="E1312" t="s">
        <v>51</v>
      </c>
      <c r="F1312" t="s">
        <v>49</v>
      </c>
    </row>
    <row r="1313" spans="4:6" x14ac:dyDescent="0.25">
      <c r="D1313">
        <v>3</v>
      </c>
      <c r="E1313" t="s">
        <v>51</v>
      </c>
      <c r="F1313" t="s">
        <v>49</v>
      </c>
    </row>
    <row r="1314" spans="4:6" x14ac:dyDescent="0.25">
      <c r="D1314">
        <v>3</v>
      </c>
      <c r="E1314" t="s">
        <v>51</v>
      </c>
      <c r="F1314" t="s">
        <v>49</v>
      </c>
    </row>
    <row r="1315" spans="4:6" x14ac:dyDescent="0.25">
      <c r="D1315">
        <v>3</v>
      </c>
      <c r="E1315" t="s">
        <v>51</v>
      </c>
      <c r="F1315" t="s">
        <v>50</v>
      </c>
    </row>
    <row r="1316" spans="4:6" x14ac:dyDescent="0.25">
      <c r="D1316">
        <v>3</v>
      </c>
      <c r="E1316" t="s">
        <v>51</v>
      </c>
      <c r="F1316" t="s">
        <v>50</v>
      </c>
    </row>
    <row r="1317" spans="4:6" x14ac:dyDescent="0.25">
      <c r="D1317">
        <v>3</v>
      </c>
      <c r="E1317" t="s">
        <v>51</v>
      </c>
      <c r="F1317" t="s">
        <v>50</v>
      </c>
    </row>
    <row r="1318" spans="4:6" x14ac:dyDescent="0.25">
      <c r="D1318">
        <v>3</v>
      </c>
      <c r="E1318" t="s">
        <v>48</v>
      </c>
      <c r="F1318" t="s">
        <v>50</v>
      </c>
    </row>
    <row r="1319" spans="4:6" x14ac:dyDescent="0.25">
      <c r="D1319">
        <v>3</v>
      </c>
      <c r="E1319" t="s">
        <v>48</v>
      </c>
      <c r="F1319" t="s">
        <v>49</v>
      </c>
    </row>
    <row r="1320" spans="4:6" x14ac:dyDescent="0.25">
      <c r="D1320">
        <v>3</v>
      </c>
      <c r="E1320" t="s">
        <v>51</v>
      </c>
      <c r="F1320" t="s">
        <v>49</v>
      </c>
    </row>
    <row r="1321" spans="4:6" x14ac:dyDescent="0.25">
      <c r="D1321">
        <v>3</v>
      </c>
      <c r="E1321" t="s">
        <v>51</v>
      </c>
      <c r="F1321" t="s">
        <v>49</v>
      </c>
    </row>
    <row r="1322" spans="4:6" x14ac:dyDescent="0.25">
      <c r="D1322">
        <v>3</v>
      </c>
      <c r="E1322" t="s">
        <v>51</v>
      </c>
      <c r="F1322" t="s">
        <v>49</v>
      </c>
    </row>
    <row r="1323" spans="4:6" x14ac:dyDescent="0.25">
      <c r="D1323">
        <v>3</v>
      </c>
      <c r="E1323" t="s">
        <v>51</v>
      </c>
      <c r="F1323" t="s">
        <v>50</v>
      </c>
    </row>
    <row r="1324" spans="4:6" x14ac:dyDescent="0.25">
      <c r="D1324">
        <v>3</v>
      </c>
      <c r="E1324" t="s">
        <v>51</v>
      </c>
      <c r="F1324" t="s">
        <v>50</v>
      </c>
    </row>
    <row r="1325" spans="4:6" x14ac:dyDescent="0.25">
      <c r="D1325">
        <v>3</v>
      </c>
      <c r="E1325" t="s">
        <v>51</v>
      </c>
      <c r="F1325" t="s">
        <v>50</v>
      </c>
    </row>
    <row r="1326" spans="4:6" x14ac:dyDescent="0.25">
      <c r="D1326">
        <v>3</v>
      </c>
      <c r="E1326" t="s">
        <v>51</v>
      </c>
      <c r="F1326" t="s">
        <v>49</v>
      </c>
    </row>
    <row r="1327" spans="4:6" x14ac:dyDescent="0.25">
      <c r="D1327">
        <v>3</v>
      </c>
      <c r="E1327" t="s">
        <v>51</v>
      </c>
      <c r="F1327" t="s">
        <v>50</v>
      </c>
    </row>
    <row r="1328" spans="4:6" x14ac:dyDescent="0.25">
      <c r="D1328">
        <v>3</v>
      </c>
      <c r="E1328" t="s">
        <v>48</v>
      </c>
      <c r="F1328" t="s">
        <v>49</v>
      </c>
    </row>
    <row r="1329" spans="4:6" x14ac:dyDescent="0.25">
      <c r="D1329">
        <v>3</v>
      </c>
      <c r="E1329" t="s">
        <v>51</v>
      </c>
      <c r="F1329" t="s">
        <v>50</v>
      </c>
    </row>
    <row r="1330" spans="4:6" x14ac:dyDescent="0.25">
      <c r="D1330">
        <v>3</v>
      </c>
      <c r="E1330" t="s">
        <v>51</v>
      </c>
      <c r="F1330" t="s">
        <v>50</v>
      </c>
    </row>
    <row r="1331" spans="4:6" x14ac:dyDescent="0.25">
      <c r="D1331">
        <v>3</v>
      </c>
      <c r="E1331" t="s">
        <v>51</v>
      </c>
      <c r="F1331" t="s">
        <v>49</v>
      </c>
    </row>
    <row r="1332" spans="4:6" x14ac:dyDescent="0.25">
      <c r="D1332">
        <v>3</v>
      </c>
      <c r="E1332" t="s">
        <v>51</v>
      </c>
      <c r="F1332" t="s">
        <v>49</v>
      </c>
    </row>
    <row r="1333" spans="4:6" x14ac:dyDescent="0.25">
      <c r="D1333">
        <v>3</v>
      </c>
      <c r="E1333" t="s">
        <v>48</v>
      </c>
      <c r="F1333" t="s">
        <v>49</v>
      </c>
    </row>
    <row r="1334" spans="4:6" x14ac:dyDescent="0.25">
      <c r="D1334">
        <v>3</v>
      </c>
      <c r="E1334" t="s">
        <v>48</v>
      </c>
      <c r="F1334" t="s">
        <v>50</v>
      </c>
    </row>
    <row r="1335" spans="4:6" x14ac:dyDescent="0.25">
      <c r="D1335">
        <v>3</v>
      </c>
      <c r="E1335" t="s">
        <v>48</v>
      </c>
      <c r="F1335" t="s">
        <v>50</v>
      </c>
    </row>
    <row r="1336" spans="4:6" x14ac:dyDescent="0.25">
      <c r="D1336">
        <v>3</v>
      </c>
      <c r="E1336" t="s">
        <v>48</v>
      </c>
      <c r="F1336" t="s">
        <v>49</v>
      </c>
    </row>
    <row r="1337" spans="4:6" x14ac:dyDescent="0.25">
      <c r="D1337">
        <v>3</v>
      </c>
      <c r="E1337" t="s">
        <v>51</v>
      </c>
      <c r="F1337" t="s">
        <v>49</v>
      </c>
    </row>
    <row r="1338" spans="4:6" x14ac:dyDescent="0.25">
      <c r="D1338">
        <v>3</v>
      </c>
      <c r="E1338" t="s">
        <v>51</v>
      </c>
      <c r="F1338" t="s">
        <v>50</v>
      </c>
    </row>
    <row r="1339" spans="4:6" x14ac:dyDescent="0.25">
      <c r="D1339">
        <v>3</v>
      </c>
      <c r="E1339" t="s">
        <v>48</v>
      </c>
      <c r="F1339" t="s">
        <v>49</v>
      </c>
    </row>
    <row r="1340" spans="4:6" x14ac:dyDescent="0.25">
      <c r="D1340">
        <v>3</v>
      </c>
      <c r="E1340" t="s">
        <v>48</v>
      </c>
      <c r="F1340" t="s">
        <v>50</v>
      </c>
    </row>
    <row r="1341" spans="4:6" x14ac:dyDescent="0.25">
      <c r="D1341">
        <v>3</v>
      </c>
      <c r="E1341" t="s">
        <v>48</v>
      </c>
      <c r="F1341" t="s">
        <v>50</v>
      </c>
    </row>
    <row r="1342" spans="4:6" x14ac:dyDescent="0.25">
      <c r="D1342">
        <v>3</v>
      </c>
      <c r="E1342" t="s">
        <v>48</v>
      </c>
      <c r="F1342" t="s">
        <v>50</v>
      </c>
    </row>
    <row r="1343" spans="4:6" x14ac:dyDescent="0.25">
      <c r="D1343">
        <v>3</v>
      </c>
      <c r="E1343" t="s">
        <v>51</v>
      </c>
      <c r="F1343" t="s">
        <v>49</v>
      </c>
    </row>
    <row r="1344" spans="4:6" x14ac:dyDescent="0.25">
      <c r="D1344">
        <v>3</v>
      </c>
      <c r="E1344" t="s">
        <v>51</v>
      </c>
      <c r="F1344" t="s">
        <v>50</v>
      </c>
    </row>
    <row r="1345" spans="4:6" x14ac:dyDescent="0.25">
      <c r="D1345">
        <v>3</v>
      </c>
      <c r="E1345" t="s">
        <v>48</v>
      </c>
      <c r="F1345" t="s">
        <v>50</v>
      </c>
    </row>
    <row r="1346" spans="4:6" x14ac:dyDescent="0.25">
      <c r="D1346">
        <v>3</v>
      </c>
      <c r="E1346" t="s">
        <v>51</v>
      </c>
      <c r="F1346" t="s">
        <v>50</v>
      </c>
    </row>
    <row r="1347" spans="4:6" x14ac:dyDescent="0.25">
      <c r="D1347">
        <v>3</v>
      </c>
      <c r="E1347" t="s">
        <v>51</v>
      </c>
      <c r="F1347" t="s">
        <v>50</v>
      </c>
    </row>
    <row r="1348" spans="4:6" x14ac:dyDescent="0.25">
      <c r="D1348">
        <v>3</v>
      </c>
      <c r="E1348" t="s">
        <v>51</v>
      </c>
      <c r="F1348" t="s">
        <v>50</v>
      </c>
    </row>
    <row r="1349" spans="4:6" x14ac:dyDescent="0.25">
      <c r="D1349">
        <v>3</v>
      </c>
      <c r="E1349" t="s">
        <v>48</v>
      </c>
      <c r="F1349" t="s">
        <v>50</v>
      </c>
    </row>
    <row r="1350" spans="4:6" x14ac:dyDescent="0.25">
      <c r="D1350">
        <v>3</v>
      </c>
      <c r="E1350" t="s">
        <v>48</v>
      </c>
      <c r="F1350" t="s">
        <v>49</v>
      </c>
    </row>
    <row r="1351" spans="4:6" x14ac:dyDescent="0.25">
      <c r="D1351">
        <v>3</v>
      </c>
      <c r="E1351" t="s">
        <v>48</v>
      </c>
      <c r="F1351" t="s">
        <v>50</v>
      </c>
    </row>
    <row r="1352" spans="4:6" x14ac:dyDescent="0.25">
      <c r="D1352">
        <v>3</v>
      </c>
      <c r="E1352" t="s">
        <v>48</v>
      </c>
      <c r="F1352" t="s">
        <v>49</v>
      </c>
    </row>
    <row r="1353" spans="4:6" x14ac:dyDescent="0.25">
      <c r="D1353">
        <v>3</v>
      </c>
      <c r="E1353" t="s">
        <v>51</v>
      </c>
      <c r="F1353" t="s">
        <v>50</v>
      </c>
    </row>
    <row r="1354" spans="4:6" x14ac:dyDescent="0.25">
      <c r="D1354">
        <v>3</v>
      </c>
      <c r="E1354" t="s">
        <v>48</v>
      </c>
      <c r="F1354" t="s">
        <v>50</v>
      </c>
    </row>
    <row r="1355" spans="4:6" x14ac:dyDescent="0.25">
      <c r="D1355">
        <v>3</v>
      </c>
      <c r="E1355" t="s">
        <v>51</v>
      </c>
      <c r="F1355" t="s">
        <v>49</v>
      </c>
    </row>
    <row r="1356" spans="4:6" x14ac:dyDescent="0.25">
      <c r="D1356">
        <v>3</v>
      </c>
      <c r="E1356" t="s">
        <v>51</v>
      </c>
      <c r="F1356" t="s">
        <v>50</v>
      </c>
    </row>
    <row r="1357" spans="4:6" x14ac:dyDescent="0.25">
      <c r="D1357">
        <v>3</v>
      </c>
      <c r="E1357" t="s">
        <v>51</v>
      </c>
      <c r="F1357" t="s">
        <v>50</v>
      </c>
    </row>
    <row r="1358" spans="4:6" x14ac:dyDescent="0.25">
      <c r="D1358">
        <v>3</v>
      </c>
      <c r="E1358" t="s">
        <v>51</v>
      </c>
      <c r="F1358" t="s">
        <v>49</v>
      </c>
    </row>
    <row r="1359" spans="4:6" x14ac:dyDescent="0.25">
      <c r="D1359">
        <v>3</v>
      </c>
      <c r="E1359" t="s">
        <v>48</v>
      </c>
      <c r="F1359" t="s">
        <v>50</v>
      </c>
    </row>
    <row r="1360" spans="4:6" x14ac:dyDescent="0.25">
      <c r="D1360">
        <v>3</v>
      </c>
      <c r="E1360" t="s">
        <v>51</v>
      </c>
      <c r="F1360" t="s">
        <v>50</v>
      </c>
    </row>
    <row r="1361" spans="4:6" x14ac:dyDescent="0.25">
      <c r="D1361">
        <v>3</v>
      </c>
      <c r="E1361" t="s">
        <v>51</v>
      </c>
      <c r="F1361" t="s">
        <v>49</v>
      </c>
    </row>
    <row r="1362" spans="4:6" x14ac:dyDescent="0.25">
      <c r="D1362">
        <v>3</v>
      </c>
      <c r="E1362" t="s">
        <v>48</v>
      </c>
      <c r="F1362" t="s">
        <v>50</v>
      </c>
    </row>
    <row r="1363" spans="4:6" x14ac:dyDescent="0.25">
      <c r="D1363">
        <v>3</v>
      </c>
      <c r="E1363" t="s">
        <v>48</v>
      </c>
      <c r="F1363" t="s">
        <v>50</v>
      </c>
    </row>
    <row r="1364" spans="4:6" x14ac:dyDescent="0.25">
      <c r="D1364">
        <v>3</v>
      </c>
      <c r="E1364" t="s">
        <v>51</v>
      </c>
      <c r="F1364" t="s">
        <v>50</v>
      </c>
    </row>
    <row r="1365" spans="4:6" x14ac:dyDescent="0.25">
      <c r="D1365">
        <v>3</v>
      </c>
      <c r="E1365" t="s">
        <v>51</v>
      </c>
      <c r="F1365" t="s">
        <v>50</v>
      </c>
    </row>
    <row r="1366" spans="4:6" x14ac:dyDescent="0.25">
      <c r="D1366">
        <v>3</v>
      </c>
      <c r="E1366" t="s">
        <v>51</v>
      </c>
      <c r="F1366" t="s">
        <v>50</v>
      </c>
    </row>
    <row r="1367" spans="4:6" x14ac:dyDescent="0.25">
      <c r="D1367">
        <v>3</v>
      </c>
      <c r="E1367" t="s">
        <v>48</v>
      </c>
      <c r="F1367" t="s">
        <v>50</v>
      </c>
    </row>
    <row r="1368" spans="4:6" x14ac:dyDescent="0.25">
      <c r="D1368">
        <v>3</v>
      </c>
      <c r="E1368" t="s">
        <v>48</v>
      </c>
      <c r="F1368" t="s">
        <v>49</v>
      </c>
    </row>
    <row r="1369" spans="4:6" x14ac:dyDescent="0.25">
      <c r="D1369">
        <v>3</v>
      </c>
      <c r="E1369" t="s">
        <v>51</v>
      </c>
      <c r="F1369" t="s">
        <v>49</v>
      </c>
    </row>
    <row r="1370" spans="4:6" x14ac:dyDescent="0.25">
      <c r="D1370">
        <v>3</v>
      </c>
      <c r="E1370" t="s">
        <v>51</v>
      </c>
      <c r="F1370" t="s">
        <v>49</v>
      </c>
    </row>
    <row r="1371" spans="4:6" x14ac:dyDescent="0.25">
      <c r="D1371">
        <v>3</v>
      </c>
      <c r="E1371" t="s">
        <v>51</v>
      </c>
      <c r="F1371" t="s">
        <v>50</v>
      </c>
    </row>
    <row r="1372" spans="4:6" x14ac:dyDescent="0.25">
      <c r="D1372">
        <v>3</v>
      </c>
      <c r="E1372" t="s">
        <v>51</v>
      </c>
      <c r="F1372" t="s">
        <v>49</v>
      </c>
    </row>
    <row r="1373" spans="4:6" x14ac:dyDescent="0.25">
      <c r="D1373">
        <v>3</v>
      </c>
      <c r="E1373" t="s">
        <v>51</v>
      </c>
      <c r="F1373" t="s">
        <v>50</v>
      </c>
    </row>
    <row r="1374" spans="4:6" x14ac:dyDescent="0.25">
      <c r="D1374">
        <v>3</v>
      </c>
      <c r="E1374" t="s">
        <v>48</v>
      </c>
      <c r="F1374" t="s">
        <v>50</v>
      </c>
    </row>
    <row r="1375" spans="4:6" x14ac:dyDescent="0.25">
      <c r="D1375">
        <v>3</v>
      </c>
      <c r="E1375" t="s">
        <v>48</v>
      </c>
      <c r="F1375" t="s">
        <v>50</v>
      </c>
    </row>
    <row r="1376" spans="4:6" x14ac:dyDescent="0.25">
      <c r="D1376">
        <v>3</v>
      </c>
      <c r="E1376" t="s">
        <v>48</v>
      </c>
      <c r="F1376" t="s">
        <v>50</v>
      </c>
    </row>
    <row r="1377" spans="4:6" x14ac:dyDescent="0.25">
      <c r="D1377">
        <v>3</v>
      </c>
      <c r="E1377" t="s">
        <v>51</v>
      </c>
      <c r="F1377" t="s">
        <v>50</v>
      </c>
    </row>
    <row r="1378" spans="4:6" x14ac:dyDescent="0.25">
      <c r="D1378">
        <v>3</v>
      </c>
      <c r="E1378" t="s">
        <v>51</v>
      </c>
      <c r="F1378" t="s">
        <v>50</v>
      </c>
    </row>
    <row r="1379" spans="4:6" x14ac:dyDescent="0.25">
      <c r="D1379">
        <v>3</v>
      </c>
      <c r="E1379" t="s">
        <v>51</v>
      </c>
      <c r="F1379" t="s">
        <v>50</v>
      </c>
    </row>
    <row r="1380" spans="4:6" x14ac:dyDescent="0.25">
      <c r="D1380">
        <v>3</v>
      </c>
      <c r="E1380" t="s">
        <v>51</v>
      </c>
      <c r="F1380" t="s">
        <v>50</v>
      </c>
    </row>
    <row r="1381" spans="4:6" x14ac:dyDescent="0.25">
      <c r="D1381">
        <v>3</v>
      </c>
      <c r="E1381" t="s">
        <v>51</v>
      </c>
      <c r="F1381" t="s">
        <v>50</v>
      </c>
    </row>
    <row r="1382" spans="4:6" x14ac:dyDescent="0.25">
      <c r="D1382">
        <v>3</v>
      </c>
      <c r="E1382" t="s">
        <v>51</v>
      </c>
      <c r="F1382" t="s">
        <v>50</v>
      </c>
    </row>
    <row r="1383" spans="4:6" x14ac:dyDescent="0.25">
      <c r="D1383">
        <v>3</v>
      </c>
      <c r="E1383" t="s">
        <v>51</v>
      </c>
      <c r="F1383" t="s">
        <v>49</v>
      </c>
    </row>
    <row r="1384" spans="4:6" x14ac:dyDescent="0.25">
      <c r="D1384">
        <v>3</v>
      </c>
      <c r="E1384" t="s">
        <v>51</v>
      </c>
      <c r="F1384" t="s">
        <v>49</v>
      </c>
    </row>
    <row r="1385" spans="4:6" x14ac:dyDescent="0.25">
      <c r="D1385">
        <v>3</v>
      </c>
      <c r="E1385" t="s">
        <v>48</v>
      </c>
      <c r="F1385" t="s">
        <v>49</v>
      </c>
    </row>
    <row r="1386" spans="4:6" x14ac:dyDescent="0.25">
      <c r="D1386">
        <v>3</v>
      </c>
      <c r="E1386" t="s">
        <v>51</v>
      </c>
      <c r="F1386" t="s">
        <v>49</v>
      </c>
    </row>
    <row r="1387" spans="4:6" x14ac:dyDescent="0.25">
      <c r="D1387">
        <v>3</v>
      </c>
      <c r="E1387" t="s">
        <v>51</v>
      </c>
      <c r="F1387" t="s">
        <v>50</v>
      </c>
    </row>
    <row r="1388" spans="4:6" x14ac:dyDescent="0.25">
      <c r="D1388">
        <v>3</v>
      </c>
      <c r="E1388" t="s">
        <v>51</v>
      </c>
      <c r="F1388" t="s">
        <v>50</v>
      </c>
    </row>
    <row r="1389" spans="4:6" x14ac:dyDescent="0.25">
      <c r="D1389">
        <v>3</v>
      </c>
      <c r="E1389" t="s">
        <v>51</v>
      </c>
      <c r="F1389" t="s">
        <v>50</v>
      </c>
    </row>
    <row r="1390" spans="4:6" x14ac:dyDescent="0.25">
      <c r="D1390">
        <v>3</v>
      </c>
      <c r="E1390" t="s">
        <v>51</v>
      </c>
      <c r="F1390" t="s">
        <v>50</v>
      </c>
    </row>
    <row r="1391" spans="4:6" x14ac:dyDescent="0.25">
      <c r="D1391">
        <v>3</v>
      </c>
      <c r="E1391" t="s">
        <v>48</v>
      </c>
      <c r="F1391" t="s">
        <v>50</v>
      </c>
    </row>
    <row r="1392" spans="4:6" x14ac:dyDescent="0.25">
      <c r="D1392">
        <v>3</v>
      </c>
      <c r="E1392" t="s">
        <v>51</v>
      </c>
      <c r="F1392" t="s">
        <v>49</v>
      </c>
    </row>
    <row r="1393" spans="4:6" x14ac:dyDescent="0.25">
      <c r="D1393">
        <v>3</v>
      </c>
      <c r="E1393" t="s">
        <v>51</v>
      </c>
      <c r="F1393" t="s">
        <v>49</v>
      </c>
    </row>
    <row r="1394" spans="4:6" x14ac:dyDescent="0.25">
      <c r="D1394">
        <v>3</v>
      </c>
      <c r="E1394" t="s">
        <v>51</v>
      </c>
      <c r="F1394" t="s">
        <v>49</v>
      </c>
    </row>
    <row r="1395" spans="4:6" x14ac:dyDescent="0.25">
      <c r="D1395">
        <v>3</v>
      </c>
      <c r="E1395" t="s">
        <v>51</v>
      </c>
      <c r="F1395" t="s">
        <v>49</v>
      </c>
    </row>
    <row r="1396" spans="4:6" x14ac:dyDescent="0.25">
      <c r="D1396">
        <v>3</v>
      </c>
      <c r="E1396" t="s">
        <v>51</v>
      </c>
      <c r="F1396" t="s">
        <v>49</v>
      </c>
    </row>
    <row r="1397" spans="4:6" x14ac:dyDescent="0.25">
      <c r="D1397">
        <v>3</v>
      </c>
      <c r="E1397" t="s">
        <v>48</v>
      </c>
      <c r="F1397" t="s">
        <v>49</v>
      </c>
    </row>
    <row r="1398" spans="4:6" x14ac:dyDescent="0.25">
      <c r="D1398">
        <v>3</v>
      </c>
      <c r="E1398" t="s">
        <v>51</v>
      </c>
      <c r="F1398" t="s">
        <v>49</v>
      </c>
    </row>
    <row r="1399" spans="4:6" x14ac:dyDescent="0.25">
      <c r="D1399">
        <v>3</v>
      </c>
      <c r="E1399" t="s">
        <v>48</v>
      </c>
      <c r="F1399" t="s">
        <v>50</v>
      </c>
    </row>
    <row r="1400" spans="4:6" x14ac:dyDescent="0.25">
      <c r="D1400">
        <v>3</v>
      </c>
      <c r="E1400" t="s">
        <v>48</v>
      </c>
      <c r="F1400" t="s">
        <v>50</v>
      </c>
    </row>
    <row r="1401" spans="4:6" x14ac:dyDescent="0.25">
      <c r="D1401">
        <v>3</v>
      </c>
      <c r="E1401" t="s">
        <v>51</v>
      </c>
      <c r="F1401" t="s">
        <v>50</v>
      </c>
    </row>
    <row r="1402" spans="4:6" x14ac:dyDescent="0.25">
      <c r="D1402">
        <v>3</v>
      </c>
      <c r="E1402" t="s">
        <v>48</v>
      </c>
      <c r="F1402" t="s">
        <v>50</v>
      </c>
    </row>
    <row r="1403" spans="4:6" x14ac:dyDescent="0.25">
      <c r="D1403">
        <v>3</v>
      </c>
      <c r="E1403" t="s">
        <v>51</v>
      </c>
      <c r="F1403" t="s">
        <v>50</v>
      </c>
    </row>
    <row r="1404" spans="4:6" x14ac:dyDescent="0.25">
      <c r="D1404">
        <v>3</v>
      </c>
      <c r="E1404" t="s">
        <v>51</v>
      </c>
      <c r="F1404" t="s">
        <v>49</v>
      </c>
    </row>
    <row r="1405" spans="4:6" x14ac:dyDescent="0.25">
      <c r="D1405">
        <v>3</v>
      </c>
      <c r="E1405" t="s">
        <v>51</v>
      </c>
      <c r="F1405" t="s">
        <v>49</v>
      </c>
    </row>
    <row r="1406" spans="4:6" x14ac:dyDescent="0.25">
      <c r="D1406">
        <v>3</v>
      </c>
      <c r="E1406" t="s">
        <v>48</v>
      </c>
      <c r="F1406" t="s">
        <v>50</v>
      </c>
    </row>
    <row r="1407" spans="4:6" x14ac:dyDescent="0.25">
      <c r="D1407">
        <v>3</v>
      </c>
      <c r="E1407" t="s">
        <v>51</v>
      </c>
      <c r="F1407" t="s">
        <v>50</v>
      </c>
    </row>
    <row r="1408" spans="4:6" x14ac:dyDescent="0.25">
      <c r="D1408">
        <v>3</v>
      </c>
      <c r="E1408" t="s">
        <v>48</v>
      </c>
      <c r="F1408" t="s">
        <v>49</v>
      </c>
    </row>
    <row r="1409" spans="4:6" x14ac:dyDescent="0.25">
      <c r="D1409">
        <v>3</v>
      </c>
      <c r="E1409" t="s">
        <v>51</v>
      </c>
      <c r="F1409" t="s">
        <v>49</v>
      </c>
    </row>
    <row r="1410" spans="4:6" x14ac:dyDescent="0.25">
      <c r="D1410">
        <v>3</v>
      </c>
      <c r="E1410" t="s">
        <v>51</v>
      </c>
      <c r="F1410" t="s">
        <v>49</v>
      </c>
    </row>
    <row r="1411" spans="4:6" x14ac:dyDescent="0.25">
      <c r="D1411">
        <v>3</v>
      </c>
      <c r="E1411" t="s">
        <v>48</v>
      </c>
      <c r="F1411" t="s">
        <v>49</v>
      </c>
    </row>
    <row r="1412" spans="4:6" x14ac:dyDescent="0.25">
      <c r="D1412">
        <v>3</v>
      </c>
      <c r="E1412" t="s">
        <v>51</v>
      </c>
      <c r="F1412" t="s">
        <v>50</v>
      </c>
    </row>
    <row r="1413" spans="4:6" x14ac:dyDescent="0.25">
      <c r="D1413">
        <v>3</v>
      </c>
      <c r="E1413" t="s">
        <v>51</v>
      </c>
      <c r="F1413" t="s">
        <v>49</v>
      </c>
    </row>
    <row r="1414" spans="4:6" x14ac:dyDescent="0.25">
      <c r="D1414">
        <v>3</v>
      </c>
      <c r="E1414" t="s">
        <v>51</v>
      </c>
      <c r="F1414" t="s">
        <v>49</v>
      </c>
    </row>
    <row r="1415" spans="4:6" x14ac:dyDescent="0.25">
      <c r="D1415">
        <v>3</v>
      </c>
      <c r="E1415" t="s">
        <v>51</v>
      </c>
      <c r="F1415" t="s">
        <v>50</v>
      </c>
    </row>
    <row r="1416" spans="4:6" x14ac:dyDescent="0.25">
      <c r="D1416">
        <v>3</v>
      </c>
      <c r="E1416" t="s">
        <v>51</v>
      </c>
      <c r="F1416" t="s">
        <v>50</v>
      </c>
    </row>
    <row r="1417" spans="4:6" x14ac:dyDescent="0.25">
      <c r="D1417">
        <v>3</v>
      </c>
      <c r="E1417" t="s">
        <v>51</v>
      </c>
      <c r="F1417" t="s">
        <v>50</v>
      </c>
    </row>
    <row r="1418" spans="4:6" x14ac:dyDescent="0.25">
      <c r="D1418">
        <v>3</v>
      </c>
      <c r="E1418" t="s">
        <v>48</v>
      </c>
      <c r="F1418" t="s">
        <v>49</v>
      </c>
    </row>
    <row r="1419" spans="4:6" x14ac:dyDescent="0.25">
      <c r="D1419">
        <v>3</v>
      </c>
      <c r="E1419" t="s">
        <v>48</v>
      </c>
      <c r="F1419" t="s">
        <v>50</v>
      </c>
    </row>
    <row r="1420" spans="4:6" x14ac:dyDescent="0.25">
      <c r="D1420">
        <v>3</v>
      </c>
      <c r="E1420" t="s">
        <v>51</v>
      </c>
      <c r="F1420" t="s">
        <v>49</v>
      </c>
    </row>
    <row r="1421" spans="4:6" x14ac:dyDescent="0.25">
      <c r="D1421">
        <v>3</v>
      </c>
      <c r="E1421" t="s">
        <v>51</v>
      </c>
      <c r="F1421" t="s">
        <v>49</v>
      </c>
    </row>
    <row r="1422" spans="4:6" x14ac:dyDescent="0.25">
      <c r="D1422">
        <v>3</v>
      </c>
      <c r="E1422" t="s">
        <v>51</v>
      </c>
      <c r="F1422" t="s">
        <v>49</v>
      </c>
    </row>
    <row r="1423" spans="4:6" x14ac:dyDescent="0.25">
      <c r="D1423">
        <v>3</v>
      </c>
      <c r="E1423" t="s">
        <v>48</v>
      </c>
      <c r="F1423" t="s">
        <v>50</v>
      </c>
    </row>
    <row r="1424" spans="4:6" x14ac:dyDescent="0.25">
      <c r="D1424">
        <v>3</v>
      </c>
      <c r="E1424" t="s">
        <v>51</v>
      </c>
      <c r="F1424" t="s">
        <v>49</v>
      </c>
    </row>
    <row r="1425" spans="4:6" x14ac:dyDescent="0.25">
      <c r="D1425">
        <v>3</v>
      </c>
      <c r="E1425" t="s">
        <v>48</v>
      </c>
      <c r="F1425" t="s">
        <v>49</v>
      </c>
    </row>
    <row r="1426" spans="4:6" x14ac:dyDescent="0.25">
      <c r="D1426">
        <v>3</v>
      </c>
      <c r="E1426" t="s">
        <v>51</v>
      </c>
      <c r="F1426" t="s">
        <v>50</v>
      </c>
    </row>
    <row r="1427" spans="4:6" x14ac:dyDescent="0.25">
      <c r="D1427">
        <v>3</v>
      </c>
      <c r="E1427" t="s">
        <v>51</v>
      </c>
      <c r="F1427" t="s">
        <v>50</v>
      </c>
    </row>
    <row r="1428" spans="4:6" x14ac:dyDescent="0.25">
      <c r="D1428">
        <v>3</v>
      </c>
      <c r="E1428" t="s">
        <v>51</v>
      </c>
      <c r="F1428" t="s">
        <v>50</v>
      </c>
    </row>
    <row r="1429" spans="4:6" x14ac:dyDescent="0.25">
      <c r="D1429">
        <v>3</v>
      </c>
      <c r="E1429" t="s">
        <v>48</v>
      </c>
      <c r="F1429" t="s">
        <v>50</v>
      </c>
    </row>
    <row r="1430" spans="4:6" x14ac:dyDescent="0.25">
      <c r="D1430">
        <v>3</v>
      </c>
      <c r="E1430" t="s">
        <v>51</v>
      </c>
      <c r="F1430" t="s">
        <v>49</v>
      </c>
    </row>
    <row r="1431" spans="4:6" x14ac:dyDescent="0.25">
      <c r="D1431">
        <v>3</v>
      </c>
      <c r="E1431" t="s">
        <v>51</v>
      </c>
      <c r="F1431" t="s">
        <v>49</v>
      </c>
    </row>
    <row r="1432" spans="4:6" x14ac:dyDescent="0.25">
      <c r="D1432">
        <v>3</v>
      </c>
      <c r="E1432" t="s">
        <v>51</v>
      </c>
      <c r="F1432" t="s">
        <v>50</v>
      </c>
    </row>
    <row r="1433" spans="4:6" x14ac:dyDescent="0.25">
      <c r="D1433">
        <v>3</v>
      </c>
      <c r="E1433" t="s">
        <v>48</v>
      </c>
      <c r="F1433" t="s">
        <v>50</v>
      </c>
    </row>
    <row r="1434" spans="4:6" x14ac:dyDescent="0.25">
      <c r="D1434">
        <v>3</v>
      </c>
      <c r="E1434" t="s">
        <v>48</v>
      </c>
      <c r="F1434" t="s">
        <v>50</v>
      </c>
    </row>
    <row r="1435" spans="4:6" x14ac:dyDescent="0.25">
      <c r="D1435">
        <v>3</v>
      </c>
      <c r="E1435" t="s">
        <v>48</v>
      </c>
      <c r="F1435" t="s">
        <v>50</v>
      </c>
    </row>
    <row r="1436" spans="4:6" x14ac:dyDescent="0.25">
      <c r="D1436">
        <v>3</v>
      </c>
      <c r="E1436" t="s">
        <v>51</v>
      </c>
      <c r="F1436" t="s">
        <v>50</v>
      </c>
    </row>
    <row r="1437" spans="4:6" x14ac:dyDescent="0.25">
      <c r="D1437">
        <v>3</v>
      </c>
      <c r="E1437" t="s">
        <v>51</v>
      </c>
      <c r="F1437" t="s">
        <v>50</v>
      </c>
    </row>
    <row r="1438" spans="4:6" x14ac:dyDescent="0.25">
      <c r="D1438">
        <v>3</v>
      </c>
      <c r="E1438" t="s">
        <v>48</v>
      </c>
      <c r="F1438" t="s">
        <v>50</v>
      </c>
    </row>
    <row r="1439" spans="4:6" x14ac:dyDescent="0.25">
      <c r="D1439">
        <v>3</v>
      </c>
      <c r="E1439" t="s">
        <v>51</v>
      </c>
      <c r="F1439" t="s">
        <v>50</v>
      </c>
    </row>
    <row r="1440" spans="4:6" x14ac:dyDescent="0.25">
      <c r="D1440">
        <v>3</v>
      </c>
      <c r="E1440" t="s">
        <v>51</v>
      </c>
      <c r="F1440" t="s">
        <v>50</v>
      </c>
    </row>
    <row r="1441" spans="4:6" x14ac:dyDescent="0.25">
      <c r="D1441">
        <v>3</v>
      </c>
      <c r="E1441" t="s">
        <v>51</v>
      </c>
      <c r="F1441" t="s">
        <v>49</v>
      </c>
    </row>
    <row r="1442" spans="4:6" x14ac:dyDescent="0.25">
      <c r="D1442">
        <v>3</v>
      </c>
      <c r="E1442" t="s">
        <v>51</v>
      </c>
      <c r="F1442" t="s">
        <v>50</v>
      </c>
    </row>
    <row r="1443" spans="4:6" x14ac:dyDescent="0.25">
      <c r="D1443">
        <v>3</v>
      </c>
      <c r="E1443" t="s">
        <v>51</v>
      </c>
      <c r="F1443" t="s">
        <v>50</v>
      </c>
    </row>
    <row r="1444" spans="4:6" x14ac:dyDescent="0.25">
      <c r="D1444">
        <v>3</v>
      </c>
      <c r="E1444" t="s">
        <v>48</v>
      </c>
      <c r="F1444" t="s">
        <v>49</v>
      </c>
    </row>
    <row r="1445" spans="4:6" x14ac:dyDescent="0.25">
      <c r="D1445">
        <v>3</v>
      </c>
      <c r="E1445" t="s">
        <v>48</v>
      </c>
      <c r="F1445" t="s">
        <v>49</v>
      </c>
    </row>
    <row r="1446" spans="4:6" x14ac:dyDescent="0.25">
      <c r="D1446">
        <v>3</v>
      </c>
      <c r="E1446" t="s">
        <v>48</v>
      </c>
      <c r="F1446" t="s">
        <v>50</v>
      </c>
    </row>
    <row r="1447" spans="4:6" x14ac:dyDescent="0.25">
      <c r="D1447">
        <v>3</v>
      </c>
      <c r="E1447" t="s">
        <v>48</v>
      </c>
      <c r="F1447" t="s">
        <v>50</v>
      </c>
    </row>
    <row r="1448" spans="4:6" x14ac:dyDescent="0.25">
      <c r="D1448">
        <v>3</v>
      </c>
      <c r="E1448" t="s">
        <v>51</v>
      </c>
      <c r="F1448" t="s">
        <v>50</v>
      </c>
    </row>
    <row r="1449" spans="4:6" x14ac:dyDescent="0.25">
      <c r="D1449">
        <v>3</v>
      </c>
      <c r="E1449" t="s">
        <v>51</v>
      </c>
      <c r="F1449" t="s">
        <v>50</v>
      </c>
    </row>
    <row r="1450" spans="4:6" x14ac:dyDescent="0.25">
      <c r="D1450">
        <v>3</v>
      </c>
      <c r="E1450" t="s">
        <v>48</v>
      </c>
      <c r="F1450" t="s">
        <v>49</v>
      </c>
    </row>
    <row r="1451" spans="4:6" x14ac:dyDescent="0.25">
      <c r="D1451">
        <v>3</v>
      </c>
      <c r="E1451" t="s">
        <v>51</v>
      </c>
      <c r="F1451" t="s">
        <v>50</v>
      </c>
    </row>
    <row r="1452" spans="4:6" x14ac:dyDescent="0.25">
      <c r="D1452">
        <v>3</v>
      </c>
      <c r="E1452" t="s">
        <v>48</v>
      </c>
      <c r="F1452" t="s">
        <v>50</v>
      </c>
    </row>
    <row r="1453" spans="4:6" x14ac:dyDescent="0.25">
      <c r="D1453">
        <v>3</v>
      </c>
      <c r="E1453" t="s">
        <v>48</v>
      </c>
      <c r="F1453" t="s">
        <v>49</v>
      </c>
    </row>
    <row r="1454" spans="4:6" x14ac:dyDescent="0.25">
      <c r="D1454">
        <v>3</v>
      </c>
      <c r="E1454" t="s">
        <v>51</v>
      </c>
      <c r="F1454" t="s">
        <v>50</v>
      </c>
    </row>
    <row r="1455" spans="4:6" x14ac:dyDescent="0.25">
      <c r="D1455">
        <v>4</v>
      </c>
      <c r="E1455" t="s">
        <v>48</v>
      </c>
      <c r="F1455" t="s">
        <v>50</v>
      </c>
    </row>
    <row r="1456" spans="4:6" x14ac:dyDescent="0.25">
      <c r="D1456">
        <v>4</v>
      </c>
      <c r="E1456" t="s">
        <v>51</v>
      </c>
      <c r="F1456" t="s">
        <v>50</v>
      </c>
    </row>
    <row r="1457" spans="4:6" x14ac:dyDescent="0.25">
      <c r="D1457">
        <v>4</v>
      </c>
      <c r="E1457" t="s">
        <v>51</v>
      </c>
      <c r="F1457" t="s">
        <v>50</v>
      </c>
    </row>
    <row r="1458" spans="4:6" x14ac:dyDescent="0.25">
      <c r="D1458">
        <v>4</v>
      </c>
      <c r="E1458" t="s">
        <v>48</v>
      </c>
      <c r="F1458" t="s">
        <v>50</v>
      </c>
    </row>
    <row r="1459" spans="4:6" x14ac:dyDescent="0.25">
      <c r="D1459">
        <v>4</v>
      </c>
      <c r="E1459" t="s">
        <v>51</v>
      </c>
      <c r="F1459" t="s">
        <v>49</v>
      </c>
    </row>
    <row r="1460" spans="4:6" x14ac:dyDescent="0.25">
      <c r="D1460">
        <v>4</v>
      </c>
      <c r="E1460" t="s">
        <v>48</v>
      </c>
      <c r="F1460" t="s">
        <v>50</v>
      </c>
    </row>
    <row r="1461" spans="4:6" x14ac:dyDescent="0.25">
      <c r="D1461">
        <v>4</v>
      </c>
      <c r="E1461" t="s">
        <v>48</v>
      </c>
      <c r="F1461" t="s">
        <v>50</v>
      </c>
    </row>
    <row r="1462" spans="4:6" x14ac:dyDescent="0.25">
      <c r="D1462">
        <v>4</v>
      </c>
      <c r="E1462" t="s">
        <v>48</v>
      </c>
      <c r="F1462" t="s">
        <v>50</v>
      </c>
    </row>
    <row r="1463" spans="4:6" x14ac:dyDescent="0.25">
      <c r="D1463">
        <v>4</v>
      </c>
      <c r="E1463" t="s">
        <v>48</v>
      </c>
      <c r="F1463" t="s">
        <v>50</v>
      </c>
    </row>
    <row r="1464" spans="4:6" x14ac:dyDescent="0.25">
      <c r="D1464">
        <v>4</v>
      </c>
      <c r="E1464" t="s">
        <v>51</v>
      </c>
      <c r="F1464" t="s">
        <v>50</v>
      </c>
    </row>
    <row r="1465" spans="4:6" x14ac:dyDescent="0.25">
      <c r="D1465">
        <v>4</v>
      </c>
      <c r="E1465" t="s">
        <v>48</v>
      </c>
      <c r="F1465" t="s">
        <v>49</v>
      </c>
    </row>
    <row r="1466" spans="4:6" x14ac:dyDescent="0.25">
      <c r="D1466">
        <v>4</v>
      </c>
      <c r="E1466" t="s">
        <v>51</v>
      </c>
      <c r="F1466" t="s">
        <v>50</v>
      </c>
    </row>
    <row r="1467" spans="4:6" x14ac:dyDescent="0.25">
      <c r="D1467">
        <v>4</v>
      </c>
      <c r="E1467" t="s">
        <v>51</v>
      </c>
      <c r="F1467" t="s">
        <v>50</v>
      </c>
    </row>
    <row r="1468" spans="4:6" x14ac:dyDescent="0.25">
      <c r="D1468">
        <v>4</v>
      </c>
      <c r="E1468" t="s">
        <v>48</v>
      </c>
      <c r="F1468" t="s">
        <v>50</v>
      </c>
    </row>
    <row r="1469" spans="4:6" x14ac:dyDescent="0.25">
      <c r="D1469">
        <v>4</v>
      </c>
      <c r="E1469" t="s">
        <v>48</v>
      </c>
      <c r="F1469" t="s">
        <v>49</v>
      </c>
    </row>
    <row r="1470" spans="4:6" x14ac:dyDescent="0.25">
      <c r="D1470">
        <v>4</v>
      </c>
      <c r="E1470" t="s">
        <v>51</v>
      </c>
      <c r="F1470" t="s">
        <v>50</v>
      </c>
    </row>
    <row r="1471" spans="4:6" x14ac:dyDescent="0.25">
      <c r="D1471">
        <v>4</v>
      </c>
      <c r="E1471" t="s">
        <v>48</v>
      </c>
      <c r="F1471" t="s">
        <v>50</v>
      </c>
    </row>
    <row r="1472" spans="4:6" x14ac:dyDescent="0.25">
      <c r="D1472">
        <v>4</v>
      </c>
      <c r="E1472" t="s">
        <v>48</v>
      </c>
      <c r="F1472" t="s">
        <v>49</v>
      </c>
    </row>
    <row r="1473" spans="4:6" x14ac:dyDescent="0.25">
      <c r="D1473">
        <v>4</v>
      </c>
      <c r="E1473" t="s">
        <v>51</v>
      </c>
      <c r="F1473" t="s">
        <v>49</v>
      </c>
    </row>
    <row r="1474" spans="4:6" x14ac:dyDescent="0.25">
      <c r="D1474">
        <v>4</v>
      </c>
      <c r="E1474" t="s">
        <v>51</v>
      </c>
      <c r="F1474" t="s">
        <v>50</v>
      </c>
    </row>
    <row r="1475" spans="4:6" x14ac:dyDescent="0.25">
      <c r="D1475">
        <v>4</v>
      </c>
      <c r="E1475" t="s">
        <v>51</v>
      </c>
      <c r="F1475" t="s">
        <v>50</v>
      </c>
    </row>
    <row r="1476" spans="4:6" x14ac:dyDescent="0.25">
      <c r="D1476">
        <v>4</v>
      </c>
      <c r="E1476" t="s">
        <v>48</v>
      </c>
      <c r="F1476" t="s">
        <v>50</v>
      </c>
    </row>
    <row r="1477" spans="4:6" x14ac:dyDescent="0.25">
      <c r="D1477">
        <v>4</v>
      </c>
      <c r="E1477" t="s">
        <v>51</v>
      </c>
      <c r="F1477" t="s">
        <v>50</v>
      </c>
    </row>
    <row r="1478" spans="4:6" x14ac:dyDescent="0.25">
      <c r="D1478">
        <v>4</v>
      </c>
      <c r="E1478" t="s">
        <v>48</v>
      </c>
      <c r="F1478" t="s">
        <v>50</v>
      </c>
    </row>
    <row r="1479" spans="4:6" x14ac:dyDescent="0.25">
      <c r="D1479">
        <v>4</v>
      </c>
      <c r="E1479" t="s">
        <v>48</v>
      </c>
      <c r="F1479" t="s">
        <v>50</v>
      </c>
    </row>
    <row r="1480" spans="4:6" x14ac:dyDescent="0.25">
      <c r="D1480">
        <v>4</v>
      </c>
      <c r="E1480" t="s">
        <v>51</v>
      </c>
      <c r="F1480" t="s">
        <v>50</v>
      </c>
    </row>
    <row r="1481" spans="4:6" x14ac:dyDescent="0.25">
      <c r="D1481">
        <v>4</v>
      </c>
      <c r="E1481" t="s">
        <v>48</v>
      </c>
      <c r="F1481" t="s">
        <v>49</v>
      </c>
    </row>
    <row r="1482" spans="4:6" x14ac:dyDescent="0.25">
      <c r="D1482">
        <v>4</v>
      </c>
      <c r="E1482" t="s">
        <v>48</v>
      </c>
      <c r="F1482" t="s">
        <v>50</v>
      </c>
    </row>
    <row r="1483" spans="4:6" x14ac:dyDescent="0.25">
      <c r="D1483">
        <v>4</v>
      </c>
      <c r="E1483" t="s">
        <v>48</v>
      </c>
      <c r="F1483" t="s">
        <v>50</v>
      </c>
    </row>
    <row r="1484" spans="4:6" x14ac:dyDescent="0.25">
      <c r="D1484">
        <v>4</v>
      </c>
      <c r="E1484" t="s">
        <v>48</v>
      </c>
      <c r="F1484" t="s">
        <v>50</v>
      </c>
    </row>
    <row r="1485" spans="4:6" x14ac:dyDescent="0.25">
      <c r="D1485">
        <v>4</v>
      </c>
      <c r="E1485" t="s">
        <v>51</v>
      </c>
      <c r="F1485" t="s">
        <v>49</v>
      </c>
    </row>
    <row r="1486" spans="4:6" x14ac:dyDescent="0.25">
      <c r="D1486">
        <v>4</v>
      </c>
      <c r="E1486" t="s">
        <v>48</v>
      </c>
      <c r="F1486" t="s">
        <v>50</v>
      </c>
    </row>
    <row r="1487" spans="4:6" x14ac:dyDescent="0.25">
      <c r="D1487">
        <v>4</v>
      </c>
      <c r="E1487" t="s">
        <v>48</v>
      </c>
      <c r="F1487" t="s">
        <v>50</v>
      </c>
    </row>
    <row r="1488" spans="4:6" x14ac:dyDescent="0.25">
      <c r="D1488">
        <v>4</v>
      </c>
      <c r="E1488" t="s">
        <v>51</v>
      </c>
      <c r="F1488" t="s">
        <v>50</v>
      </c>
    </row>
    <row r="1489" spans="4:6" x14ac:dyDescent="0.25">
      <c r="D1489">
        <v>4</v>
      </c>
      <c r="E1489" t="s">
        <v>48</v>
      </c>
      <c r="F1489" t="s">
        <v>50</v>
      </c>
    </row>
    <row r="1490" spans="4:6" x14ac:dyDescent="0.25">
      <c r="D1490">
        <v>4</v>
      </c>
      <c r="E1490" t="s">
        <v>48</v>
      </c>
      <c r="F1490" t="s">
        <v>49</v>
      </c>
    </row>
    <row r="1491" spans="4:6" x14ac:dyDescent="0.25">
      <c r="D1491">
        <v>4</v>
      </c>
      <c r="E1491" t="s">
        <v>48</v>
      </c>
      <c r="F1491" t="s">
        <v>50</v>
      </c>
    </row>
    <row r="1492" spans="4:6" x14ac:dyDescent="0.25">
      <c r="D1492">
        <v>4</v>
      </c>
      <c r="E1492" t="s">
        <v>48</v>
      </c>
      <c r="F1492" t="s">
        <v>50</v>
      </c>
    </row>
    <row r="1493" spans="4:6" x14ac:dyDescent="0.25">
      <c r="D1493">
        <v>4</v>
      </c>
      <c r="E1493" t="s">
        <v>48</v>
      </c>
      <c r="F1493" t="s">
        <v>50</v>
      </c>
    </row>
    <row r="1494" spans="4:6" x14ac:dyDescent="0.25">
      <c r="D1494">
        <v>4</v>
      </c>
      <c r="E1494" t="s">
        <v>48</v>
      </c>
      <c r="F1494" t="s">
        <v>50</v>
      </c>
    </row>
    <row r="1495" spans="4:6" x14ac:dyDescent="0.25">
      <c r="D1495">
        <v>4</v>
      </c>
      <c r="E1495" t="s">
        <v>51</v>
      </c>
      <c r="F1495" t="s">
        <v>49</v>
      </c>
    </row>
    <row r="1496" spans="4:6" x14ac:dyDescent="0.25">
      <c r="D1496">
        <v>4</v>
      </c>
      <c r="E1496" t="s">
        <v>48</v>
      </c>
      <c r="F1496" t="s">
        <v>49</v>
      </c>
    </row>
    <row r="1497" spans="4:6" x14ac:dyDescent="0.25">
      <c r="D1497">
        <v>4</v>
      </c>
      <c r="E1497" t="s">
        <v>48</v>
      </c>
      <c r="F1497" t="s">
        <v>49</v>
      </c>
    </row>
    <row r="1498" spans="4:6" x14ac:dyDescent="0.25">
      <c r="D1498">
        <v>4</v>
      </c>
      <c r="E1498" t="s">
        <v>48</v>
      </c>
      <c r="F1498" t="s">
        <v>50</v>
      </c>
    </row>
    <row r="1499" spans="4:6" x14ac:dyDescent="0.25">
      <c r="D1499">
        <v>4</v>
      </c>
      <c r="E1499" t="s">
        <v>48</v>
      </c>
      <c r="F1499" t="s">
        <v>50</v>
      </c>
    </row>
    <row r="1500" spans="4:6" x14ac:dyDescent="0.25">
      <c r="D1500">
        <v>4</v>
      </c>
      <c r="E1500" t="s">
        <v>48</v>
      </c>
      <c r="F1500" t="s">
        <v>49</v>
      </c>
    </row>
    <row r="1501" spans="4:6" x14ac:dyDescent="0.25">
      <c r="D1501">
        <v>4</v>
      </c>
      <c r="E1501" t="s">
        <v>51</v>
      </c>
      <c r="F1501" t="s">
        <v>49</v>
      </c>
    </row>
    <row r="1502" spans="4:6" x14ac:dyDescent="0.25">
      <c r="D1502">
        <v>4</v>
      </c>
      <c r="E1502" t="s">
        <v>51</v>
      </c>
      <c r="F1502" t="s">
        <v>49</v>
      </c>
    </row>
    <row r="1503" spans="4:6" x14ac:dyDescent="0.25">
      <c r="D1503">
        <v>4</v>
      </c>
      <c r="E1503" t="s">
        <v>51</v>
      </c>
      <c r="F1503" t="s">
        <v>50</v>
      </c>
    </row>
    <row r="1504" spans="4:6" x14ac:dyDescent="0.25">
      <c r="D1504">
        <v>4</v>
      </c>
      <c r="E1504" t="s">
        <v>51</v>
      </c>
      <c r="F1504" t="s">
        <v>50</v>
      </c>
    </row>
    <row r="1505" spans="4:6" x14ac:dyDescent="0.25">
      <c r="D1505">
        <v>4</v>
      </c>
      <c r="E1505" t="s">
        <v>48</v>
      </c>
      <c r="F1505" t="s">
        <v>50</v>
      </c>
    </row>
    <row r="1506" spans="4:6" x14ac:dyDescent="0.25">
      <c r="D1506">
        <v>4</v>
      </c>
      <c r="E1506" t="s">
        <v>48</v>
      </c>
      <c r="F1506" t="s">
        <v>49</v>
      </c>
    </row>
    <row r="1507" spans="4:6" x14ac:dyDescent="0.25">
      <c r="D1507">
        <v>4</v>
      </c>
      <c r="E1507" t="s">
        <v>48</v>
      </c>
      <c r="F1507" t="s">
        <v>49</v>
      </c>
    </row>
    <row r="1508" spans="4:6" x14ac:dyDescent="0.25">
      <c r="D1508">
        <v>4</v>
      </c>
      <c r="E1508" t="s">
        <v>48</v>
      </c>
      <c r="F1508" t="s">
        <v>50</v>
      </c>
    </row>
    <row r="1509" spans="4:6" x14ac:dyDescent="0.25">
      <c r="D1509">
        <v>4</v>
      </c>
      <c r="E1509" t="s">
        <v>48</v>
      </c>
      <c r="F1509" t="s">
        <v>50</v>
      </c>
    </row>
    <row r="1510" spans="4:6" x14ac:dyDescent="0.25">
      <c r="D1510">
        <v>4</v>
      </c>
      <c r="E1510" t="s">
        <v>51</v>
      </c>
      <c r="F1510" t="s">
        <v>49</v>
      </c>
    </row>
    <row r="1511" spans="4:6" x14ac:dyDescent="0.25">
      <c r="D1511">
        <v>4</v>
      </c>
      <c r="E1511" t="s">
        <v>48</v>
      </c>
      <c r="F1511" t="s">
        <v>50</v>
      </c>
    </row>
    <row r="1512" spans="4:6" x14ac:dyDescent="0.25">
      <c r="D1512">
        <v>4</v>
      </c>
      <c r="E1512" t="s">
        <v>51</v>
      </c>
      <c r="F1512" t="s">
        <v>50</v>
      </c>
    </row>
    <row r="1513" spans="4:6" x14ac:dyDescent="0.25">
      <c r="D1513">
        <v>4</v>
      </c>
      <c r="E1513" t="s">
        <v>51</v>
      </c>
      <c r="F1513" t="s">
        <v>49</v>
      </c>
    </row>
    <row r="1514" spans="4:6" x14ac:dyDescent="0.25">
      <c r="D1514">
        <v>4</v>
      </c>
      <c r="E1514" t="s">
        <v>51</v>
      </c>
      <c r="F1514" t="s">
        <v>50</v>
      </c>
    </row>
    <row r="1515" spans="4:6" x14ac:dyDescent="0.25">
      <c r="D1515">
        <v>4</v>
      </c>
      <c r="E1515" t="s">
        <v>48</v>
      </c>
      <c r="F1515" t="s">
        <v>50</v>
      </c>
    </row>
    <row r="1516" spans="4:6" x14ac:dyDescent="0.25">
      <c r="D1516">
        <v>4</v>
      </c>
      <c r="E1516" t="s">
        <v>48</v>
      </c>
      <c r="F1516" t="s">
        <v>50</v>
      </c>
    </row>
    <row r="1517" spans="4:6" x14ac:dyDescent="0.25">
      <c r="D1517">
        <v>4</v>
      </c>
      <c r="E1517" t="s">
        <v>48</v>
      </c>
      <c r="F1517" t="s">
        <v>49</v>
      </c>
    </row>
    <row r="1518" spans="4:6" x14ac:dyDescent="0.25">
      <c r="D1518">
        <v>4</v>
      </c>
      <c r="E1518" t="s">
        <v>51</v>
      </c>
      <c r="F1518" t="s">
        <v>49</v>
      </c>
    </row>
    <row r="1519" spans="4:6" x14ac:dyDescent="0.25">
      <c r="D1519">
        <v>4</v>
      </c>
      <c r="E1519" t="s">
        <v>51</v>
      </c>
      <c r="F1519" t="s">
        <v>50</v>
      </c>
    </row>
    <row r="1520" spans="4:6" x14ac:dyDescent="0.25">
      <c r="D1520">
        <v>4</v>
      </c>
      <c r="E1520" t="s">
        <v>48</v>
      </c>
      <c r="F1520" t="s">
        <v>49</v>
      </c>
    </row>
    <row r="1521" spans="4:6" x14ac:dyDescent="0.25">
      <c r="D1521">
        <v>4</v>
      </c>
      <c r="E1521" t="s">
        <v>48</v>
      </c>
      <c r="F1521" t="s">
        <v>50</v>
      </c>
    </row>
    <row r="1522" spans="4:6" x14ac:dyDescent="0.25">
      <c r="D1522">
        <v>4</v>
      </c>
      <c r="E1522" t="s">
        <v>51</v>
      </c>
      <c r="F1522" t="s">
        <v>49</v>
      </c>
    </row>
    <row r="1523" spans="4:6" x14ac:dyDescent="0.25">
      <c r="D1523">
        <v>4</v>
      </c>
      <c r="E1523" t="s">
        <v>48</v>
      </c>
      <c r="F1523" t="s">
        <v>50</v>
      </c>
    </row>
    <row r="1524" spans="4:6" x14ac:dyDescent="0.25">
      <c r="D1524">
        <v>4</v>
      </c>
      <c r="E1524" t="s">
        <v>51</v>
      </c>
      <c r="F1524" t="s">
        <v>50</v>
      </c>
    </row>
    <row r="1525" spans="4:6" x14ac:dyDescent="0.25">
      <c r="D1525">
        <v>4</v>
      </c>
      <c r="E1525" t="s">
        <v>51</v>
      </c>
      <c r="F1525" t="s">
        <v>50</v>
      </c>
    </row>
    <row r="1526" spans="4:6" x14ac:dyDescent="0.25">
      <c r="D1526">
        <v>4</v>
      </c>
      <c r="E1526" t="s">
        <v>48</v>
      </c>
      <c r="F1526" t="s">
        <v>50</v>
      </c>
    </row>
    <row r="1527" spans="4:6" x14ac:dyDescent="0.25">
      <c r="D1527">
        <v>4</v>
      </c>
      <c r="E1527" t="s">
        <v>51</v>
      </c>
      <c r="F1527" t="s">
        <v>50</v>
      </c>
    </row>
    <row r="1528" spans="4:6" x14ac:dyDescent="0.25">
      <c r="D1528">
        <v>4</v>
      </c>
      <c r="E1528" t="s">
        <v>48</v>
      </c>
      <c r="F1528" t="s">
        <v>50</v>
      </c>
    </row>
    <row r="1529" spans="4:6" x14ac:dyDescent="0.25">
      <c r="D1529">
        <v>4</v>
      </c>
      <c r="E1529" t="s">
        <v>48</v>
      </c>
      <c r="F1529" t="s">
        <v>49</v>
      </c>
    </row>
    <row r="1530" spans="4:6" x14ac:dyDescent="0.25">
      <c r="D1530">
        <v>4</v>
      </c>
      <c r="E1530" t="s">
        <v>48</v>
      </c>
      <c r="F1530" t="s">
        <v>50</v>
      </c>
    </row>
    <row r="1531" spans="4:6" x14ac:dyDescent="0.25">
      <c r="D1531">
        <v>4</v>
      </c>
      <c r="E1531" t="s">
        <v>51</v>
      </c>
      <c r="F1531" t="s">
        <v>50</v>
      </c>
    </row>
    <row r="1532" spans="4:6" x14ac:dyDescent="0.25">
      <c r="D1532">
        <v>4</v>
      </c>
      <c r="E1532" t="s">
        <v>48</v>
      </c>
      <c r="F1532" t="s">
        <v>50</v>
      </c>
    </row>
    <row r="1533" spans="4:6" x14ac:dyDescent="0.25">
      <c r="D1533">
        <v>4</v>
      </c>
      <c r="E1533" t="s">
        <v>51</v>
      </c>
      <c r="F1533" t="s">
        <v>50</v>
      </c>
    </row>
    <row r="1534" spans="4:6" x14ac:dyDescent="0.25">
      <c r="D1534">
        <v>4</v>
      </c>
      <c r="E1534" t="s">
        <v>51</v>
      </c>
      <c r="F1534" t="s">
        <v>50</v>
      </c>
    </row>
    <row r="1535" spans="4:6" x14ac:dyDescent="0.25">
      <c r="D1535">
        <v>4</v>
      </c>
      <c r="E1535" t="s">
        <v>48</v>
      </c>
      <c r="F1535" t="s">
        <v>49</v>
      </c>
    </row>
    <row r="1536" spans="4:6" x14ac:dyDescent="0.25">
      <c r="D1536">
        <v>4</v>
      </c>
      <c r="E1536" t="s">
        <v>48</v>
      </c>
      <c r="F1536" t="s">
        <v>49</v>
      </c>
    </row>
    <row r="1537" spans="4:6" x14ac:dyDescent="0.25">
      <c r="D1537">
        <v>4</v>
      </c>
      <c r="E1537" t="s">
        <v>51</v>
      </c>
      <c r="F1537" t="s">
        <v>50</v>
      </c>
    </row>
    <row r="1538" spans="4:6" x14ac:dyDescent="0.25">
      <c r="D1538">
        <v>4</v>
      </c>
      <c r="E1538" t="s">
        <v>48</v>
      </c>
      <c r="F1538" t="s">
        <v>50</v>
      </c>
    </row>
    <row r="1539" spans="4:6" x14ac:dyDescent="0.25">
      <c r="D1539">
        <v>4</v>
      </c>
      <c r="E1539" t="s">
        <v>48</v>
      </c>
      <c r="F1539" t="s">
        <v>50</v>
      </c>
    </row>
    <row r="1540" spans="4:6" x14ac:dyDescent="0.25">
      <c r="D1540">
        <v>4</v>
      </c>
      <c r="E1540" t="s">
        <v>51</v>
      </c>
      <c r="F1540" t="s">
        <v>50</v>
      </c>
    </row>
    <row r="1541" spans="4:6" x14ac:dyDescent="0.25">
      <c r="D1541">
        <v>4</v>
      </c>
      <c r="E1541" t="s">
        <v>51</v>
      </c>
      <c r="F1541" t="s">
        <v>50</v>
      </c>
    </row>
    <row r="1542" spans="4:6" x14ac:dyDescent="0.25">
      <c r="D1542">
        <v>4</v>
      </c>
      <c r="E1542" t="s">
        <v>48</v>
      </c>
      <c r="F1542" t="s">
        <v>49</v>
      </c>
    </row>
    <row r="1543" spans="4:6" x14ac:dyDescent="0.25">
      <c r="D1543">
        <v>4</v>
      </c>
      <c r="E1543" t="s">
        <v>51</v>
      </c>
      <c r="F1543" t="s">
        <v>50</v>
      </c>
    </row>
    <row r="1544" spans="4:6" x14ac:dyDescent="0.25">
      <c r="D1544">
        <v>4</v>
      </c>
      <c r="E1544" t="s">
        <v>48</v>
      </c>
      <c r="F1544" t="s">
        <v>49</v>
      </c>
    </row>
    <row r="1545" spans="4:6" x14ac:dyDescent="0.25">
      <c r="D1545">
        <v>4</v>
      </c>
      <c r="E1545" t="s">
        <v>51</v>
      </c>
      <c r="F1545" t="s">
        <v>50</v>
      </c>
    </row>
    <row r="1546" spans="4:6" x14ac:dyDescent="0.25">
      <c r="D1546">
        <v>4</v>
      </c>
      <c r="E1546" t="s">
        <v>48</v>
      </c>
      <c r="F1546" t="s">
        <v>49</v>
      </c>
    </row>
    <row r="1547" spans="4:6" x14ac:dyDescent="0.25">
      <c r="D1547">
        <v>4</v>
      </c>
      <c r="E1547" t="s">
        <v>48</v>
      </c>
      <c r="F1547" t="s">
        <v>49</v>
      </c>
    </row>
    <row r="1548" spans="4:6" x14ac:dyDescent="0.25">
      <c r="D1548">
        <v>4</v>
      </c>
      <c r="E1548" t="s">
        <v>48</v>
      </c>
      <c r="F1548" t="s">
        <v>49</v>
      </c>
    </row>
    <row r="1549" spans="4:6" x14ac:dyDescent="0.25">
      <c r="D1549">
        <v>4</v>
      </c>
      <c r="E1549" t="s">
        <v>48</v>
      </c>
      <c r="F1549" t="s">
        <v>50</v>
      </c>
    </row>
    <row r="1550" spans="4:6" x14ac:dyDescent="0.25">
      <c r="D1550">
        <v>4</v>
      </c>
      <c r="E1550" t="s">
        <v>51</v>
      </c>
      <c r="F1550" t="s">
        <v>49</v>
      </c>
    </row>
    <row r="1551" spans="4:6" x14ac:dyDescent="0.25">
      <c r="D1551">
        <v>4</v>
      </c>
      <c r="E1551" t="s">
        <v>48</v>
      </c>
      <c r="F1551" t="s">
        <v>50</v>
      </c>
    </row>
    <row r="1552" spans="4:6" x14ac:dyDescent="0.25">
      <c r="D1552">
        <v>4</v>
      </c>
      <c r="E1552" t="s">
        <v>51</v>
      </c>
      <c r="F1552" t="s">
        <v>50</v>
      </c>
    </row>
    <row r="1553" spans="4:6" x14ac:dyDescent="0.25">
      <c r="D1553">
        <v>4</v>
      </c>
      <c r="E1553" t="s">
        <v>48</v>
      </c>
      <c r="F1553" t="s">
        <v>50</v>
      </c>
    </row>
    <row r="1554" spans="4:6" x14ac:dyDescent="0.25">
      <c r="D1554">
        <v>4</v>
      </c>
      <c r="E1554" t="s">
        <v>48</v>
      </c>
      <c r="F1554" t="s">
        <v>49</v>
      </c>
    </row>
    <row r="1555" spans="4:6" x14ac:dyDescent="0.25">
      <c r="D1555">
        <v>4</v>
      </c>
      <c r="E1555" t="s">
        <v>48</v>
      </c>
      <c r="F1555" t="s">
        <v>49</v>
      </c>
    </row>
    <row r="1556" spans="4:6" x14ac:dyDescent="0.25">
      <c r="D1556">
        <v>4</v>
      </c>
      <c r="E1556" t="s">
        <v>48</v>
      </c>
      <c r="F1556" t="s">
        <v>50</v>
      </c>
    </row>
    <row r="1557" spans="4:6" x14ac:dyDescent="0.25">
      <c r="D1557">
        <v>4</v>
      </c>
      <c r="E1557" t="s">
        <v>51</v>
      </c>
      <c r="F1557" t="s">
        <v>49</v>
      </c>
    </row>
    <row r="1558" spans="4:6" x14ac:dyDescent="0.25">
      <c r="D1558">
        <v>4</v>
      </c>
      <c r="E1558" t="s">
        <v>48</v>
      </c>
      <c r="F1558" t="s">
        <v>50</v>
      </c>
    </row>
    <row r="1559" spans="4:6" x14ac:dyDescent="0.25">
      <c r="D1559">
        <v>4</v>
      </c>
      <c r="E1559" t="s">
        <v>48</v>
      </c>
      <c r="F1559" t="s">
        <v>50</v>
      </c>
    </row>
    <row r="1560" spans="4:6" x14ac:dyDescent="0.25">
      <c r="D1560">
        <v>4</v>
      </c>
      <c r="E1560" t="s">
        <v>48</v>
      </c>
      <c r="F1560" t="s">
        <v>49</v>
      </c>
    </row>
    <row r="1561" spans="4:6" x14ac:dyDescent="0.25">
      <c r="D1561">
        <v>4</v>
      </c>
      <c r="E1561" t="s">
        <v>48</v>
      </c>
      <c r="F1561" t="s">
        <v>50</v>
      </c>
    </row>
    <row r="1562" spans="4:6" x14ac:dyDescent="0.25">
      <c r="D1562">
        <v>4</v>
      </c>
      <c r="E1562" t="s">
        <v>48</v>
      </c>
      <c r="F1562" t="s">
        <v>50</v>
      </c>
    </row>
    <row r="1563" spans="4:6" x14ac:dyDescent="0.25">
      <c r="D1563">
        <v>4</v>
      </c>
      <c r="E1563" t="s">
        <v>51</v>
      </c>
      <c r="F1563" t="s">
        <v>50</v>
      </c>
    </row>
    <row r="1564" spans="4:6" x14ac:dyDescent="0.25">
      <c r="D1564">
        <v>4</v>
      </c>
      <c r="E1564" t="s">
        <v>48</v>
      </c>
      <c r="F1564" t="s">
        <v>50</v>
      </c>
    </row>
    <row r="1565" spans="4:6" x14ac:dyDescent="0.25">
      <c r="D1565">
        <v>4</v>
      </c>
      <c r="E1565" t="s">
        <v>48</v>
      </c>
      <c r="F1565" t="s">
        <v>50</v>
      </c>
    </row>
    <row r="1566" spans="4:6" x14ac:dyDescent="0.25">
      <c r="D1566">
        <v>4</v>
      </c>
      <c r="E1566" t="s">
        <v>51</v>
      </c>
      <c r="F1566" t="s">
        <v>50</v>
      </c>
    </row>
    <row r="1567" spans="4:6" x14ac:dyDescent="0.25">
      <c r="D1567">
        <v>4</v>
      </c>
      <c r="E1567" t="s">
        <v>48</v>
      </c>
      <c r="F1567" t="s">
        <v>49</v>
      </c>
    </row>
    <row r="1568" spans="4:6" x14ac:dyDescent="0.25">
      <c r="D1568">
        <v>4</v>
      </c>
      <c r="E1568" t="s">
        <v>51</v>
      </c>
      <c r="F1568" t="s">
        <v>50</v>
      </c>
    </row>
    <row r="1569" spans="4:6" x14ac:dyDescent="0.25">
      <c r="D1569">
        <v>4</v>
      </c>
      <c r="E1569" t="s">
        <v>48</v>
      </c>
      <c r="F1569" t="s">
        <v>50</v>
      </c>
    </row>
    <row r="1570" spans="4:6" x14ac:dyDescent="0.25">
      <c r="D1570">
        <v>4</v>
      </c>
      <c r="E1570" t="s">
        <v>51</v>
      </c>
      <c r="F1570" t="s">
        <v>49</v>
      </c>
    </row>
    <row r="1571" spans="4:6" x14ac:dyDescent="0.25">
      <c r="D1571">
        <v>4</v>
      </c>
      <c r="E1571" t="s">
        <v>51</v>
      </c>
      <c r="F1571" t="s">
        <v>49</v>
      </c>
    </row>
    <row r="1572" spans="4:6" x14ac:dyDescent="0.25">
      <c r="D1572">
        <v>4</v>
      </c>
      <c r="E1572" t="s">
        <v>51</v>
      </c>
      <c r="F1572" t="s">
        <v>49</v>
      </c>
    </row>
    <row r="1573" spans="4:6" x14ac:dyDescent="0.25">
      <c r="D1573">
        <v>4</v>
      </c>
      <c r="E1573" t="s">
        <v>51</v>
      </c>
      <c r="F1573" t="s">
        <v>49</v>
      </c>
    </row>
    <row r="1574" spans="4:6" x14ac:dyDescent="0.25">
      <c r="D1574">
        <v>4</v>
      </c>
      <c r="E1574" t="s">
        <v>48</v>
      </c>
      <c r="F1574" t="s">
        <v>50</v>
      </c>
    </row>
    <row r="1575" spans="4:6" x14ac:dyDescent="0.25">
      <c r="D1575">
        <v>4</v>
      </c>
      <c r="E1575" t="s">
        <v>51</v>
      </c>
      <c r="F1575" t="s">
        <v>49</v>
      </c>
    </row>
    <row r="1576" spans="4:6" x14ac:dyDescent="0.25">
      <c r="D1576">
        <v>4</v>
      </c>
      <c r="E1576" t="s">
        <v>48</v>
      </c>
      <c r="F1576" t="s">
        <v>50</v>
      </c>
    </row>
    <row r="1577" spans="4:6" x14ac:dyDescent="0.25">
      <c r="D1577">
        <v>4</v>
      </c>
      <c r="E1577" t="s">
        <v>48</v>
      </c>
      <c r="F1577" t="s">
        <v>50</v>
      </c>
    </row>
    <row r="1578" spans="4:6" x14ac:dyDescent="0.25">
      <c r="D1578">
        <v>4</v>
      </c>
      <c r="E1578" t="s">
        <v>48</v>
      </c>
      <c r="F1578" t="s">
        <v>49</v>
      </c>
    </row>
    <row r="1579" spans="4:6" x14ac:dyDescent="0.25">
      <c r="D1579">
        <v>4</v>
      </c>
      <c r="E1579" t="s">
        <v>48</v>
      </c>
      <c r="F1579" t="s">
        <v>49</v>
      </c>
    </row>
    <row r="1580" spans="4:6" x14ac:dyDescent="0.25">
      <c r="D1580">
        <v>4</v>
      </c>
      <c r="E1580" t="s">
        <v>51</v>
      </c>
      <c r="F1580" t="s">
        <v>50</v>
      </c>
    </row>
    <row r="1581" spans="4:6" x14ac:dyDescent="0.25">
      <c r="D1581">
        <v>4</v>
      </c>
      <c r="E1581" t="s">
        <v>51</v>
      </c>
      <c r="F1581" t="s">
        <v>49</v>
      </c>
    </row>
    <row r="1582" spans="4:6" x14ac:dyDescent="0.25">
      <c r="D1582">
        <v>4</v>
      </c>
      <c r="E1582" t="s">
        <v>51</v>
      </c>
      <c r="F1582" t="s">
        <v>49</v>
      </c>
    </row>
    <row r="1583" spans="4:6" x14ac:dyDescent="0.25">
      <c r="D1583">
        <v>4</v>
      </c>
      <c r="E1583" t="s">
        <v>51</v>
      </c>
      <c r="F1583" t="s">
        <v>50</v>
      </c>
    </row>
    <row r="1584" spans="4:6" x14ac:dyDescent="0.25">
      <c r="D1584">
        <v>4</v>
      </c>
      <c r="E1584" t="s">
        <v>48</v>
      </c>
      <c r="F1584" t="s">
        <v>50</v>
      </c>
    </row>
    <row r="1585" spans="4:6" x14ac:dyDescent="0.25">
      <c r="D1585">
        <v>4</v>
      </c>
      <c r="E1585" t="s">
        <v>48</v>
      </c>
      <c r="F1585" t="s">
        <v>50</v>
      </c>
    </row>
    <row r="1586" spans="4:6" x14ac:dyDescent="0.25">
      <c r="D1586">
        <v>4</v>
      </c>
      <c r="E1586" t="s">
        <v>48</v>
      </c>
      <c r="F1586" t="s">
        <v>49</v>
      </c>
    </row>
    <row r="1587" spans="4:6" x14ac:dyDescent="0.25">
      <c r="D1587">
        <v>4</v>
      </c>
      <c r="E1587" t="s">
        <v>48</v>
      </c>
      <c r="F1587" t="s">
        <v>50</v>
      </c>
    </row>
    <row r="1588" spans="4:6" x14ac:dyDescent="0.25">
      <c r="D1588">
        <v>4</v>
      </c>
      <c r="E1588" t="s">
        <v>51</v>
      </c>
      <c r="F1588" t="s">
        <v>50</v>
      </c>
    </row>
    <row r="1589" spans="4:6" x14ac:dyDescent="0.25">
      <c r="D1589">
        <v>4</v>
      </c>
      <c r="E1589" t="s">
        <v>48</v>
      </c>
      <c r="F1589" t="s">
        <v>50</v>
      </c>
    </row>
    <row r="1590" spans="4:6" x14ac:dyDescent="0.25">
      <c r="D1590">
        <v>4</v>
      </c>
      <c r="E1590" t="s">
        <v>48</v>
      </c>
      <c r="F1590" t="s">
        <v>50</v>
      </c>
    </row>
    <row r="1591" spans="4:6" x14ac:dyDescent="0.25">
      <c r="D1591">
        <v>4</v>
      </c>
      <c r="E1591" t="s">
        <v>51</v>
      </c>
      <c r="F1591" t="s">
        <v>50</v>
      </c>
    </row>
    <row r="1592" spans="4:6" x14ac:dyDescent="0.25">
      <c r="D1592">
        <v>4</v>
      </c>
      <c r="E1592" t="s">
        <v>48</v>
      </c>
      <c r="F1592" t="s">
        <v>50</v>
      </c>
    </row>
    <row r="1593" spans="4:6" x14ac:dyDescent="0.25">
      <c r="D1593">
        <v>4</v>
      </c>
      <c r="E1593" t="s">
        <v>51</v>
      </c>
      <c r="F1593" t="s">
        <v>50</v>
      </c>
    </row>
    <row r="1594" spans="4:6" x14ac:dyDescent="0.25">
      <c r="D1594">
        <v>4</v>
      </c>
      <c r="E1594" t="s">
        <v>48</v>
      </c>
      <c r="F1594" t="s">
        <v>50</v>
      </c>
    </row>
    <row r="1595" spans="4:6" x14ac:dyDescent="0.25">
      <c r="D1595">
        <v>4</v>
      </c>
      <c r="E1595" t="s">
        <v>48</v>
      </c>
      <c r="F1595" t="s">
        <v>50</v>
      </c>
    </row>
    <row r="1596" spans="4:6" x14ac:dyDescent="0.25">
      <c r="D1596">
        <v>4</v>
      </c>
      <c r="E1596" t="s">
        <v>51</v>
      </c>
      <c r="F1596" t="s">
        <v>49</v>
      </c>
    </row>
    <row r="1597" spans="4:6" x14ac:dyDescent="0.25">
      <c r="D1597">
        <v>4</v>
      </c>
      <c r="E1597" t="s">
        <v>48</v>
      </c>
      <c r="F1597" t="s">
        <v>49</v>
      </c>
    </row>
    <row r="1598" spans="4:6" x14ac:dyDescent="0.25">
      <c r="D1598">
        <v>4</v>
      </c>
      <c r="E1598" t="s">
        <v>51</v>
      </c>
      <c r="F1598" t="s">
        <v>50</v>
      </c>
    </row>
    <row r="1599" spans="4:6" x14ac:dyDescent="0.25">
      <c r="D1599">
        <v>4</v>
      </c>
      <c r="E1599" t="s">
        <v>51</v>
      </c>
      <c r="F1599" t="s">
        <v>50</v>
      </c>
    </row>
    <row r="1600" spans="4:6" x14ac:dyDescent="0.25">
      <c r="D1600">
        <v>4</v>
      </c>
      <c r="E1600" t="s">
        <v>51</v>
      </c>
      <c r="F1600" t="s">
        <v>50</v>
      </c>
    </row>
    <row r="1601" spans="4:6" x14ac:dyDescent="0.25">
      <c r="D1601">
        <v>4</v>
      </c>
      <c r="E1601" t="s">
        <v>48</v>
      </c>
      <c r="F1601" t="s">
        <v>49</v>
      </c>
    </row>
    <row r="1602" spans="4:6" x14ac:dyDescent="0.25">
      <c r="D1602">
        <v>4</v>
      </c>
      <c r="E1602" t="s">
        <v>48</v>
      </c>
      <c r="F1602" t="s">
        <v>50</v>
      </c>
    </row>
    <row r="1603" spans="4:6" x14ac:dyDescent="0.25">
      <c r="D1603">
        <v>4</v>
      </c>
      <c r="E1603" t="s">
        <v>51</v>
      </c>
      <c r="F1603" t="s">
        <v>49</v>
      </c>
    </row>
    <row r="1604" spans="4:6" x14ac:dyDescent="0.25">
      <c r="D1604">
        <v>4</v>
      </c>
      <c r="E1604" t="s">
        <v>51</v>
      </c>
      <c r="F1604" t="s">
        <v>50</v>
      </c>
    </row>
    <row r="1605" spans="4:6" x14ac:dyDescent="0.25">
      <c r="D1605">
        <v>4</v>
      </c>
      <c r="E1605" t="s">
        <v>51</v>
      </c>
      <c r="F1605" t="s">
        <v>50</v>
      </c>
    </row>
    <row r="1606" spans="4:6" x14ac:dyDescent="0.25">
      <c r="D1606">
        <v>4</v>
      </c>
      <c r="E1606" t="s">
        <v>51</v>
      </c>
      <c r="F1606" t="s">
        <v>50</v>
      </c>
    </row>
    <row r="1607" spans="4:6" x14ac:dyDescent="0.25">
      <c r="D1607">
        <v>4</v>
      </c>
      <c r="E1607" t="s">
        <v>51</v>
      </c>
      <c r="F1607" t="s">
        <v>50</v>
      </c>
    </row>
    <row r="1608" spans="4:6" x14ac:dyDescent="0.25">
      <c r="D1608">
        <v>4</v>
      </c>
      <c r="E1608" t="s">
        <v>48</v>
      </c>
      <c r="F1608" t="s">
        <v>49</v>
      </c>
    </row>
    <row r="1609" spans="4:6" x14ac:dyDescent="0.25">
      <c r="D1609">
        <v>4</v>
      </c>
      <c r="E1609" t="s">
        <v>48</v>
      </c>
      <c r="F1609" t="s">
        <v>50</v>
      </c>
    </row>
    <row r="1610" spans="4:6" x14ac:dyDescent="0.25">
      <c r="D1610">
        <v>4</v>
      </c>
      <c r="E1610" t="s">
        <v>51</v>
      </c>
      <c r="F1610" t="s">
        <v>50</v>
      </c>
    </row>
    <row r="1611" spans="4:6" x14ac:dyDescent="0.25">
      <c r="D1611">
        <v>4</v>
      </c>
      <c r="E1611" t="s">
        <v>48</v>
      </c>
      <c r="F1611" t="s">
        <v>50</v>
      </c>
    </row>
    <row r="1612" spans="4:6" x14ac:dyDescent="0.25">
      <c r="D1612">
        <v>4</v>
      </c>
      <c r="E1612" t="s">
        <v>51</v>
      </c>
      <c r="F1612" t="s">
        <v>50</v>
      </c>
    </row>
    <row r="1613" spans="4:6" x14ac:dyDescent="0.25">
      <c r="D1613">
        <v>4</v>
      </c>
      <c r="E1613" t="s">
        <v>48</v>
      </c>
      <c r="F1613" t="s">
        <v>50</v>
      </c>
    </row>
    <row r="1614" spans="4:6" x14ac:dyDescent="0.25">
      <c r="D1614">
        <v>4</v>
      </c>
      <c r="E1614" t="s">
        <v>48</v>
      </c>
      <c r="F1614" t="s">
        <v>50</v>
      </c>
    </row>
    <row r="1615" spans="4:6" x14ac:dyDescent="0.25">
      <c r="D1615">
        <v>4</v>
      </c>
      <c r="E1615" t="s">
        <v>48</v>
      </c>
      <c r="F1615" t="s">
        <v>50</v>
      </c>
    </row>
    <row r="1616" spans="4:6" x14ac:dyDescent="0.25">
      <c r="D1616">
        <v>4</v>
      </c>
      <c r="E1616" t="s">
        <v>51</v>
      </c>
      <c r="F1616" t="s">
        <v>49</v>
      </c>
    </row>
    <row r="1617" spans="4:6" x14ac:dyDescent="0.25">
      <c r="D1617">
        <v>4</v>
      </c>
      <c r="E1617" t="s">
        <v>48</v>
      </c>
      <c r="F1617" t="s">
        <v>50</v>
      </c>
    </row>
    <row r="1618" spans="4:6" x14ac:dyDescent="0.25">
      <c r="D1618">
        <v>4</v>
      </c>
      <c r="E1618" t="s">
        <v>48</v>
      </c>
      <c r="F1618" t="s">
        <v>49</v>
      </c>
    </row>
    <row r="1619" spans="4:6" x14ac:dyDescent="0.25">
      <c r="D1619">
        <v>4</v>
      </c>
      <c r="E1619" t="s">
        <v>48</v>
      </c>
      <c r="F1619" t="s">
        <v>49</v>
      </c>
    </row>
    <row r="1620" spans="4:6" x14ac:dyDescent="0.25">
      <c r="D1620">
        <v>4</v>
      </c>
      <c r="E1620" t="s">
        <v>48</v>
      </c>
      <c r="F1620" t="s">
        <v>49</v>
      </c>
    </row>
    <row r="1621" spans="4:6" x14ac:dyDescent="0.25">
      <c r="D1621">
        <v>4</v>
      </c>
      <c r="E1621" t="s">
        <v>48</v>
      </c>
      <c r="F1621" t="s">
        <v>50</v>
      </c>
    </row>
    <row r="1622" spans="4:6" x14ac:dyDescent="0.25">
      <c r="D1622">
        <v>4</v>
      </c>
      <c r="E1622" t="s">
        <v>51</v>
      </c>
      <c r="F1622" t="s">
        <v>49</v>
      </c>
    </row>
    <row r="1623" spans="4:6" x14ac:dyDescent="0.25">
      <c r="D1623">
        <v>4</v>
      </c>
      <c r="E1623" t="s">
        <v>51</v>
      </c>
      <c r="F1623" t="s">
        <v>50</v>
      </c>
    </row>
    <row r="1624" spans="4:6" x14ac:dyDescent="0.25">
      <c r="D1624">
        <v>4</v>
      </c>
      <c r="E1624" t="s">
        <v>48</v>
      </c>
      <c r="F1624" t="s">
        <v>50</v>
      </c>
    </row>
    <row r="1625" spans="4:6" x14ac:dyDescent="0.25">
      <c r="D1625">
        <v>4</v>
      </c>
      <c r="E1625" t="s">
        <v>51</v>
      </c>
      <c r="F1625" t="s">
        <v>50</v>
      </c>
    </row>
    <row r="1626" spans="4:6" x14ac:dyDescent="0.25">
      <c r="D1626">
        <v>4</v>
      </c>
      <c r="E1626" t="s">
        <v>51</v>
      </c>
      <c r="F1626" t="s">
        <v>50</v>
      </c>
    </row>
    <row r="1627" spans="4:6" x14ac:dyDescent="0.25">
      <c r="D1627">
        <v>4</v>
      </c>
      <c r="E1627" t="s">
        <v>51</v>
      </c>
      <c r="F1627" t="s">
        <v>49</v>
      </c>
    </row>
    <row r="1628" spans="4:6" x14ac:dyDescent="0.25">
      <c r="D1628">
        <v>4</v>
      </c>
      <c r="E1628" t="s">
        <v>51</v>
      </c>
      <c r="F1628" t="s">
        <v>50</v>
      </c>
    </row>
    <row r="1629" spans="4:6" x14ac:dyDescent="0.25">
      <c r="D1629">
        <v>4</v>
      </c>
      <c r="E1629" t="s">
        <v>48</v>
      </c>
      <c r="F1629" t="s">
        <v>49</v>
      </c>
    </row>
    <row r="1630" spans="4:6" x14ac:dyDescent="0.25">
      <c r="D1630">
        <v>4</v>
      </c>
      <c r="E1630" t="s">
        <v>48</v>
      </c>
      <c r="F1630" t="s">
        <v>50</v>
      </c>
    </row>
    <row r="1631" spans="4:6" x14ac:dyDescent="0.25">
      <c r="D1631">
        <v>4</v>
      </c>
      <c r="E1631" t="s">
        <v>48</v>
      </c>
      <c r="F1631" t="s">
        <v>50</v>
      </c>
    </row>
    <row r="1632" spans="4:6" x14ac:dyDescent="0.25">
      <c r="D1632">
        <v>4</v>
      </c>
      <c r="E1632" t="s">
        <v>48</v>
      </c>
      <c r="F1632" t="s">
        <v>49</v>
      </c>
    </row>
    <row r="1633" spans="4:6" x14ac:dyDescent="0.25">
      <c r="D1633">
        <v>4</v>
      </c>
      <c r="E1633" t="s">
        <v>48</v>
      </c>
      <c r="F1633" t="s">
        <v>50</v>
      </c>
    </row>
    <row r="1634" spans="4:6" x14ac:dyDescent="0.25">
      <c r="D1634">
        <v>4</v>
      </c>
      <c r="E1634" t="s">
        <v>51</v>
      </c>
      <c r="F1634" t="s">
        <v>50</v>
      </c>
    </row>
    <row r="1635" spans="4:6" x14ac:dyDescent="0.25">
      <c r="D1635">
        <v>4</v>
      </c>
      <c r="E1635" t="s">
        <v>48</v>
      </c>
      <c r="F1635" t="s">
        <v>50</v>
      </c>
    </row>
    <row r="1636" spans="4:6" x14ac:dyDescent="0.25">
      <c r="D1636">
        <v>4</v>
      </c>
      <c r="E1636" t="s">
        <v>51</v>
      </c>
      <c r="F1636" t="s">
        <v>49</v>
      </c>
    </row>
    <row r="1637" spans="4:6" x14ac:dyDescent="0.25">
      <c r="D1637">
        <v>4</v>
      </c>
      <c r="E1637" t="s">
        <v>51</v>
      </c>
      <c r="F1637" t="s">
        <v>49</v>
      </c>
    </row>
    <row r="1638" spans="4:6" x14ac:dyDescent="0.25">
      <c r="D1638">
        <v>4</v>
      </c>
      <c r="E1638" t="s">
        <v>48</v>
      </c>
      <c r="F1638" t="s">
        <v>50</v>
      </c>
    </row>
    <row r="1639" spans="4:6" x14ac:dyDescent="0.25">
      <c r="D1639">
        <v>4</v>
      </c>
      <c r="E1639" t="s">
        <v>51</v>
      </c>
      <c r="F1639" t="s">
        <v>49</v>
      </c>
    </row>
    <row r="1640" spans="4:6" x14ac:dyDescent="0.25">
      <c r="D1640">
        <v>4</v>
      </c>
      <c r="E1640" t="s">
        <v>51</v>
      </c>
      <c r="F1640" t="s">
        <v>50</v>
      </c>
    </row>
    <row r="1641" spans="4:6" x14ac:dyDescent="0.25">
      <c r="D1641">
        <v>4</v>
      </c>
      <c r="E1641" t="s">
        <v>51</v>
      </c>
      <c r="F1641" t="s">
        <v>49</v>
      </c>
    </row>
    <row r="1642" spans="4:6" x14ac:dyDescent="0.25">
      <c r="D1642">
        <v>4</v>
      </c>
      <c r="E1642" t="s">
        <v>48</v>
      </c>
      <c r="F1642" t="s">
        <v>50</v>
      </c>
    </row>
    <row r="1643" spans="4:6" x14ac:dyDescent="0.25">
      <c r="D1643">
        <v>4</v>
      </c>
      <c r="E1643" t="s">
        <v>48</v>
      </c>
      <c r="F1643" t="s">
        <v>50</v>
      </c>
    </row>
    <row r="1644" spans="4:6" x14ac:dyDescent="0.25">
      <c r="D1644">
        <v>4</v>
      </c>
      <c r="E1644" t="s">
        <v>48</v>
      </c>
      <c r="F1644" t="s">
        <v>50</v>
      </c>
    </row>
    <row r="1645" spans="4:6" x14ac:dyDescent="0.25">
      <c r="D1645">
        <v>4</v>
      </c>
      <c r="E1645" t="s">
        <v>51</v>
      </c>
      <c r="F1645" t="s">
        <v>50</v>
      </c>
    </row>
    <row r="1646" spans="4:6" x14ac:dyDescent="0.25">
      <c r="D1646">
        <v>4</v>
      </c>
      <c r="E1646" t="s">
        <v>51</v>
      </c>
      <c r="F1646" t="s">
        <v>50</v>
      </c>
    </row>
    <row r="1647" spans="4:6" x14ac:dyDescent="0.25">
      <c r="D1647">
        <v>4</v>
      </c>
      <c r="E1647" t="s">
        <v>48</v>
      </c>
      <c r="F1647" t="s">
        <v>50</v>
      </c>
    </row>
    <row r="1648" spans="4:6" x14ac:dyDescent="0.25">
      <c r="D1648">
        <v>4</v>
      </c>
      <c r="E1648" t="s">
        <v>51</v>
      </c>
      <c r="F1648" t="s">
        <v>49</v>
      </c>
    </row>
    <row r="1649" spans="4:6" x14ac:dyDescent="0.25">
      <c r="D1649">
        <v>4</v>
      </c>
      <c r="E1649" t="s">
        <v>48</v>
      </c>
      <c r="F1649" t="s">
        <v>50</v>
      </c>
    </row>
    <row r="1650" spans="4:6" x14ac:dyDescent="0.25">
      <c r="D1650">
        <v>4</v>
      </c>
      <c r="E1650" t="s">
        <v>51</v>
      </c>
      <c r="F1650" t="s">
        <v>50</v>
      </c>
    </row>
    <row r="1651" spans="4:6" x14ac:dyDescent="0.25">
      <c r="D1651">
        <v>4</v>
      </c>
      <c r="E1651" t="s">
        <v>48</v>
      </c>
      <c r="F1651" t="s">
        <v>50</v>
      </c>
    </row>
    <row r="1652" spans="4:6" x14ac:dyDescent="0.25">
      <c r="D1652">
        <v>4</v>
      </c>
      <c r="E1652" t="s">
        <v>51</v>
      </c>
      <c r="F1652" t="s">
        <v>50</v>
      </c>
    </row>
    <row r="1653" spans="4:6" x14ac:dyDescent="0.25">
      <c r="D1653">
        <v>4</v>
      </c>
      <c r="E1653" t="s">
        <v>51</v>
      </c>
      <c r="F1653" t="s">
        <v>50</v>
      </c>
    </row>
    <row r="1654" spans="4:6" x14ac:dyDescent="0.25">
      <c r="D1654">
        <v>4</v>
      </c>
      <c r="E1654" t="s">
        <v>51</v>
      </c>
      <c r="F1654" t="s">
        <v>49</v>
      </c>
    </row>
    <row r="1655" spans="4:6" x14ac:dyDescent="0.25">
      <c r="D1655">
        <v>4</v>
      </c>
      <c r="E1655" t="s">
        <v>51</v>
      </c>
      <c r="F1655" t="s">
        <v>50</v>
      </c>
    </row>
    <row r="1656" spans="4:6" x14ac:dyDescent="0.25">
      <c r="D1656">
        <v>4</v>
      </c>
      <c r="E1656" t="s">
        <v>51</v>
      </c>
      <c r="F1656" t="s">
        <v>50</v>
      </c>
    </row>
    <row r="1657" spans="4:6" x14ac:dyDescent="0.25">
      <c r="D1657">
        <v>4</v>
      </c>
      <c r="E1657" t="s">
        <v>48</v>
      </c>
      <c r="F1657" t="s">
        <v>50</v>
      </c>
    </row>
    <row r="1658" spans="4:6" x14ac:dyDescent="0.25">
      <c r="D1658">
        <v>4</v>
      </c>
      <c r="E1658" t="s">
        <v>51</v>
      </c>
      <c r="F1658" t="s">
        <v>49</v>
      </c>
    </row>
    <row r="1659" spans="4:6" x14ac:dyDescent="0.25">
      <c r="D1659">
        <v>4</v>
      </c>
      <c r="E1659" t="s">
        <v>48</v>
      </c>
      <c r="F1659" t="s">
        <v>49</v>
      </c>
    </row>
    <row r="1660" spans="4:6" x14ac:dyDescent="0.25">
      <c r="D1660">
        <v>4</v>
      </c>
      <c r="E1660" t="s">
        <v>48</v>
      </c>
      <c r="F1660" t="s">
        <v>50</v>
      </c>
    </row>
    <row r="1661" spans="4:6" x14ac:dyDescent="0.25">
      <c r="D1661">
        <v>4</v>
      </c>
      <c r="E1661" t="s">
        <v>51</v>
      </c>
      <c r="F1661" t="s">
        <v>50</v>
      </c>
    </row>
    <row r="1662" spans="4:6" x14ac:dyDescent="0.25">
      <c r="D1662">
        <v>4</v>
      </c>
      <c r="E1662" t="s">
        <v>48</v>
      </c>
      <c r="F1662" t="s">
        <v>50</v>
      </c>
    </row>
    <row r="1663" spans="4:6" x14ac:dyDescent="0.25">
      <c r="D1663">
        <v>4</v>
      </c>
      <c r="E1663" t="s">
        <v>51</v>
      </c>
      <c r="F1663" t="s">
        <v>50</v>
      </c>
    </row>
    <row r="1664" spans="4:6" x14ac:dyDescent="0.25">
      <c r="D1664">
        <v>4</v>
      </c>
      <c r="E1664" t="s">
        <v>51</v>
      </c>
      <c r="F1664" t="s">
        <v>50</v>
      </c>
    </row>
    <row r="1665" spans="4:6" x14ac:dyDescent="0.25">
      <c r="D1665">
        <v>4</v>
      </c>
      <c r="E1665" t="s">
        <v>48</v>
      </c>
      <c r="F1665" t="s">
        <v>50</v>
      </c>
    </row>
    <row r="1666" spans="4:6" x14ac:dyDescent="0.25">
      <c r="D1666">
        <v>4</v>
      </c>
      <c r="E1666" t="s">
        <v>48</v>
      </c>
      <c r="F1666" t="s">
        <v>49</v>
      </c>
    </row>
    <row r="1667" spans="4:6" x14ac:dyDescent="0.25">
      <c r="D1667">
        <v>4</v>
      </c>
      <c r="E1667" t="s">
        <v>51</v>
      </c>
      <c r="F1667" t="s">
        <v>50</v>
      </c>
    </row>
    <row r="1668" spans="4:6" x14ac:dyDescent="0.25">
      <c r="D1668">
        <v>4</v>
      </c>
      <c r="E1668" t="s">
        <v>48</v>
      </c>
      <c r="F1668" t="s">
        <v>50</v>
      </c>
    </row>
    <row r="1669" spans="4:6" x14ac:dyDescent="0.25">
      <c r="D1669">
        <v>4</v>
      </c>
      <c r="E1669" t="s">
        <v>51</v>
      </c>
      <c r="F1669" t="s">
        <v>50</v>
      </c>
    </row>
    <row r="1670" spans="4:6" x14ac:dyDescent="0.25">
      <c r="D1670">
        <v>4</v>
      </c>
      <c r="E1670" t="s">
        <v>48</v>
      </c>
      <c r="F1670" t="s">
        <v>50</v>
      </c>
    </row>
    <row r="1671" spans="4:6" x14ac:dyDescent="0.25">
      <c r="D1671">
        <v>4</v>
      </c>
      <c r="E1671" t="s">
        <v>48</v>
      </c>
      <c r="F1671" t="s">
        <v>49</v>
      </c>
    </row>
    <row r="1672" spans="4:6" x14ac:dyDescent="0.25">
      <c r="D1672">
        <v>4</v>
      </c>
      <c r="E1672" t="s">
        <v>48</v>
      </c>
      <c r="F1672" t="s">
        <v>49</v>
      </c>
    </row>
    <row r="1673" spans="4:6" x14ac:dyDescent="0.25">
      <c r="D1673">
        <v>4</v>
      </c>
      <c r="E1673" t="s">
        <v>48</v>
      </c>
      <c r="F1673" t="s">
        <v>50</v>
      </c>
    </row>
    <row r="1674" spans="4:6" x14ac:dyDescent="0.25">
      <c r="D1674">
        <v>4</v>
      </c>
      <c r="E1674" t="s">
        <v>48</v>
      </c>
      <c r="F1674" t="s">
        <v>50</v>
      </c>
    </row>
    <row r="1675" spans="4:6" x14ac:dyDescent="0.25">
      <c r="D1675">
        <v>4</v>
      </c>
      <c r="E1675" t="s">
        <v>48</v>
      </c>
      <c r="F1675" t="s">
        <v>49</v>
      </c>
    </row>
    <row r="1676" spans="4:6" x14ac:dyDescent="0.25">
      <c r="D1676">
        <v>4</v>
      </c>
      <c r="E1676" t="s">
        <v>48</v>
      </c>
      <c r="F1676" t="s">
        <v>49</v>
      </c>
    </row>
    <row r="1677" spans="4:6" x14ac:dyDescent="0.25">
      <c r="D1677">
        <v>4</v>
      </c>
      <c r="E1677" t="s">
        <v>48</v>
      </c>
      <c r="F1677" t="s">
        <v>49</v>
      </c>
    </row>
    <row r="1678" spans="4:6" x14ac:dyDescent="0.25">
      <c r="D1678">
        <v>4</v>
      </c>
      <c r="E1678" t="s">
        <v>51</v>
      </c>
      <c r="F1678" t="s">
        <v>50</v>
      </c>
    </row>
    <row r="1679" spans="4:6" x14ac:dyDescent="0.25">
      <c r="D1679">
        <v>4</v>
      </c>
      <c r="E1679" t="s">
        <v>51</v>
      </c>
      <c r="F1679" t="s">
        <v>50</v>
      </c>
    </row>
    <row r="1680" spans="4:6" x14ac:dyDescent="0.25">
      <c r="D1680">
        <v>4</v>
      </c>
      <c r="E1680" t="s">
        <v>48</v>
      </c>
      <c r="F1680" t="s">
        <v>49</v>
      </c>
    </row>
    <row r="1681" spans="4:6" x14ac:dyDescent="0.25">
      <c r="D1681">
        <v>4</v>
      </c>
      <c r="E1681" t="s">
        <v>51</v>
      </c>
      <c r="F1681" t="s">
        <v>50</v>
      </c>
    </row>
    <row r="1682" spans="4:6" x14ac:dyDescent="0.25">
      <c r="D1682">
        <v>4</v>
      </c>
      <c r="E1682" t="s">
        <v>48</v>
      </c>
      <c r="F1682" t="s">
        <v>50</v>
      </c>
    </row>
    <row r="1683" spans="4:6" x14ac:dyDescent="0.25">
      <c r="D1683">
        <v>4</v>
      </c>
      <c r="E1683" t="s">
        <v>48</v>
      </c>
      <c r="F1683" t="s">
        <v>49</v>
      </c>
    </row>
    <row r="1684" spans="4:6" x14ac:dyDescent="0.25">
      <c r="D1684">
        <v>4</v>
      </c>
      <c r="E1684" t="s">
        <v>51</v>
      </c>
      <c r="F1684" t="s">
        <v>50</v>
      </c>
    </row>
    <row r="1685" spans="4:6" x14ac:dyDescent="0.25">
      <c r="D1685">
        <v>4</v>
      </c>
      <c r="E1685" t="s">
        <v>51</v>
      </c>
      <c r="F1685" t="s">
        <v>50</v>
      </c>
    </row>
    <row r="1686" spans="4:6" x14ac:dyDescent="0.25">
      <c r="D1686">
        <v>4</v>
      </c>
      <c r="E1686" t="s">
        <v>48</v>
      </c>
      <c r="F1686" t="s">
        <v>49</v>
      </c>
    </row>
    <row r="1687" spans="4:6" x14ac:dyDescent="0.25">
      <c r="D1687">
        <v>4</v>
      </c>
      <c r="E1687" t="s">
        <v>51</v>
      </c>
      <c r="F1687" t="s">
        <v>50</v>
      </c>
    </row>
    <row r="1688" spans="4:6" x14ac:dyDescent="0.25">
      <c r="D1688">
        <v>4</v>
      </c>
      <c r="E1688" t="s">
        <v>51</v>
      </c>
      <c r="F1688" t="s">
        <v>50</v>
      </c>
    </row>
    <row r="1689" spans="4:6" x14ac:dyDescent="0.25">
      <c r="D1689">
        <v>4</v>
      </c>
      <c r="E1689" t="s">
        <v>51</v>
      </c>
      <c r="F1689" t="s">
        <v>49</v>
      </c>
    </row>
    <row r="1690" spans="4:6" x14ac:dyDescent="0.25">
      <c r="D1690">
        <v>4</v>
      </c>
      <c r="E1690" t="s">
        <v>48</v>
      </c>
      <c r="F1690" t="s">
        <v>50</v>
      </c>
    </row>
    <row r="1691" spans="4:6" x14ac:dyDescent="0.25">
      <c r="D1691">
        <v>4</v>
      </c>
      <c r="E1691" t="s">
        <v>51</v>
      </c>
      <c r="F1691" t="s">
        <v>50</v>
      </c>
    </row>
    <row r="1692" spans="4:6" x14ac:dyDescent="0.25">
      <c r="D1692">
        <v>4</v>
      </c>
      <c r="E1692" t="s">
        <v>48</v>
      </c>
      <c r="F1692" t="s">
        <v>49</v>
      </c>
    </row>
    <row r="1693" spans="4:6" x14ac:dyDescent="0.25">
      <c r="D1693">
        <v>4</v>
      </c>
      <c r="E1693" t="s">
        <v>48</v>
      </c>
      <c r="F1693" t="s">
        <v>49</v>
      </c>
    </row>
    <row r="1694" spans="4:6" x14ac:dyDescent="0.25">
      <c r="D1694">
        <v>4</v>
      </c>
      <c r="E1694" t="s">
        <v>48</v>
      </c>
      <c r="F1694" t="s">
        <v>50</v>
      </c>
    </row>
    <row r="1695" spans="4:6" x14ac:dyDescent="0.25">
      <c r="D1695">
        <v>4</v>
      </c>
      <c r="E1695" t="s">
        <v>48</v>
      </c>
      <c r="F1695" t="s">
        <v>50</v>
      </c>
    </row>
    <row r="1696" spans="4:6" x14ac:dyDescent="0.25">
      <c r="D1696">
        <v>4</v>
      </c>
      <c r="E1696" t="s">
        <v>51</v>
      </c>
      <c r="F1696" t="s">
        <v>50</v>
      </c>
    </row>
    <row r="1697" spans="4:6" x14ac:dyDescent="0.25">
      <c r="D1697">
        <v>4</v>
      </c>
      <c r="E1697" t="s">
        <v>48</v>
      </c>
      <c r="F1697" t="s">
        <v>50</v>
      </c>
    </row>
    <row r="1698" spans="4:6" x14ac:dyDescent="0.25">
      <c r="D1698">
        <v>4</v>
      </c>
      <c r="E1698" t="s">
        <v>48</v>
      </c>
      <c r="F1698" t="s">
        <v>49</v>
      </c>
    </row>
    <row r="1699" spans="4:6" x14ac:dyDescent="0.25">
      <c r="D1699">
        <v>4</v>
      </c>
      <c r="E1699" t="s">
        <v>48</v>
      </c>
      <c r="F1699" t="s">
        <v>50</v>
      </c>
    </row>
    <row r="1700" spans="4:6" x14ac:dyDescent="0.25">
      <c r="D1700">
        <v>4</v>
      </c>
      <c r="E1700" t="s">
        <v>51</v>
      </c>
      <c r="F1700" t="s">
        <v>50</v>
      </c>
    </row>
    <row r="1701" spans="4:6" x14ac:dyDescent="0.25">
      <c r="D1701">
        <v>4</v>
      </c>
      <c r="E1701" t="s">
        <v>51</v>
      </c>
      <c r="F1701" t="s">
        <v>49</v>
      </c>
    </row>
    <row r="1702" spans="4:6" x14ac:dyDescent="0.25">
      <c r="D1702">
        <v>4</v>
      </c>
      <c r="E1702" t="s">
        <v>51</v>
      </c>
      <c r="F1702" t="s">
        <v>50</v>
      </c>
    </row>
    <row r="1703" spans="4:6" x14ac:dyDescent="0.25">
      <c r="D1703">
        <v>4</v>
      </c>
      <c r="E1703" t="s">
        <v>51</v>
      </c>
      <c r="F1703" t="s">
        <v>50</v>
      </c>
    </row>
    <row r="1704" spans="4:6" x14ac:dyDescent="0.25">
      <c r="D1704">
        <v>4</v>
      </c>
      <c r="E1704" t="s">
        <v>48</v>
      </c>
      <c r="F1704" t="s">
        <v>49</v>
      </c>
    </row>
    <row r="1705" spans="4:6" x14ac:dyDescent="0.25">
      <c r="D1705">
        <v>4</v>
      </c>
      <c r="E1705" t="s">
        <v>51</v>
      </c>
      <c r="F1705" t="s">
        <v>49</v>
      </c>
    </row>
    <row r="1706" spans="4:6" x14ac:dyDescent="0.25">
      <c r="D1706">
        <v>4</v>
      </c>
      <c r="E1706" t="s">
        <v>51</v>
      </c>
      <c r="F1706" t="s">
        <v>50</v>
      </c>
    </row>
    <row r="1707" spans="4:6" x14ac:dyDescent="0.25">
      <c r="D1707">
        <v>4</v>
      </c>
      <c r="E1707" t="s">
        <v>51</v>
      </c>
      <c r="F1707" t="s">
        <v>49</v>
      </c>
    </row>
    <row r="1708" spans="4:6" x14ac:dyDescent="0.25">
      <c r="D1708">
        <v>4</v>
      </c>
      <c r="E1708" t="s">
        <v>51</v>
      </c>
      <c r="F1708" t="s">
        <v>50</v>
      </c>
    </row>
    <row r="1709" spans="4:6" x14ac:dyDescent="0.25">
      <c r="D1709">
        <v>4</v>
      </c>
      <c r="E1709" t="s">
        <v>48</v>
      </c>
      <c r="F1709" t="s">
        <v>50</v>
      </c>
    </row>
    <row r="1710" spans="4:6" x14ac:dyDescent="0.25">
      <c r="D1710">
        <v>4</v>
      </c>
      <c r="E1710" t="s">
        <v>48</v>
      </c>
      <c r="F1710" t="s">
        <v>50</v>
      </c>
    </row>
    <row r="1711" spans="4:6" x14ac:dyDescent="0.25">
      <c r="D1711">
        <v>4</v>
      </c>
      <c r="E1711" t="s">
        <v>51</v>
      </c>
      <c r="F1711" t="s">
        <v>49</v>
      </c>
    </row>
    <row r="1712" spans="4:6" x14ac:dyDescent="0.25">
      <c r="D1712">
        <v>4</v>
      </c>
      <c r="E1712" t="s">
        <v>51</v>
      </c>
      <c r="F1712" t="s">
        <v>50</v>
      </c>
    </row>
    <row r="1713" spans="4:6" x14ac:dyDescent="0.25">
      <c r="D1713">
        <v>4</v>
      </c>
      <c r="E1713" t="s">
        <v>48</v>
      </c>
      <c r="F1713" t="s">
        <v>50</v>
      </c>
    </row>
    <row r="1714" spans="4:6" x14ac:dyDescent="0.25">
      <c r="D1714">
        <v>4</v>
      </c>
      <c r="E1714" t="s">
        <v>48</v>
      </c>
      <c r="F1714" t="s">
        <v>50</v>
      </c>
    </row>
    <row r="1715" spans="4:6" x14ac:dyDescent="0.25">
      <c r="D1715">
        <v>4</v>
      </c>
      <c r="E1715" t="s">
        <v>48</v>
      </c>
      <c r="F1715" t="s">
        <v>49</v>
      </c>
    </row>
    <row r="1716" spans="4:6" x14ac:dyDescent="0.25">
      <c r="D1716">
        <v>4</v>
      </c>
      <c r="E1716" t="s">
        <v>51</v>
      </c>
      <c r="F1716" t="s">
        <v>50</v>
      </c>
    </row>
    <row r="1717" spans="4:6" x14ac:dyDescent="0.25">
      <c r="D1717">
        <v>4</v>
      </c>
      <c r="E1717" t="s">
        <v>51</v>
      </c>
      <c r="F1717" t="s">
        <v>49</v>
      </c>
    </row>
    <row r="1718" spans="4:6" x14ac:dyDescent="0.25">
      <c r="D1718">
        <v>4</v>
      </c>
      <c r="E1718" t="s">
        <v>51</v>
      </c>
      <c r="F1718" t="s">
        <v>50</v>
      </c>
    </row>
    <row r="1719" spans="4:6" x14ac:dyDescent="0.25">
      <c r="D1719">
        <v>4</v>
      </c>
      <c r="E1719" t="s">
        <v>48</v>
      </c>
      <c r="F1719" t="s">
        <v>49</v>
      </c>
    </row>
    <row r="1720" spans="4:6" x14ac:dyDescent="0.25">
      <c r="D1720">
        <v>4</v>
      </c>
      <c r="E1720" t="s">
        <v>51</v>
      </c>
      <c r="F1720" t="s">
        <v>50</v>
      </c>
    </row>
    <row r="1721" spans="4:6" x14ac:dyDescent="0.25">
      <c r="D1721">
        <v>4</v>
      </c>
      <c r="E1721" t="s">
        <v>51</v>
      </c>
      <c r="F1721" t="s">
        <v>50</v>
      </c>
    </row>
    <row r="1722" spans="4:6" x14ac:dyDescent="0.25">
      <c r="D1722">
        <v>4</v>
      </c>
      <c r="E1722" t="s">
        <v>51</v>
      </c>
      <c r="F1722" t="s">
        <v>50</v>
      </c>
    </row>
    <row r="1723" spans="4:6" x14ac:dyDescent="0.25">
      <c r="D1723">
        <v>4</v>
      </c>
      <c r="E1723" t="s">
        <v>48</v>
      </c>
      <c r="F1723" t="s">
        <v>49</v>
      </c>
    </row>
    <row r="1724" spans="4:6" x14ac:dyDescent="0.25">
      <c r="D1724">
        <v>4</v>
      </c>
      <c r="E1724" t="s">
        <v>51</v>
      </c>
      <c r="F1724" t="s">
        <v>50</v>
      </c>
    </row>
    <row r="1725" spans="4:6" x14ac:dyDescent="0.25">
      <c r="D1725">
        <v>4</v>
      </c>
      <c r="E1725" t="s">
        <v>51</v>
      </c>
      <c r="F1725" t="s">
        <v>50</v>
      </c>
    </row>
    <row r="1726" spans="4:6" x14ac:dyDescent="0.25">
      <c r="D1726">
        <v>4</v>
      </c>
      <c r="E1726" t="s">
        <v>48</v>
      </c>
      <c r="F1726" t="s">
        <v>49</v>
      </c>
    </row>
    <row r="1727" spans="4:6" x14ac:dyDescent="0.25">
      <c r="D1727">
        <v>4</v>
      </c>
      <c r="E1727" t="s">
        <v>51</v>
      </c>
      <c r="F1727" t="s">
        <v>49</v>
      </c>
    </row>
    <row r="1728" spans="4:6" x14ac:dyDescent="0.25">
      <c r="D1728">
        <v>4</v>
      </c>
      <c r="E1728" t="s">
        <v>48</v>
      </c>
      <c r="F1728" t="s">
        <v>50</v>
      </c>
    </row>
    <row r="1729" spans="4:6" x14ac:dyDescent="0.25">
      <c r="D1729">
        <v>4</v>
      </c>
      <c r="E1729" t="s">
        <v>48</v>
      </c>
      <c r="F1729" t="s">
        <v>50</v>
      </c>
    </row>
    <row r="1730" spans="4:6" x14ac:dyDescent="0.25">
      <c r="D1730">
        <v>4</v>
      </c>
      <c r="E1730" t="s">
        <v>48</v>
      </c>
      <c r="F1730" t="s">
        <v>50</v>
      </c>
    </row>
    <row r="1731" spans="4:6" x14ac:dyDescent="0.25">
      <c r="D1731">
        <v>4</v>
      </c>
      <c r="E1731" t="s">
        <v>51</v>
      </c>
      <c r="F1731" t="s">
        <v>49</v>
      </c>
    </row>
    <row r="1732" spans="4:6" x14ac:dyDescent="0.25">
      <c r="D1732">
        <v>4</v>
      </c>
      <c r="E1732" t="s">
        <v>48</v>
      </c>
      <c r="F1732" t="s">
        <v>50</v>
      </c>
    </row>
    <row r="1733" spans="4:6" x14ac:dyDescent="0.25">
      <c r="D1733">
        <v>4</v>
      </c>
      <c r="E1733" t="s">
        <v>48</v>
      </c>
      <c r="F1733" t="s">
        <v>50</v>
      </c>
    </row>
    <row r="1734" spans="4:6" x14ac:dyDescent="0.25">
      <c r="D1734">
        <v>4</v>
      </c>
      <c r="E1734" t="s">
        <v>51</v>
      </c>
      <c r="F1734" t="s">
        <v>49</v>
      </c>
    </row>
    <row r="1735" spans="4:6" x14ac:dyDescent="0.25">
      <c r="D1735">
        <v>4</v>
      </c>
      <c r="E1735" t="s">
        <v>51</v>
      </c>
      <c r="F1735" t="s">
        <v>49</v>
      </c>
    </row>
    <row r="1736" spans="4:6" x14ac:dyDescent="0.25">
      <c r="D1736">
        <v>4</v>
      </c>
      <c r="E1736" t="s">
        <v>48</v>
      </c>
      <c r="F1736" t="s">
        <v>50</v>
      </c>
    </row>
    <row r="1737" spans="4:6" x14ac:dyDescent="0.25">
      <c r="D1737">
        <v>4</v>
      </c>
      <c r="E1737" t="s">
        <v>48</v>
      </c>
      <c r="F1737" t="s">
        <v>50</v>
      </c>
    </row>
    <row r="1738" spans="4:6" x14ac:dyDescent="0.25">
      <c r="D1738">
        <v>4</v>
      </c>
      <c r="E1738" t="s">
        <v>48</v>
      </c>
      <c r="F1738" t="s">
        <v>50</v>
      </c>
    </row>
    <row r="1739" spans="4:6" x14ac:dyDescent="0.25">
      <c r="D1739">
        <v>4</v>
      </c>
      <c r="E1739" t="s">
        <v>51</v>
      </c>
      <c r="F1739" t="s">
        <v>50</v>
      </c>
    </row>
    <row r="1740" spans="4:6" x14ac:dyDescent="0.25">
      <c r="D1740">
        <v>4</v>
      </c>
      <c r="E1740" t="s">
        <v>48</v>
      </c>
      <c r="F1740" t="s">
        <v>49</v>
      </c>
    </row>
    <row r="1741" spans="4:6" x14ac:dyDescent="0.25">
      <c r="D1741">
        <v>4</v>
      </c>
      <c r="E1741" t="s">
        <v>51</v>
      </c>
      <c r="F1741" t="s">
        <v>49</v>
      </c>
    </row>
    <row r="1742" spans="4:6" x14ac:dyDescent="0.25">
      <c r="D1742">
        <v>4</v>
      </c>
      <c r="E1742" t="s">
        <v>48</v>
      </c>
      <c r="F1742" t="s">
        <v>49</v>
      </c>
    </row>
    <row r="1743" spans="4:6" x14ac:dyDescent="0.25">
      <c r="D1743">
        <v>4</v>
      </c>
      <c r="E1743" t="s">
        <v>51</v>
      </c>
      <c r="F1743" t="s">
        <v>50</v>
      </c>
    </row>
    <row r="1744" spans="4:6" x14ac:dyDescent="0.25">
      <c r="D1744">
        <v>4</v>
      </c>
      <c r="E1744" t="s">
        <v>48</v>
      </c>
      <c r="F1744" t="s">
        <v>50</v>
      </c>
    </row>
    <row r="1745" spans="4:6" x14ac:dyDescent="0.25">
      <c r="D1745">
        <v>4</v>
      </c>
      <c r="E1745" t="s">
        <v>51</v>
      </c>
      <c r="F1745" t="s">
        <v>49</v>
      </c>
    </row>
    <row r="1746" spans="4:6" x14ac:dyDescent="0.25">
      <c r="D1746">
        <v>4</v>
      </c>
      <c r="E1746" t="s">
        <v>48</v>
      </c>
      <c r="F1746" t="s">
        <v>49</v>
      </c>
    </row>
    <row r="1747" spans="4:6" x14ac:dyDescent="0.25">
      <c r="D1747">
        <v>4</v>
      </c>
      <c r="E1747" t="s">
        <v>51</v>
      </c>
      <c r="F1747" t="s">
        <v>49</v>
      </c>
    </row>
    <row r="1748" spans="4:6" x14ac:dyDescent="0.25">
      <c r="D1748">
        <v>4</v>
      </c>
      <c r="E1748" t="s">
        <v>48</v>
      </c>
      <c r="F1748" t="s">
        <v>50</v>
      </c>
    </row>
    <row r="1749" spans="4:6" x14ac:dyDescent="0.25">
      <c r="D1749">
        <v>4</v>
      </c>
      <c r="E1749" t="s">
        <v>51</v>
      </c>
      <c r="F1749" t="s">
        <v>49</v>
      </c>
    </row>
    <row r="1750" spans="4:6" x14ac:dyDescent="0.25">
      <c r="D1750">
        <v>4</v>
      </c>
      <c r="E1750" t="s">
        <v>51</v>
      </c>
      <c r="F1750" t="s">
        <v>49</v>
      </c>
    </row>
    <row r="1751" spans="4:6" x14ac:dyDescent="0.25">
      <c r="D1751">
        <v>4</v>
      </c>
      <c r="E1751" t="s">
        <v>48</v>
      </c>
      <c r="F1751" t="s">
        <v>50</v>
      </c>
    </row>
    <row r="1752" spans="4:6" x14ac:dyDescent="0.25">
      <c r="D1752">
        <v>4</v>
      </c>
      <c r="E1752" t="s">
        <v>48</v>
      </c>
      <c r="F1752" t="s">
        <v>50</v>
      </c>
    </row>
    <row r="1753" spans="4:6" x14ac:dyDescent="0.25">
      <c r="D1753">
        <v>4</v>
      </c>
      <c r="E1753" t="s">
        <v>48</v>
      </c>
      <c r="F1753" t="s">
        <v>50</v>
      </c>
    </row>
    <row r="1754" spans="4:6" x14ac:dyDescent="0.25">
      <c r="D1754">
        <v>4</v>
      </c>
      <c r="E1754" t="s">
        <v>51</v>
      </c>
      <c r="F1754" t="s">
        <v>50</v>
      </c>
    </row>
    <row r="1755" spans="4:6" x14ac:dyDescent="0.25">
      <c r="D1755">
        <v>4</v>
      </c>
      <c r="E1755" t="s">
        <v>51</v>
      </c>
      <c r="F1755" t="s">
        <v>49</v>
      </c>
    </row>
    <row r="1756" spans="4:6" x14ac:dyDescent="0.25">
      <c r="D1756">
        <v>4</v>
      </c>
      <c r="E1756" t="s">
        <v>51</v>
      </c>
      <c r="F1756" t="s">
        <v>50</v>
      </c>
    </row>
    <row r="1757" spans="4:6" x14ac:dyDescent="0.25">
      <c r="D1757">
        <v>4</v>
      </c>
      <c r="E1757" t="s">
        <v>48</v>
      </c>
      <c r="F1757" t="s">
        <v>50</v>
      </c>
    </row>
    <row r="1758" spans="4:6" x14ac:dyDescent="0.25">
      <c r="D1758">
        <v>4</v>
      </c>
      <c r="E1758" t="s">
        <v>51</v>
      </c>
      <c r="F1758" t="s">
        <v>50</v>
      </c>
    </row>
    <row r="1759" spans="4:6" x14ac:dyDescent="0.25">
      <c r="D1759">
        <v>4</v>
      </c>
      <c r="E1759" t="s">
        <v>48</v>
      </c>
      <c r="F1759" t="s">
        <v>49</v>
      </c>
    </row>
    <row r="1760" spans="4:6" x14ac:dyDescent="0.25">
      <c r="D1760">
        <v>4</v>
      </c>
      <c r="E1760" t="s">
        <v>48</v>
      </c>
      <c r="F1760" t="s">
        <v>50</v>
      </c>
    </row>
    <row r="1761" spans="4:6" x14ac:dyDescent="0.25">
      <c r="D1761">
        <v>4</v>
      </c>
      <c r="E1761" t="s">
        <v>48</v>
      </c>
      <c r="F1761" t="s">
        <v>50</v>
      </c>
    </row>
    <row r="1762" spans="4:6" x14ac:dyDescent="0.25">
      <c r="D1762">
        <v>4</v>
      </c>
      <c r="E1762" t="s">
        <v>51</v>
      </c>
      <c r="F1762" t="s">
        <v>50</v>
      </c>
    </row>
    <row r="1763" spans="4:6" x14ac:dyDescent="0.25">
      <c r="D1763">
        <v>4</v>
      </c>
      <c r="E1763" t="s">
        <v>51</v>
      </c>
      <c r="F1763" t="s">
        <v>50</v>
      </c>
    </row>
    <row r="1764" spans="4:6" x14ac:dyDescent="0.25">
      <c r="D1764">
        <v>4</v>
      </c>
      <c r="E1764" t="s">
        <v>51</v>
      </c>
      <c r="F1764" t="s">
        <v>50</v>
      </c>
    </row>
    <row r="1765" spans="4:6" x14ac:dyDescent="0.25">
      <c r="D1765">
        <v>4</v>
      </c>
      <c r="E1765" t="s">
        <v>51</v>
      </c>
      <c r="F1765" t="s">
        <v>50</v>
      </c>
    </row>
    <row r="1766" spans="4:6" x14ac:dyDescent="0.25">
      <c r="D1766">
        <v>4</v>
      </c>
      <c r="E1766" t="s">
        <v>48</v>
      </c>
      <c r="F1766" t="s">
        <v>50</v>
      </c>
    </row>
    <row r="1767" spans="4:6" x14ac:dyDescent="0.25">
      <c r="D1767">
        <v>4</v>
      </c>
      <c r="E1767" t="s">
        <v>51</v>
      </c>
      <c r="F1767" t="s">
        <v>49</v>
      </c>
    </row>
    <row r="1768" spans="4:6" x14ac:dyDescent="0.25">
      <c r="D1768">
        <v>4</v>
      </c>
      <c r="E1768" t="s">
        <v>48</v>
      </c>
      <c r="F1768" t="s">
        <v>50</v>
      </c>
    </row>
    <row r="1769" spans="4:6" x14ac:dyDescent="0.25">
      <c r="D1769">
        <v>4</v>
      </c>
      <c r="E1769" t="s">
        <v>51</v>
      </c>
      <c r="F1769" t="s">
        <v>50</v>
      </c>
    </row>
    <row r="1770" spans="4:6" x14ac:dyDescent="0.25">
      <c r="D1770">
        <v>4</v>
      </c>
      <c r="E1770" t="s">
        <v>48</v>
      </c>
      <c r="F1770" t="s">
        <v>50</v>
      </c>
    </row>
    <row r="1771" spans="4:6" x14ac:dyDescent="0.25">
      <c r="D1771">
        <v>4</v>
      </c>
      <c r="E1771" t="s">
        <v>51</v>
      </c>
      <c r="F1771" t="s">
        <v>49</v>
      </c>
    </row>
    <row r="1772" spans="4:6" x14ac:dyDescent="0.25">
      <c r="D1772">
        <v>4</v>
      </c>
      <c r="E1772" t="s">
        <v>51</v>
      </c>
      <c r="F1772" t="s">
        <v>50</v>
      </c>
    </row>
    <row r="1773" spans="4:6" x14ac:dyDescent="0.25">
      <c r="D1773">
        <v>4</v>
      </c>
      <c r="E1773" t="s">
        <v>51</v>
      </c>
      <c r="F1773" t="s">
        <v>49</v>
      </c>
    </row>
    <row r="1774" spans="4:6" x14ac:dyDescent="0.25">
      <c r="D1774">
        <v>4</v>
      </c>
      <c r="E1774" t="s">
        <v>48</v>
      </c>
      <c r="F1774" t="s">
        <v>50</v>
      </c>
    </row>
    <row r="1775" spans="4:6" x14ac:dyDescent="0.25">
      <c r="D1775">
        <v>4</v>
      </c>
      <c r="E1775" t="s">
        <v>48</v>
      </c>
      <c r="F1775" t="s">
        <v>50</v>
      </c>
    </row>
    <row r="1776" spans="4:6" x14ac:dyDescent="0.25">
      <c r="D1776">
        <v>4</v>
      </c>
      <c r="E1776" t="s">
        <v>51</v>
      </c>
      <c r="F1776" t="s">
        <v>50</v>
      </c>
    </row>
    <row r="1777" spans="4:6" x14ac:dyDescent="0.25">
      <c r="D1777">
        <v>4</v>
      </c>
      <c r="E1777" t="s">
        <v>48</v>
      </c>
      <c r="F1777" t="s">
        <v>50</v>
      </c>
    </row>
    <row r="1778" spans="4:6" x14ac:dyDescent="0.25">
      <c r="D1778">
        <v>4</v>
      </c>
      <c r="E1778" t="s">
        <v>48</v>
      </c>
      <c r="F1778" t="s">
        <v>50</v>
      </c>
    </row>
    <row r="1779" spans="4:6" x14ac:dyDescent="0.25">
      <c r="D1779">
        <v>4</v>
      </c>
      <c r="E1779" t="s">
        <v>51</v>
      </c>
      <c r="F1779" t="s">
        <v>50</v>
      </c>
    </row>
    <row r="1780" spans="4:6" x14ac:dyDescent="0.25">
      <c r="D1780">
        <v>4</v>
      </c>
      <c r="E1780" t="s">
        <v>51</v>
      </c>
      <c r="F1780" t="s">
        <v>50</v>
      </c>
    </row>
    <row r="1781" spans="4:6" x14ac:dyDescent="0.25">
      <c r="D1781">
        <v>4</v>
      </c>
      <c r="E1781" t="s">
        <v>48</v>
      </c>
      <c r="F1781" t="s">
        <v>50</v>
      </c>
    </row>
    <row r="1782" spans="4:6" x14ac:dyDescent="0.25">
      <c r="D1782">
        <v>4</v>
      </c>
      <c r="E1782" t="s">
        <v>48</v>
      </c>
      <c r="F1782" t="s">
        <v>49</v>
      </c>
    </row>
    <row r="1783" spans="4:6" x14ac:dyDescent="0.25">
      <c r="D1783">
        <v>4</v>
      </c>
      <c r="E1783" t="s">
        <v>51</v>
      </c>
      <c r="F1783" t="s">
        <v>50</v>
      </c>
    </row>
    <row r="1784" spans="4:6" x14ac:dyDescent="0.25">
      <c r="D1784">
        <v>4</v>
      </c>
      <c r="E1784" t="s">
        <v>51</v>
      </c>
      <c r="F1784" t="s">
        <v>49</v>
      </c>
    </row>
    <row r="1785" spans="4:6" x14ac:dyDescent="0.25">
      <c r="D1785">
        <v>4</v>
      </c>
      <c r="E1785" t="s">
        <v>51</v>
      </c>
      <c r="F1785" t="s">
        <v>49</v>
      </c>
    </row>
    <row r="1786" spans="4:6" x14ac:dyDescent="0.25">
      <c r="D1786">
        <v>4</v>
      </c>
      <c r="E1786" t="s">
        <v>48</v>
      </c>
      <c r="F1786" t="s">
        <v>50</v>
      </c>
    </row>
    <row r="1787" spans="4:6" x14ac:dyDescent="0.25">
      <c r="D1787">
        <v>4</v>
      </c>
      <c r="E1787" t="s">
        <v>48</v>
      </c>
      <c r="F1787" t="s">
        <v>50</v>
      </c>
    </row>
    <row r="1788" spans="4:6" x14ac:dyDescent="0.25">
      <c r="D1788">
        <v>4</v>
      </c>
      <c r="E1788" t="s">
        <v>51</v>
      </c>
      <c r="F1788" t="s">
        <v>50</v>
      </c>
    </row>
    <row r="1789" spans="4:6" x14ac:dyDescent="0.25">
      <c r="D1789">
        <v>4</v>
      </c>
      <c r="E1789" t="s">
        <v>48</v>
      </c>
      <c r="F1789" t="s">
        <v>50</v>
      </c>
    </row>
    <row r="1790" spans="4:6" x14ac:dyDescent="0.25">
      <c r="D1790">
        <v>4</v>
      </c>
      <c r="E1790" t="s">
        <v>48</v>
      </c>
      <c r="F1790" t="s">
        <v>49</v>
      </c>
    </row>
    <row r="1791" spans="4:6" x14ac:dyDescent="0.25">
      <c r="D1791">
        <v>5</v>
      </c>
      <c r="E1791" t="s">
        <v>51</v>
      </c>
      <c r="F1791" t="s">
        <v>50</v>
      </c>
    </row>
    <row r="1792" spans="4:6" x14ac:dyDescent="0.25">
      <c r="D1792">
        <v>5</v>
      </c>
      <c r="E1792" t="s">
        <v>51</v>
      </c>
      <c r="F1792" t="s">
        <v>50</v>
      </c>
    </row>
    <row r="1793" spans="4:6" x14ac:dyDescent="0.25">
      <c r="D1793">
        <v>5</v>
      </c>
      <c r="E1793" t="s">
        <v>48</v>
      </c>
      <c r="F1793" t="s">
        <v>49</v>
      </c>
    </row>
    <row r="1794" spans="4:6" x14ac:dyDescent="0.25">
      <c r="D1794">
        <v>5</v>
      </c>
      <c r="E1794" t="s">
        <v>48</v>
      </c>
      <c r="F1794" t="s">
        <v>50</v>
      </c>
    </row>
    <row r="1795" spans="4:6" x14ac:dyDescent="0.25">
      <c r="D1795">
        <v>5</v>
      </c>
      <c r="E1795" t="s">
        <v>51</v>
      </c>
      <c r="F1795" t="s">
        <v>50</v>
      </c>
    </row>
    <row r="1796" spans="4:6" x14ac:dyDescent="0.25">
      <c r="D1796">
        <v>5</v>
      </c>
      <c r="E1796" t="s">
        <v>48</v>
      </c>
      <c r="F1796" t="s">
        <v>50</v>
      </c>
    </row>
    <row r="1797" spans="4:6" x14ac:dyDescent="0.25">
      <c r="D1797">
        <v>5</v>
      </c>
      <c r="E1797" t="s">
        <v>48</v>
      </c>
      <c r="F1797" t="s">
        <v>50</v>
      </c>
    </row>
    <row r="1798" spans="4:6" x14ac:dyDescent="0.25">
      <c r="D1798">
        <v>5</v>
      </c>
      <c r="E1798" t="s">
        <v>48</v>
      </c>
      <c r="F1798" t="s">
        <v>50</v>
      </c>
    </row>
    <row r="1799" spans="4:6" x14ac:dyDescent="0.25">
      <c r="D1799">
        <v>5</v>
      </c>
      <c r="E1799" t="s">
        <v>48</v>
      </c>
      <c r="F1799" t="s">
        <v>49</v>
      </c>
    </row>
    <row r="1800" spans="4:6" x14ac:dyDescent="0.25">
      <c r="D1800">
        <v>5</v>
      </c>
      <c r="E1800" t="s">
        <v>51</v>
      </c>
      <c r="F1800" t="s">
        <v>50</v>
      </c>
    </row>
    <row r="1801" spans="4:6" x14ac:dyDescent="0.25">
      <c r="D1801">
        <v>5</v>
      </c>
      <c r="E1801" t="s">
        <v>51</v>
      </c>
      <c r="F1801" t="s">
        <v>50</v>
      </c>
    </row>
    <row r="1802" spans="4:6" x14ac:dyDescent="0.25">
      <c r="D1802">
        <v>5</v>
      </c>
      <c r="E1802" t="s">
        <v>51</v>
      </c>
      <c r="F1802" t="s">
        <v>50</v>
      </c>
    </row>
    <row r="1803" spans="4:6" x14ac:dyDescent="0.25">
      <c r="D1803">
        <v>5</v>
      </c>
      <c r="E1803" t="s">
        <v>48</v>
      </c>
      <c r="F1803" t="s">
        <v>50</v>
      </c>
    </row>
    <row r="1804" spans="4:6" x14ac:dyDescent="0.25">
      <c r="D1804">
        <v>5</v>
      </c>
      <c r="E1804" t="s">
        <v>51</v>
      </c>
      <c r="F1804" t="s">
        <v>50</v>
      </c>
    </row>
    <row r="1805" spans="4:6" x14ac:dyDescent="0.25">
      <c r="D1805">
        <v>5</v>
      </c>
      <c r="E1805" t="s">
        <v>51</v>
      </c>
      <c r="F1805" t="s">
        <v>49</v>
      </c>
    </row>
    <row r="1806" spans="4:6" x14ac:dyDescent="0.25">
      <c r="D1806">
        <v>5</v>
      </c>
      <c r="E1806" t="s">
        <v>51</v>
      </c>
      <c r="F1806" t="s">
        <v>50</v>
      </c>
    </row>
    <row r="1807" spans="4:6" x14ac:dyDescent="0.25">
      <c r="D1807">
        <v>5</v>
      </c>
      <c r="E1807" t="s">
        <v>51</v>
      </c>
      <c r="F1807" t="s">
        <v>50</v>
      </c>
    </row>
    <row r="1808" spans="4:6" x14ac:dyDescent="0.25">
      <c r="D1808">
        <v>5</v>
      </c>
      <c r="E1808" t="s">
        <v>51</v>
      </c>
      <c r="F1808" t="s">
        <v>50</v>
      </c>
    </row>
    <row r="1809" spans="4:6" x14ac:dyDescent="0.25">
      <c r="D1809">
        <v>5</v>
      </c>
      <c r="E1809" t="s">
        <v>51</v>
      </c>
      <c r="F1809" t="s">
        <v>49</v>
      </c>
    </row>
    <row r="1810" spans="4:6" x14ac:dyDescent="0.25">
      <c r="D1810">
        <v>5</v>
      </c>
      <c r="E1810" t="s">
        <v>48</v>
      </c>
      <c r="F1810" t="s">
        <v>50</v>
      </c>
    </row>
    <row r="1811" spans="4:6" x14ac:dyDescent="0.25">
      <c r="D1811">
        <v>5</v>
      </c>
      <c r="E1811" t="s">
        <v>51</v>
      </c>
      <c r="F1811" t="s">
        <v>50</v>
      </c>
    </row>
    <row r="1812" spans="4:6" x14ac:dyDescent="0.25">
      <c r="D1812">
        <v>5</v>
      </c>
      <c r="E1812" t="s">
        <v>48</v>
      </c>
      <c r="F1812" t="s">
        <v>50</v>
      </c>
    </row>
    <row r="1813" spans="4:6" x14ac:dyDescent="0.25">
      <c r="D1813">
        <v>5</v>
      </c>
      <c r="E1813" t="s">
        <v>51</v>
      </c>
      <c r="F1813" t="s">
        <v>50</v>
      </c>
    </row>
    <row r="1814" spans="4:6" x14ac:dyDescent="0.25">
      <c r="D1814">
        <v>5</v>
      </c>
      <c r="E1814" t="s">
        <v>51</v>
      </c>
      <c r="F1814" t="s">
        <v>50</v>
      </c>
    </row>
    <row r="1815" spans="4:6" x14ac:dyDescent="0.25">
      <c r="D1815">
        <v>5</v>
      </c>
      <c r="E1815" t="s">
        <v>48</v>
      </c>
      <c r="F1815" t="s">
        <v>49</v>
      </c>
    </row>
    <row r="1816" spans="4:6" x14ac:dyDescent="0.25">
      <c r="D1816">
        <v>5</v>
      </c>
      <c r="E1816" t="s">
        <v>51</v>
      </c>
      <c r="F1816" t="s">
        <v>49</v>
      </c>
    </row>
    <row r="1817" spans="4:6" x14ac:dyDescent="0.25">
      <c r="D1817">
        <v>5</v>
      </c>
      <c r="E1817" t="s">
        <v>51</v>
      </c>
      <c r="F1817" t="s">
        <v>50</v>
      </c>
    </row>
    <row r="1818" spans="4:6" x14ac:dyDescent="0.25">
      <c r="D1818">
        <v>5</v>
      </c>
      <c r="E1818" t="s">
        <v>51</v>
      </c>
      <c r="F1818" t="s">
        <v>50</v>
      </c>
    </row>
    <row r="1819" spans="4:6" x14ac:dyDescent="0.25">
      <c r="D1819">
        <v>5</v>
      </c>
      <c r="E1819" t="s">
        <v>51</v>
      </c>
      <c r="F1819" t="s">
        <v>50</v>
      </c>
    </row>
    <row r="1820" spans="4:6" x14ac:dyDescent="0.25">
      <c r="D1820">
        <v>5</v>
      </c>
      <c r="E1820" t="s">
        <v>51</v>
      </c>
      <c r="F1820" t="s">
        <v>49</v>
      </c>
    </row>
    <row r="1821" spans="4:6" x14ac:dyDescent="0.25">
      <c r="D1821">
        <v>5</v>
      </c>
      <c r="E1821" t="s">
        <v>51</v>
      </c>
      <c r="F1821" t="s">
        <v>50</v>
      </c>
    </row>
    <row r="1822" spans="4:6" x14ac:dyDescent="0.25">
      <c r="D1822">
        <v>5</v>
      </c>
      <c r="E1822" t="s">
        <v>48</v>
      </c>
      <c r="F1822" t="s">
        <v>50</v>
      </c>
    </row>
    <row r="1823" spans="4:6" x14ac:dyDescent="0.25">
      <c r="D1823">
        <v>5</v>
      </c>
      <c r="E1823" t="s">
        <v>51</v>
      </c>
      <c r="F1823" t="s">
        <v>50</v>
      </c>
    </row>
    <row r="1824" spans="4:6" x14ac:dyDescent="0.25">
      <c r="D1824">
        <v>5</v>
      </c>
      <c r="E1824" t="s">
        <v>51</v>
      </c>
      <c r="F1824" t="s">
        <v>50</v>
      </c>
    </row>
    <row r="1825" spans="4:6" x14ac:dyDescent="0.25">
      <c r="D1825">
        <v>5</v>
      </c>
      <c r="E1825" t="s">
        <v>51</v>
      </c>
      <c r="F1825" t="s">
        <v>50</v>
      </c>
    </row>
    <row r="1826" spans="4:6" x14ac:dyDescent="0.25">
      <c r="D1826">
        <v>5</v>
      </c>
      <c r="E1826" t="s">
        <v>51</v>
      </c>
      <c r="F1826" t="s">
        <v>50</v>
      </c>
    </row>
    <row r="1827" spans="4:6" x14ac:dyDescent="0.25">
      <c r="D1827">
        <v>5</v>
      </c>
      <c r="E1827" t="s">
        <v>51</v>
      </c>
      <c r="F1827" t="s">
        <v>50</v>
      </c>
    </row>
    <row r="1828" spans="4:6" x14ac:dyDescent="0.25">
      <c r="D1828">
        <v>5</v>
      </c>
      <c r="E1828" t="s">
        <v>51</v>
      </c>
      <c r="F1828" t="s">
        <v>50</v>
      </c>
    </row>
    <row r="1829" spans="4:6" x14ac:dyDescent="0.25">
      <c r="D1829">
        <v>5</v>
      </c>
      <c r="E1829" t="s">
        <v>48</v>
      </c>
      <c r="F1829" t="s">
        <v>49</v>
      </c>
    </row>
    <row r="1830" spans="4:6" x14ac:dyDescent="0.25">
      <c r="D1830">
        <v>5</v>
      </c>
      <c r="E1830" t="s">
        <v>51</v>
      </c>
      <c r="F1830" t="s">
        <v>50</v>
      </c>
    </row>
    <row r="1831" spans="4:6" x14ac:dyDescent="0.25">
      <c r="D1831">
        <v>5</v>
      </c>
      <c r="E1831" t="s">
        <v>51</v>
      </c>
      <c r="F1831" t="s">
        <v>49</v>
      </c>
    </row>
    <row r="1832" spans="4:6" x14ac:dyDescent="0.25">
      <c r="D1832">
        <v>5</v>
      </c>
      <c r="E1832" t="s">
        <v>48</v>
      </c>
      <c r="F1832" t="s">
        <v>50</v>
      </c>
    </row>
    <row r="1833" spans="4:6" x14ac:dyDescent="0.25">
      <c r="D1833">
        <v>5</v>
      </c>
      <c r="E1833" t="s">
        <v>48</v>
      </c>
      <c r="F1833" t="s">
        <v>49</v>
      </c>
    </row>
    <row r="1834" spans="4:6" x14ac:dyDescent="0.25">
      <c r="D1834">
        <v>5</v>
      </c>
      <c r="E1834" t="s">
        <v>51</v>
      </c>
      <c r="F1834" t="s">
        <v>50</v>
      </c>
    </row>
    <row r="1835" spans="4:6" x14ac:dyDescent="0.25">
      <c r="D1835">
        <v>5</v>
      </c>
      <c r="E1835" t="s">
        <v>51</v>
      </c>
      <c r="F1835" t="s">
        <v>50</v>
      </c>
    </row>
    <row r="1836" spans="4:6" x14ac:dyDescent="0.25">
      <c r="D1836">
        <v>5</v>
      </c>
      <c r="E1836" t="s">
        <v>48</v>
      </c>
      <c r="F1836" t="s">
        <v>50</v>
      </c>
    </row>
    <row r="1837" spans="4:6" x14ac:dyDescent="0.25">
      <c r="D1837">
        <v>5</v>
      </c>
      <c r="E1837" t="s">
        <v>48</v>
      </c>
      <c r="F1837" t="s">
        <v>50</v>
      </c>
    </row>
    <row r="1838" spans="4:6" x14ac:dyDescent="0.25">
      <c r="D1838">
        <v>5</v>
      </c>
      <c r="E1838" t="s">
        <v>48</v>
      </c>
      <c r="F1838" t="s">
        <v>50</v>
      </c>
    </row>
    <row r="1839" spans="4:6" x14ac:dyDescent="0.25">
      <c r="D1839">
        <v>5</v>
      </c>
      <c r="E1839" t="s">
        <v>48</v>
      </c>
      <c r="F1839" t="s">
        <v>50</v>
      </c>
    </row>
    <row r="1840" spans="4:6" x14ac:dyDescent="0.25">
      <c r="D1840">
        <v>5</v>
      </c>
      <c r="E1840" t="s">
        <v>51</v>
      </c>
      <c r="F1840" t="s">
        <v>50</v>
      </c>
    </row>
    <row r="1841" spans="4:6" x14ac:dyDescent="0.25">
      <c r="D1841">
        <v>5</v>
      </c>
      <c r="E1841" t="s">
        <v>51</v>
      </c>
      <c r="F1841" t="s">
        <v>49</v>
      </c>
    </row>
    <row r="1842" spans="4:6" x14ac:dyDescent="0.25">
      <c r="D1842">
        <v>5</v>
      </c>
      <c r="E1842" t="s">
        <v>51</v>
      </c>
      <c r="F1842" t="s">
        <v>49</v>
      </c>
    </row>
    <row r="1843" spans="4:6" x14ac:dyDescent="0.25">
      <c r="D1843">
        <v>5</v>
      </c>
      <c r="E1843" t="s">
        <v>48</v>
      </c>
      <c r="F1843" t="s">
        <v>50</v>
      </c>
    </row>
    <row r="1844" spans="4:6" x14ac:dyDescent="0.25">
      <c r="D1844">
        <v>5</v>
      </c>
      <c r="E1844" t="s">
        <v>48</v>
      </c>
      <c r="F1844" t="s">
        <v>50</v>
      </c>
    </row>
    <row r="1845" spans="4:6" x14ac:dyDescent="0.25">
      <c r="D1845">
        <v>5</v>
      </c>
      <c r="E1845" t="s">
        <v>48</v>
      </c>
      <c r="F1845" t="s">
        <v>50</v>
      </c>
    </row>
    <row r="1846" spans="4:6" x14ac:dyDescent="0.25">
      <c r="D1846">
        <v>5</v>
      </c>
      <c r="E1846" t="s">
        <v>51</v>
      </c>
      <c r="F1846" t="s">
        <v>50</v>
      </c>
    </row>
    <row r="1847" spans="4:6" x14ac:dyDescent="0.25">
      <c r="D1847">
        <v>5</v>
      </c>
      <c r="E1847" t="s">
        <v>51</v>
      </c>
      <c r="F1847" t="s">
        <v>50</v>
      </c>
    </row>
    <row r="1848" spans="4:6" x14ac:dyDescent="0.25">
      <c r="D1848">
        <v>5</v>
      </c>
      <c r="E1848" t="s">
        <v>51</v>
      </c>
      <c r="F1848" t="s">
        <v>50</v>
      </c>
    </row>
    <row r="1849" spans="4:6" x14ac:dyDescent="0.25">
      <c r="D1849">
        <v>5</v>
      </c>
      <c r="E1849" t="s">
        <v>51</v>
      </c>
      <c r="F1849" t="s">
        <v>50</v>
      </c>
    </row>
    <row r="1850" spans="4:6" x14ac:dyDescent="0.25">
      <c r="D1850">
        <v>5</v>
      </c>
      <c r="E1850" t="s">
        <v>51</v>
      </c>
      <c r="F1850" t="s">
        <v>49</v>
      </c>
    </row>
    <row r="1851" spans="4:6" x14ac:dyDescent="0.25">
      <c r="D1851">
        <v>5</v>
      </c>
      <c r="E1851" t="s">
        <v>51</v>
      </c>
      <c r="F1851" t="s">
        <v>50</v>
      </c>
    </row>
    <row r="1852" spans="4:6" x14ac:dyDescent="0.25">
      <c r="D1852">
        <v>5</v>
      </c>
      <c r="E1852" t="s">
        <v>48</v>
      </c>
      <c r="F1852" t="s">
        <v>50</v>
      </c>
    </row>
    <row r="1853" spans="4:6" x14ac:dyDescent="0.25">
      <c r="D1853">
        <v>5</v>
      </c>
      <c r="E1853" t="s">
        <v>51</v>
      </c>
      <c r="F1853" t="s">
        <v>50</v>
      </c>
    </row>
    <row r="1854" spans="4:6" x14ac:dyDescent="0.25">
      <c r="D1854">
        <v>5</v>
      </c>
      <c r="E1854" t="s">
        <v>51</v>
      </c>
      <c r="F1854" t="s">
        <v>50</v>
      </c>
    </row>
    <row r="1855" spans="4:6" x14ac:dyDescent="0.25">
      <c r="D1855">
        <v>5</v>
      </c>
      <c r="E1855" t="s">
        <v>51</v>
      </c>
      <c r="F1855" t="s">
        <v>49</v>
      </c>
    </row>
    <row r="1856" spans="4:6" x14ac:dyDescent="0.25">
      <c r="D1856">
        <v>5</v>
      </c>
      <c r="E1856" t="s">
        <v>48</v>
      </c>
      <c r="F1856" t="s">
        <v>50</v>
      </c>
    </row>
    <row r="1857" spans="4:6" x14ac:dyDescent="0.25">
      <c r="D1857">
        <v>5</v>
      </c>
      <c r="E1857" t="s">
        <v>48</v>
      </c>
      <c r="F1857" t="s">
        <v>50</v>
      </c>
    </row>
    <row r="1858" spans="4:6" x14ac:dyDescent="0.25">
      <c r="D1858">
        <v>5</v>
      </c>
      <c r="E1858" t="s">
        <v>48</v>
      </c>
      <c r="F1858" t="s">
        <v>50</v>
      </c>
    </row>
    <row r="1859" spans="4:6" x14ac:dyDescent="0.25">
      <c r="D1859">
        <v>5</v>
      </c>
      <c r="E1859" t="s">
        <v>51</v>
      </c>
      <c r="F1859" t="s">
        <v>50</v>
      </c>
    </row>
    <row r="1860" spans="4:6" x14ac:dyDescent="0.25">
      <c r="D1860">
        <v>5</v>
      </c>
      <c r="E1860" t="s">
        <v>48</v>
      </c>
      <c r="F1860" t="s">
        <v>50</v>
      </c>
    </row>
    <row r="1861" spans="4:6" x14ac:dyDescent="0.25">
      <c r="D1861">
        <v>5</v>
      </c>
      <c r="E1861" t="s">
        <v>51</v>
      </c>
      <c r="F1861" t="s">
        <v>50</v>
      </c>
    </row>
    <row r="1862" spans="4:6" x14ac:dyDescent="0.25">
      <c r="D1862">
        <v>5</v>
      </c>
      <c r="E1862" t="s">
        <v>48</v>
      </c>
      <c r="F1862" t="s">
        <v>50</v>
      </c>
    </row>
    <row r="1863" spans="4:6" x14ac:dyDescent="0.25">
      <c r="D1863">
        <v>5</v>
      </c>
      <c r="E1863" t="s">
        <v>48</v>
      </c>
      <c r="F1863" t="s">
        <v>50</v>
      </c>
    </row>
    <row r="1864" spans="4:6" x14ac:dyDescent="0.25">
      <c r="D1864">
        <v>5</v>
      </c>
      <c r="E1864" t="s">
        <v>48</v>
      </c>
      <c r="F1864" t="s">
        <v>50</v>
      </c>
    </row>
    <row r="1865" spans="4:6" x14ac:dyDescent="0.25">
      <c r="D1865">
        <v>5</v>
      </c>
      <c r="E1865" t="s">
        <v>51</v>
      </c>
      <c r="F1865" t="s">
        <v>49</v>
      </c>
    </row>
    <row r="1866" spans="4:6" x14ac:dyDescent="0.25">
      <c r="D1866">
        <v>5</v>
      </c>
      <c r="E1866" t="s">
        <v>51</v>
      </c>
      <c r="F1866" t="s">
        <v>49</v>
      </c>
    </row>
    <row r="1867" spans="4:6" x14ac:dyDescent="0.25">
      <c r="D1867">
        <v>5</v>
      </c>
      <c r="E1867" t="s">
        <v>51</v>
      </c>
      <c r="F1867" t="s">
        <v>50</v>
      </c>
    </row>
    <row r="1868" spans="4:6" x14ac:dyDescent="0.25">
      <c r="D1868">
        <v>5</v>
      </c>
      <c r="E1868" t="s">
        <v>48</v>
      </c>
      <c r="F1868" t="s">
        <v>50</v>
      </c>
    </row>
    <row r="1869" spans="4:6" x14ac:dyDescent="0.25">
      <c r="D1869">
        <v>5</v>
      </c>
      <c r="E1869" t="s">
        <v>51</v>
      </c>
      <c r="F1869" t="s">
        <v>50</v>
      </c>
    </row>
    <row r="1870" spans="4:6" x14ac:dyDescent="0.25">
      <c r="D1870">
        <v>5</v>
      </c>
      <c r="E1870" t="s">
        <v>48</v>
      </c>
      <c r="F1870" t="s">
        <v>50</v>
      </c>
    </row>
    <row r="1871" spans="4:6" x14ac:dyDescent="0.25">
      <c r="D1871">
        <v>5</v>
      </c>
      <c r="E1871" t="s">
        <v>51</v>
      </c>
      <c r="F1871" t="s">
        <v>49</v>
      </c>
    </row>
    <row r="1872" spans="4:6" x14ac:dyDescent="0.25">
      <c r="D1872">
        <v>5</v>
      </c>
      <c r="E1872" t="s">
        <v>51</v>
      </c>
      <c r="F1872" t="s">
        <v>50</v>
      </c>
    </row>
    <row r="1873" spans="4:6" x14ac:dyDescent="0.25">
      <c r="D1873">
        <v>5</v>
      </c>
      <c r="E1873" t="s">
        <v>51</v>
      </c>
      <c r="F1873" t="s">
        <v>50</v>
      </c>
    </row>
    <row r="1874" spans="4:6" x14ac:dyDescent="0.25">
      <c r="D1874">
        <v>5</v>
      </c>
      <c r="E1874" t="s">
        <v>51</v>
      </c>
      <c r="F1874" t="s">
        <v>49</v>
      </c>
    </row>
    <row r="1875" spans="4:6" x14ac:dyDescent="0.25">
      <c r="D1875">
        <v>5</v>
      </c>
      <c r="E1875" t="s">
        <v>51</v>
      </c>
      <c r="F1875" t="s">
        <v>50</v>
      </c>
    </row>
    <row r="1876" spans="4:6" x14ac:dyDescent="0.25">
      <c r="D1876">
        <v>5</v>
      </c>
      <c r="E1876" t="s">
        <v>48</v>
      </c>
      <c r="F1876" t="s">
        <v>50</v>
      </c>
    </row>
    <row r="1877" spans="4:6" x14ac:dyDescent="0.25">
      <c r="D1877">
        <v>5</v>
      </c>
      <c r="E1877" t="s">
        <v>51</v>
      </c>
      <c r="F1877" t="s">
        <v>49</v>
      </c>
    </row>
    <row r="1878" spans="4:6" x14ac:dyDescent="0.25">
      <c r="D1878">
        <v>5</v>
      </c>
      <c r="E1878" t="s">
        <v>51</v>
      </c>
      <c r="F1878" t="s">
        <v>50</v>
      </c>
    </row>
    <row r="1879" spans="4:6" x14ac:dyDescent="0.25">
      <c r="D1879">
        <v>5</v>
      </c>
      <c r="E1879" t="s">
        <v>51</v>
      </c>
      <c r="F1879" t="s">
        <v>50</v>
      </c>
    </row>
    <row r="1880" spans="4:6" x14ac:dyDescent="0.25">
      <c r="D1880">
        <v>5</v>
      </c>
      <c r="E1880" t="s">
        <v>48</v>
      </c>
      <c r="F1880" t="s">
        <v>49</v>
      </c>
    </row>
    <row r="1881" spans="4:6" x14ac:dyDescent="0.25">
      <c r="D1881">
        <v>5</v>
      </c>
      <c r="E1881" t="s">
        <v>51</v>
      </c>
      <c r="F1881" t="s">
        <v>49</v>
      </c>
    </row>
    <row r="1882" spans="4:6" x14ac:dyDescent="0.25">
      <c r="D1882">
        <v>5</v>
      </c>
      <c r="E1882" t="s">
        <v>51</v>
      </c>
      <c r="F1882" t="s">
        <v>50</v>
      </c>
    </row>
    <row r="1883" spans="4:6" x14ac:dyDescent="0.25">
      <c r="D1883">
        <v>5</v>
      </c>
      <c r="E1883" t="s">
        <v>48</v>
      </c>
      <c r="F1883" t="s">
        <v>50</v>
      </c>
    </row>
    <row r="1884" spans="4:6" x14ac:dyDescent="0.25">
      <c r="D1884">
        <v>5</v>
      </c>
      <c r="E1884" t="s">
        <v>51</v>
      </c>
      <c r="F1884" t="s">
        <v>50</v>
      </c>
    </row>
    <row r="1885" spans="4:6" x14ac:dyDescent="0.25">
      <c r="D1885">
        <v>5</v>
      </c>
      <c r="E1885" t="s">
        <v>48</v>
      </c>
      <c r="F1885" t="s">
        <v>49</v>
      </c>
    </row>
    <row r="1886" spans="4:6" x14ac:dyDescent="0.25">
      <c r="D1886">
        <v>5</v>
      </c>
      <c r="E1886" t="s">
        <v>48</v>
      </c>
      <c r="F1886" t="s">
        <v>50</v>
      </c>
    </row>
    <row r="1887" spans="4:6" x14ac:dyDescent="0.25">
      <c r="D1887">
        <v>5</v>
      </c>
      <c r="E1887" t="s">
        <v>51</v>
      </c>
      <c r="F1887" t="s">
        <v>50</v>
      </c>
    </row>
    <row r="1888" spans="4:6" x14ac:dyDescent="0.25">
      <c r="D1888">
        <v>5</v>
      </c>
      <c r="E1888" t="s">
        <v>51</v>
      </c>
      <c r="F1888" t="s">
        <v>50</v>
      </c>
    </row>
    <row r="1889" spans="4:6" x14ac:dyDescent="0.25">
      <c r="D1889">
        <v>5</v>
      </c>
      <c r="E1889" t="s">
        <v>51</v>
      </c>
      <c r="F1889" t="s">
        <v>50</v>
      </c>
    </row>
    <row r="1890" spans="4:6" x14ac:dyDescent="0.25">
      <c r="D1890">
        <v>5</v>
      </c>
      <c r="E1890" t="s">
        <v>48</v>
      </c>
      <c r="F1890" t="s">
        <v>50</v>
      </c>
    </row>
    <row r="1891" spans="4:6" x14ac:dyDescent="0.25">
      <c r="D1891">
        <v>5</v>
      </c>
      <c r="E1891" t="s">
        <v>51</v>
      </c>
      <c r="F1891" t="s">
        <v>50</v>
      </c>
    </row>
    <row r="1892" spans="4:6" x14ac:dyDescent="0.25">
      <c r="D1892">
        <v>5</v>
      </c>
      <c r="E1892" t="s">
        <v>51</v>
      </c>
      <c r="F1892" t="s">
        <v>50</v>
      </c>
    </row>
    <row r="1893" spans="4:6" x14ac:dyDescent="0.25">
      <c r="D1893">
        <v>5</v>
      </c>
      <c r="E1893" t="s">
        <v>48</v>
      </c>
      <c r="F1893" t="s">
        <v>49</v>
      </c>
    </row>
    <row r="1894" spans="4:6" x14ac:dyDescent="0.25">
      <c r="D1894">
        <v>5</v>
      </c>
      <c r="E1894" t="s">
        <v>51</v>
      </c>
      <c r="F1894" t="s">
        <v>50</v>
      </c>
    </row>
    <row r="1895" spans="4:6" x14ac:dyDescent="0.25">
      <c r="D1895">
        <v>5</v>
      </c>
      <c r="E1895" t="s">
        <v>48</v>
      </c>
      <c r="F1895" t="s">
        <v>50</v>
      </c>
    </row>
    <row r="1896" spans="4:6" x14ac:dyDescent="0.25">
      <c r="D1896">
        <v>5</v>
      </c>
      <c r="E1896" t="s">
        <v>51</v>
      </c>
      <c r="F1896" t="s">
        <v>50</v>
      </c>
    </row>
    <row r="1897" spans="4:6" x14ac:dyDescent="0.25">
      <c r="D1897">
        <v>5</v>
      </c>
      <c r="E1897" t="s">
        <v>51</v>
      </c>
      <c r="F1897" t="s">
        <v>49</v>
      </c>
    </row>
    <row r="1898" spans="4:6" x14ac:dyDescent="0.25">
      <c r="D1898">
        <v>5</v>
      </c>
      <c r="E1898" t="s">
        <v>48</v>
      </c>
      <c r="F1898" t="s">
        <v>49</v>
      </c>
    </row>
    <row r="1899" spans="4:6" x14ac:dyDescent="0.25">
      <c r="D1899">
        <v>5</v>
      </c>
      <c r="E1899" t="s">
        <v>48</v>
      </c>
      <c r="F1899" t="s">
        <v>49</v>
      </c>
    </row>
    <row r="1900" spans="4:6" x14ac:dyDescent="0.25">
      <c r="D1900">
        <v>5</v>
      </c>
      <c r="E1900" t="s">
        <v>51</v>
      </c>
      <c r="F1900" t="s">
        <v>50</v>
      </c>
    </row>
    <row r="1901" spans="4:6" x14ac:dyDescent="0.25">
      <c r="D1901">
        <v>5</v>
      </c>
      <c r="E1901" t="s">
        <v>51</v>
      </c>
      <c r="F1901" t="s">
        <v>50</v>
      </c>
    </row>
    <row r="1902" spans="4:6" x14ac:dyDescent="0.25">
      <c r="D1902">
        <v>5</v>
      </c>
      <c r="E1902" t="s">
        <v>48</v>
      </c>
      <c r="F1902" t="s">
        <v>50</v>
      </c>
    </row>
    <row r="1903" spans="4:6" x14ac:dyDescent="0.25">
      <c r="D1903">
        <v>5</v>
      </c>
      <c r="E1903" t="s">
        <v>48</v>
      </c>
      <c r="F1903" t="s">
        <v>49</v>
      </c>
    </row>
    <row r="1904" spans="4:6" x14ac:dyDescent="0.25">
      <c r="D1904">
        <v>5</v>
      </c>
      <c r="E1904" t="s">
        <v>51</v>
      </c>
      <c r="F1904" t="s">
        <v>49</v>
      </c>
    </row>
    <row r="1905" spans="4:6" x14ac:dyDescent="0.25">
      <c r="D1905">
        <v>5</v>
      </c>
      <c r="E1905" t="s">
        <v>48</v>
      </c>
      <c r="F1905" t="s">
        <v>50</v>
      </c>
    </row>
    <row r="1906" spans="4:6" x14ac:dyDescent="0.25">
      <c r="D1906">
        <v>5</v>
      </c>
      <c r="E1906" t="s">
        <v>51</v>
      </c>
      <c r="F1906" t="s">
        <v>50</v>
      </c>
    </row>
    <row r="1907" spans="4:6" x14ac:dyDescent="0.25">
      <c r="D1907">
        <v>5</v>
      </c>
      <c r="E1907" t="s">
        <v>51</v>
      </c>
      <c r="F1907" t="s">
        <v>50</v>
      </c>
    </row>
    <row r="1908" spans="4:6" x14ac:dyDescent="0.25">
      <c r="D1908">
        <v>5</v>
      </c>
      <c r="E1908" t="s">
        <v>51</v>
      </c>
      <c r="F1908" t="s">
        <v>49</v>
      </c>
    </row>
    <row r="1909" spans="4:6" x14ac:dyDescent="0.25">
      <c r="D1909">
        <v>5</v>
      </c>
      <c r="E1909" t="s">
        <v>51</v>
      </c>
      <c r="F1909" t="s">
        <v>50</v>
      </c>
    </row>
    <row r="1910" spans="4:6" x14ac:dyDescent="0.25">
      <c r="D1910">
        <v>5</v>
      </c>
      <c r="E1910" t="s">
        <v>48</v>
      </c>
      <c r="F1910" t="s">
        <v>50</v>
      </c>
    </row>
    <row r="1911" spans="4:6" x14ac:dyDescent="0.25">
      <c r="D1911">
        <v>5</v>
      </c>
      <c r="E1911" t="s">
        <v>51</v>
      </c>
      <c r="F1911" t="s">
        <v>50</v>
      </c>
    </row>
    <row r="1912" spans="4:6" x14ac:dyDescent="0.25">
      <c r="D1912">
        <v>5</v>
      </c>
      <c r="E1912" t="s">
        <v>51</v>
      </c>
      <c r="F1912" t="s">
        <v>49</v>
      </c>
    </row>
    <row r="1913" spans="4:6" x14ac:dyDescent="0.25">
      <c r="D1913">
        <v>5</v>
      </c>
      <c r="E1913" t="s">
        <v>48</v>
      </c>
      <c r="F1913" t="s">
        <v>49</v>
      </c>
    </row>
    <row r="1914" spans="4:6" x14ac:dyDescent="0.25">
      <c r="D1914">
        <v>5</v>
      </c>
      <c r="E1914" t="s">
        <v>48</v>
      </c>
      <c r="F1914" t="s">
        <v>50</v>
      </c>
    </row>
    <row r="1915" spans="4:6" x14ac:dyDescent="0.25">
      <c r="D1915">
        <v>5</v>
      </c>
      <c r="E1915" t="s">
        <v>48</v>
      </c>
      <c r="F1915" t="s">
        <v>49</v>
      </c>
    </row>
    <row r="1916" spans="4:6" x14ac:dyDescent="0.25">
      <c r="D1916">
        <v>5</v>
      </c>
      <c r="E1916" t="s">
        <v>51</v>
      </c>
      <c r="F1916" t="s">
        <v>49</v>
      </c>
    </row>
    <row r="1917" spans="4:6" x14ac:dyDescent="0.25">
      <c r="D1917">
        <v>5</v>
      </c>
      <c r="E1917" t="s">
        <v>51</v>
      </c>
      <c r="F1917" t="s">
        <v>49</v>
      </c>
    </row>
    <row r="1918" spans="4:6" x14ac:dyDescent="0.25">
      <c r="D1918">
        <v>5</v>
      </c>
      <c r="E1918" t="s">
        <v>48</v>
      </c>
      <c r="F1918" t="s">
        <v>50</v>
      </c>
    </row>
    <row r="1919" spans="4:6" x14ac:dyDescent="0.25">
      <c r="D1919">
        <v>5</v>
      </c>
      <c r="E1919" t="s">
        <v>51</v>
      </c>
      <c r="F1919" t="s">
        <v>50</v>
      </c>
    </row>
    <row r="1920" spans="4:6" x14ac:dyDescent="0.25">
      <c r="D1920">
        <v>5</v>
      </c>
      <c r="E1920" t="s">
        <v>51</v>
      </c>
      <c r="F1920" t="s">
        <v>50</v>
      </c>
    </row>
    <row r="1921" spans="4:6" x14ac:dyDescent="0.25">
      <c r="D1921">
        <v>5</v>
      </c>
      <c r="E1921" t="s">
        <v>51</v>
      </c>
      <c r="F1921" t="s">
        <v>50</v>
      </c>
    </row>
    <row r="1922" spans="4:6" x14ac:dyDescent="0.25">
      <c r="D1922">
        <v>5</v>
      </c>
      <c r="E1922" t="s">
        <v>51</v>
      </c>
      <c r="F1922" t="s">
        <v>49</v>
      </c>
    </row>
    <row r="1923" spans="4:6" x14ac:dyDescent="0.25">
      <c r="D1923">
        <v>5</v>
      </c>
      <c r="E1923" t="s">
        <v>51</v>
      </c>
      <c r="F1923" t="s">
        <v>49</v>
      </c>
    </row>
    <row r="1924" spans="4:6" x14ac:dyDescent="0.25">
      <c r="D1924">
        <v>5</v>
      </c>
      <c r="E1924" t="s">
        <v>51</v>
      </c>
      <c r="F1924" t="s">
        <v>50</v>
      </c>
    </row>
    <row r="1925" spans="4:6" x14ac:dyDescent="0.25">
      <c r="D1925">
        <v>5</v>
      </c>
      <c r="E1925" t="s">
        <v>51</v>
      </c>
      <c r="F1925" t="s">
        <v>50</v>
      </c>
    </row>
    <row r="1926" spans="4:6" x14ac:dyDescent="0.25">
      <c r="D1926">
        <v>5</v>
      </c>
      <c r="E1926" t="s">
        <v>51</v>
      </c>
      <c r="F1926" t="s">
        <v>50</v>
      </c>
    </row>
    <row r="1927" spans="4:6" x14ac:dyDescent="0.25">
      <c r="D1927">
        <v>5</v>
      </c>
      <c r="E1927" t="s">
        <v>51</v>
      </c>
      <c r="F1927" t="s">
        <v>50</v>
      </c>
    </row>
    <row r="1928" spans="4:6" x14ac:dyDescent="0.25">
      <c r="D1928">
        <v>5</v>
      </c>
      <c r="E1928" t="s">
        <v>48</v>
      </c>
      <c r="F1928" t="s">
        <v>50</v>
      </c>
    </row>
    <row r="1929" spans="4:6" x14ac:dyDescent="0.25">
      <c r="D1929">
        <v>5</v>
      </c>
      <c r="E1929" t="s">
        <v>51</v>
      </c>
      <c r="F1929" t="s">
        <v>50</v>
      </c>
    </row>
    <row r="1930" spans="4:6" x14ac:dyDescent="0.25">
      <c r="D1930">
        <v>5</v>
      </c>
      <c r="E1930" t="s">
        <v>51</v>
      </c>
      <c r="F1930" t="s">
        <v>50</v>
      </c>
    </row>
    <row r="1931" spans="4:6" x14ac:dyDescent="0.25">
      <c r="D1931">
        <v>5</v>
      </c>
      <c r="E1931" t="s">
        <v>51</v>
      </c>
      <c r="F1931" t="s">
        <v>50</v>
      </c>
    </row>
    <row r="1932" spans="4:6" x14ac:dyDescent="0.25">
      <c r="D1932">
        <v>5</v>
      </c>
      <c r="E1932" t="s">
        <v>48</v>
      </c>
      <c r="F1932" t="s">
        <v>50</v>
      </c>
    </row>
    <row r="1933" spans="4:6" x14ac:dyDescent="0.25">
      <c r="D1933">
        <v>5</v>
      </c>
      <c r="E1933" t="s">
        <v>48</v>
      </c>
      <c r="F1933" t="s">
        <v>49</v>
      </c>
    </row>
    <row r="1934" spans="4:6" x14ac:dyDescent="0.25">
      <c r="D1934">
        <v>5</v>
      </c>
      <c r="E1934" t="s">
        <v>48</v>
      </c>
      <c r="F1934" t="s">
        <v>50</v>
      </c>
    </row>
    <row r="1935" spans="4:6" x14ac:dyDescent="0.25">
      <c r="D1935">
        <v>5</v>
      </c>
      <c r="E1935" t="s">
        <v>51</v>
      </c>
      <c r="F1935" t="s">
        <v>49</v>
      </c>
    </row>
    <row r="1936" spans="4:6" x14ac:dyDescent="0.25">
      <c r="D1936">
        <v>5</v>
      </c>
      <c r="E1936" t="s">
        <v>51</v>
      </c>
      <c r="F1936" t="s">
        <v>50</v>
      </c>
    </row>
    <row r="1937" spans="4:6" x14ac:dyDescent="0.25">
      <c r="D1937">
        <v>5</v>
      </c>
      <c r="E1937" t="s">
        <v>51</v>
      </c>
      <c r="F1937" t="s">
        <v>50</v>
      </c>
    </row>
    <row r="1938" spans="4:6" x14ac:dyDescent="0.25">
      <c r="D1938">
        <v>5</v>
      </c>
      <c r="E1938" t="s">
        <v>51</v>
      </c>
      <c r="F1938" t="s">
        <v>50</v>
      </c>
    </row>
    <row r="1939" spans="4:6" x14ac:dyDescent="0.25">
      <c r="D1939">
        <v>5</v>
      </c>
      <c r="E1939" t="s">
        <v>48</v>
      </c>
      <c r="F1939" t="s">
        <v>49</v>
      </c>
    </row>
    <row r="1940" spans="4:6" x14ac:dyDescent="0.25">
      <c r="D1940">
        <v>5</v>
      </c>
      <c r="E1940" t="s">
        <v>48</v>
      </c>
      <c r="F1940" t="s">
        <v>50</v>
      </c>
    </row>
    <row r="1941" spans="4:6" x14ac:dyDescent="0.25">
      <c r="D1941">
        <v>5</v>
      </c>
      <c r="E1941" t="s">
        <v>51</v>
      </c>
      <c r="F1941" t="s">
        <v>49</v>
      </c>
    </row>
    <row r="1942" spans="4:6" x14ac:dyDescent="0.25">
      <c r="D1942">
        <v>5</v>
      </c>
      <c r="E1942" t="s">
        <v>51</v>
      </c>
      <c r="F1942" t="s">
        <v>49</v>
      </c>
    </row>
    <row r="1943" spans="4:6" x14ac:dyDescent="0.25">
      <c r="D1943">
        <v>5</v>
      </c>
      <c r="E1943" t="s">
        <v>51</v>
      </c>
      <c r="F1943" t="s">
        <v>49</v>
      </c>
    </row>
    <row r="1944" spans="4:6" x14ac:dyDescent="0.25">
      <c r="D1944">
        <v>5</v>
      </c>
      <c r="E1944" t="s">
        <v>48</v>
      </c>
      <c r="F1944" t="s">
        <v>49</v>
      </c>
    </row>
    <row r="1945" spans="4:6" x14ac:dyDescent="0.25">
      <c r="D1945">
        <v>5</v>
      </c>
      <c r="E1945" t="s">
        <v>51</v>
      </c>
      <c r="F1945" t="s">
        <v>50</v>
      </c>
    </row>
    <row r="1946" spans="4:6" x14ac:dyDescent="0.25">
      <c r="D1946">
        <v>5</v>
      </c>
      <c r="E1946" t="s">
        <v>48</v>
      </c>
      <c r="F1946" t="s">
        <v>50</v>
      </c>
    </row>
    <row r="1947" spans="4:6" x14ac:dyDescent="0.25">
      <c r="D1947">
        <v>5</v>
      </c>
      <c r="E1947" t="s">
        <v>48</v>
      </c>
      <c r="F1947" t="s">
        <v>50</v>
      </c>
    </row>
    <row r="1948" spans="4:6" x14ac:dyDescent="0.25">
      <c r="D1948">
        <v>5</v>
      </c>
      <c r="E1948" t="s">
        <v>51</v>
      </c>
      <c r="F1948" t="s">
        <v>50</v>
      </c>
    </row>
    <row r="1949" spans="4:6" x14ac:dyDescent="0.25">
      <c r="D1949">
        <v>5</v>
      </c>
      <c r="E1949" t="s">
        <v>48</v>
      </c>
      <c r="F1949" t="s">
        <v>50</v>
      </c>
    </row>
    <row r="1950" spans="4:6" x14ac:dyDescent="0.25">
      <c r="D1950">
        <v>5</v>
      </c>
      <c r="E1950" t="s">
        <v>51</v>
      </c>
      <c r="F1950" t="s">
        <v>50</v>
      </c>
    </row>
    <row r="1951" spans="4:6" x14ac:dyDescent="0.25">
      <c r="D1951">
        <v>5</v>
      </c>
      <c r="E1951" t="s">
        <v>51</v>
      </c>
      <c r="F1951" t="s">
        <v>50</v>
      </c>
    </row>
    <row r="1952" spans="4:6" x14ac:dyDescent="0.25">
      <c r="D1952">
        <v>5</v>
      </c>
      <c r="E1952" t="s">
        <v>51</v>
      </c>
      <c r="F1952" t="s">
        <v>49</v>
      </c>
    </row>
    <row r="1953" spans="4:6" x14ac:dyDescent="0.25">
      <c r="D1953">
        <v>5</v>
      </c>
      <c r="E1953" t="s">
        <v>48</v>
      </c>
      <c r="F1953" t="s">
        <v>50</v>
      </c>
    </row>
    <row r="1954" spans="4:6" x14ac:dyDescent="0.25">
      <c r="D1954">
        <v>5</v>
      </c>
      <c r="E1954" t="s">
        <v>51</v>
      </c>
      <c r="F1954" t="s">
        <v>50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77812-499E-43C4-A2E7-00C86BAEC9AF}">
  <sheetPr codeName="Sheet8"/>
  <dimension ref="C3:F168"/>
  <sheetViews>
    <sheetView workbookViewId="0">
      <selection activeCell="C3" sqref="C3:F168"/>
    </sheetView>
  </sheetViews>
  <sheetFormatPr defaultRowHeight="15" x14ac:dyDescent="0.25"/>
  <sheetData>
    <row r="3" spans="3:6" x14ac:dyDescent="0.25">
      <c r="C3" t="s">
        <v>52</v>
      </c>
      <c r="D3" t="s">
        <v>53</v>
      </c>
      <c r="E3" t="s">
        <v>54</v>
      </c>
      <c r="F3" t="s">
        <v>55</v>
      </c>
    </row>
    <row r="4" spans="3:6" x14ac:dyDescent="0.25">
      <c r="C4" t="s">
        <v>49</v>
      </c>
      <c r="D4">
        <v>1</v>
      </c>
      <c r="E4" t="s">
        <v>56</v>
      </c>
      <c r="F4">
        <v>1</v>
      </c>
    </row>
    <row r="5" spans="3:6" x14ac:dyDescent="0.25">
      <c r="C5" t="s">
        <v>49</v>
      </c>
      <c r="D5">
        <v>1</v>
      </c>
      <c r="E5" t="s">
        <v>56</v>
      </c>
      <c r="F5">
        <v>1</v>
      </c>
    </row>
    <row r="6" spans="3:6" x14ac:dyDescent="0.25">
      <c r="C6" t="s">
        <v>49</v>
      </c>
      <c r="D6">
        <v>1</v>
      </c>
      <c r="E6" t="s">
        <v>56</v>
      </c>
      <c r="F6">
        <v>1</v>
      </c>
    </row>
    <row r="7" spans="3:6" x14ac:dyDescent="0.25">
      <c r="C7" t="s">
        <v>49</v>
      </c>
      <c r="D7">
        <v>1</v>
      </c>
      <c r="E7" t="s">
        <v>56</v>
      </c>
      <c r="F7">
        <v>1</v>
      </c>
    </row>
    <row r="8" spans="3:6" x14ac:dyDescent="0.25">
      <c r="C8" t="s">
        <v>49</v>
      </c>
      <c r="D8">
        <v>1</v>
      </c>
      <c r="E8" t="s">
        <v>56</v>
      </c>
      <c r="F8">
        <v>2</v>
      </c>
    </row>
    <row r="9" spans="3:6" x14ac:dyDescent="0.25">
      <c r="C9" t="s">
        <v>49</v>
      </c>
      <c r="D9">
        <v>1</v>
      </c>
      <c r="E9" t="s">
        <v>56</v>
      </c>
      <c r="F9">
        <v>2</v>
      </c>
    </row>
    <row r="10" spans="3:6" x14ac:dyDescent="0.25">
      <c r="C10" t="s">
        <v>49</v>
      </c>
      <c r="D10">
        <v>1</v>
      </c>
      <c r="E10" t="s">
        <v>56</v>
      </c>
      <c r="F10">
        <v>3</v>
      </c>
    </row>
    <row r="11" spans="3:6" x14ac:dyDescent="0.25">
      <c r="C11" t="s">
        <v>49</v>
      </c>
      <c r="D11">
        <v>1</v>
      </c>
      <c r="E11" t="s">
        <v>56</v>
      </c>
      <c r="F11">
        <v>3</v>
      </c>
    </row>
    <row r="12" spans="3:6" x14ac:dyDescent="0.25">
      <c r="C12" t="s">
        <v>49</v>
      </c>
      <c r="D12">
        <v>1</v>
      </c>
      <c r="E12" t="s">
        <v>56</v>
      </c>
      <c r="F12">
        <v>4</v>
      </c>
    </row>
    <row r="13" spans="3:6" x14ac:dyDescent="0.25">
      <c r="C13" t="s">
        <v>49</v>
      </c>
      <c r="D13">
        <v>1</v>
      </c>
      <c r="E13" t="s">
        <v>56</v>
      </c>
      <c r="F13">
        <v>4</v>
      </c>
    </row>
    <row r="14" spans="3:6" x14ac:dyDescent="0.25">
      <c r="C14" t="s">
        <v>49</v>
      </c>
      <c r="D14">
        <v>1</v>
      </c>
      <c r="E14" t="s">
        <v>56</v>
      </c>
      <c r="F14">
        <v>5</v>
      </c>
    </row>
    <row r="15" spans="3:6" x14ac:dyDescent="0.25">
      <c r="C15" t="s">
        <v>49</v>
      </c>
      <c r="D15">
        <v>1</v>
      </c>
      <c r="E15" t="s">
        <v>57</v>
      </c>
      <c r="F15">
        <v>1</v>
      </c>
    </row>
    <row r="16" spans="3:6" x14ac:dyDescent="0.25">
      <c r="C16" t="s">
        <v>49</v>
      </c>
      <c r="D16">
        <v>1</v>
      </c>
      <c r="E16" t="s">
        <v>57</v>
      </c>
      <c r="F16">
        <v>1</v>
      </c>
    </row>
    <row r="17" spans="3:6" x14ac:dyDescent="0.25">
      <c r="C17" t="s">
        <v>49</v>
      </c>
      <c r="D17">
        <v>1</v>
      </c>
      <c r="E17" t="s">
        <v>57</v>
      </c>
      <c r="F17">
        <v>1</v>
      </c>
    </row>
    <row r="18" spans="3:6" x14ac:dyDescent="0.25">
      <c r="C18" t="s">
        <v>49</v>
      </c>
      <c r="D18">
        <v>1</v>
      </c>
      <c r="E18" t="s">
        <v>57</v>
      </c>
      <c r="F18">
        <v>1</v>
      </c>
    </row>
    <row r="19" spans="3:6" x14ac:dyDescent="0.25">
      <c r="C19" t="s">
        <v>49</v>
      </c>
      <c r="D19">
        <v>1</v>
      </c>
      <c r="E19" t="s">
        <v>57</v>
      </c>
      <c r="F19">
        <v>1</v>
      </c>
    </row>
    <row r="20" spans="3:6" x14ac:dyDescent="0.25">
      <c r="C20" t="s">
        <v>49</v>
      </c>
      <c r="D20">
        <v>1</v>
      </c>
      <c r="E20" t="s">
        <v>57</v>
      </c>
      <c r="F20">
        <v>2</v>
      </c>
    </row>
    <row r="21" spans="3:6" x14ac:dyDescent="0.25">
      <c r="C21" t="s">
        <v>49</v>
      </c>
      <c r="D21">
        <v>1</v>
      </c>
      <c r="E21" t="s">
        <v>57</v>
      </c>
      <c r="F21">
        <v>3</v>
      </c>
    </row>
    <row r="22" spans="3:6" x14ac:dyDescent="0.25">
      <c r="C22" t="s">
        <v>49</v>
      </c>
      <c r="D22">
        <v>1</v>
      </c>
      <c r="E22" t="s">
        <v>57</v>
      </c>
      <c r="F22">
        <v>3</v>
      </c>
    </row>
    <row r="23" spans="3:6" x14ac:dyDescent="0.25">
      <c r="C23" t="s">
        <v>49</v>
      </c>
      <c r="D23">
        <v>1</v>
      </c>
      <c r="E23" t="s">
        <v>57</v>
      </c>
      <c r="F23">
        <v>3</v>
      </c>
    </row>
    <row r="24" spans="3:6" x14ac:dyDescent="0.25">
      <c r="C24" t="s">
        <v>49</v>
      </c>
      <c r="D24">
        <v>1</v>
      </c>
      <c r="E24" t="s">
        <v>57</v>
      </c>
      <c r="F24">
        <v>4</v>
      </c>
    </row>
    <row r="25" spans="3:6" x14ac:dyDescent="0.25">
      <c r="C25" t="s">
        <v>49</v>
      </c>
      <c r="D25">
        <v>1</v>
      </c>
      <c r="E25" t="s">
        <v>58</v>
      </c>
      <c r="F25">
        <v>1</v>
      </c>
    </row>
    <row r="26" spans="3:6" x14ac:dyDescent="0.25">
      <c r="C26" t="s">
        <v>49</v>
      </c>
      <c r="D26">
        <v>1</v>
      </c>
      <c r="E26" t="s">
        <v>58</v>
      </c>
      <c r="F26">
        <v>1</v>
      </c>
    </row>
    <row r="27" spans="3:6" x14ac:dyDescent="0.25">
      <c r="C27" t="s">
        <v>49</v>
      </c>
      <c r="D27">
        <v>1</v>
      </c>
      <c r="E27" t="s">
        <v>58</v>
      </c>
      <c r="F27">
        <v>1</v>
      </c>
    </row>
    <row r="28" spans="3:6" x14ac:dyDescent="0.25">
      <c r="C28" t="s">
        <v>49</v>
      </c>
      <c r="D28">
        <v>1</v>
      </c>
      <c r="E28" t="s">
        <v>58</v>
      </c>
      <c r="F28">
        <v>1</v>
      </c>
    </row>
    <row r="29" spans="3:6" x14ac:dyDescent="0.25">
      <c r="C29" t="s">
        <v>49</v>
      </c>
      <c r="D29">
        <v>1</v>
      </c>
      <c r="E29" t="s">
        <v>58</v>
      </c>
      <c r="F29">
        <v>1</v>
      </c>
    </row>
    <row r="30" spans="3:6" x14ac:dyDescent="0.25">
      <c r="C30" t="s">
        <v>49</v>
      </c>
      <c r="D30">
        <v>1</v>
      </c>
      <c r="E30" t="s">
        <v>58</v>
      </c>
      <c r="F30">
        <v>2</v>
      </c>
    </row>
    <row r="31" spans="3:6" x14ac:dyDescent="0.25">
      <c r="C31" t="s">
        <v>49</v>
      </c>
      <c r="D31">
        <v>1</v>
      </c>
      <c r="E31" t="s">
        <v>58</v>
      </c>
      <c r="F31">
        <v>2</v>
      </c>
    </row>
    <row r="32" spans="3:6" x14ac:dyDescent="0.25">
      <c r="C32" t="s">
        <v>49</v>
      </c>
      <c r="D32">
        <v>1</v>
      </c>
      <c r="E32" t="s">
        <v>58</v>
      </c>
      <c r="F32">
        <v>2</v>
      </c>
    </row>
    <row r="33" spans="3:6" x14ac:dyDescent="0.25">
      <c r="C33" t="s">
        <v>49</v>
      </c>
      <c r="D33">
        <v>1</v>
      </c>
      <c r="E33" t="s">
        <v>58</v>
      </c>
      <c r="F33">
        <v>2</v>
      </c>
    </row>
    <row r="34" spans="3:6" x14ac:dyDescent="0.25">
      <c r="C34" t="s">
        <v>49</v>
      </c>
      <c r="D34">
        <v>1</v>
      </c>
      <c r="E34" t="s">
        <v>58</v>
      </c>
      <c r="F34">
        <v>2</v>
      </c>
    </row>
    <row r="35" spans="3:6" x14ac:dyDescent="0.25">
      <c r="C35" t="s">
        <v>49</v>
      </c>
      <c r="D35">
        <v>1</v>
      </c>
      <c r="E35" t="s">
        <v>58</v>
      </c>
      <c r="F35">
        <v>4</v>
      </c>
    </row>
    <row r="36" spans="3:6" x14ac:dyDescent="0.25">
      <c r="C36" t="s">
        <v>49</v>
      </c>
      <c r="D36">
        <v>1</v>
      </c>
      <c r="E36" t="s">
        <v>58</v>
      </c>
      <c r="F36">
        <v>4</v>
      </c>
    </row>
    <row r="37" spans="3:6" x14ac:dyDescent="0.25">
      <c r="C37" t="s">
        <v>49</v>
      </c>
      <c r="D37">
        <v>1</v>
      </c>
      <c r="E37" t="s">
        <v>58</v>
      </c>
      <c r="F37">
        <v>4</v>
      </c>
    </row>
    <row r="38" spans="3:6" x14ac:dyDescent="0.25">
      <c r="C38" t="s">
        <v>49</v>
      </c>
      <c r="D38">
        <v>1</v>
      </c>
      <c r="E38" t="s">
        <v>58</v>
      </c>
      <c r="F38">
        <v>4</v>
      </c>
    </row>
    <row r="39" spans="3:6" x14ac:dyDescent="0.25">
      <c r="C39" t="s">
        <v>49</v>
      </c>
      <c r="D39">
        <v>1</v>
      </c>
      <c r="E39" t="s">
        <v>58</v>
      </c>
      <c r="F39">
        <v>2</v>
      </c>
    </row>
    <row r="40" spans="3:6" x14ac:dyDescent="0.25">
      <c r="C40" t="s">
        <v>49</v>
      </c>
      <c r="D40">
        <v>1</v>
      </c>
      <c r="E40" t="s">
        <v>58</v>
      </c>
      <c r="F40">
        <v>2</v>
      </c>
    </row>
    <row r="41" spans="3:6" x14ac:dyDescent="0.25">
      <c r="C41" t="s">
        <v>49</v>
      </c>
      <c r="D41">
        <v>1</v>
      </c>
      <c r="E41" t="s">
        <v>58</v>
      </c>
      <c r="F41">
        <v>1</v>
      </c>
    </row>
    <row r="42" spans="3:6" x14ac:dyDescent="0.25">
      <c r="C42" t="s">
        <v>49</v>
      </c>
      <c r="D42">
        <v>1</v>
      </c>
      <c r="E42" t="s">
        <v>59</v>
      </c>
      <c r="F42">
        <v>1</v>
      </c>
    </row>
    <row r="43" spans="3:6" x14ac:dyDescent="0.25">
      <c r="C43" t="s">
        <v>49</v>
      </c>
      <c r="D43">
        <v>1</v>
      </c>
      <c r="E43" t="s">
        <v>59</v>
      </c>
      <c r="F43">
        <v>1</v>
      </c>
    </row>
    <row r="44" spans="3:6" x14ac:dyDescent="0.25">
      <c r="C44" t="s">
        <v>49</v>
      </c>
      <c r="D44">
        <v>1</v>
      </c>
      <c r="E44" t="s">
        <v>59</v>
      </c>
      <c r="F44">
        <v>1</v>
      </c>
    </row>
    <row r="45" spans="3:6" x14ac:dyDescent="0.25">
      <c r="C45" t="s">
        <v>49</v>
      </c>
      <c r="D45">
        <v>1</v>
      </c>
      <c r="E45" t="s">
        <v>59</v>
      </c>
      <c r="F45">
        <v>1</v>
      </c>
    </row>
    <row r="46" spans="3:6" x14ac:dyDescent="0.25">
      <c r="C46" t="s">
        <v>49</v>
      </c>
      <c r="D46">
        <v>1</v>
      </c>
      <c r="E46" t="s">
        <v>59</v>
      </c>
      <c r="F46">
        <v>2</v>
      </c>
    </row>
    <row r="47" spans="3:6" x14ac:dyDescent="0.25">
      <c r="C47" t="s">
        <v>49</v>
      </c>
      <c r="D47">
        <v>1</v>
      </c>
      <c r="E47" t="s">
        <v>59</v>
      </c>
      <c r="F47">
        <v>3</v>
      </c>
    </row>
    <row r="48" spans="3:6" x14ac:dyDescent="0.25">
      <c r="C48" t="s">
        <v>49</v>
      </c>
      <c r="D48">
        <v>1</v>
      </c>
      <c r="E48" t="s">
        <v>59</v>
      </c>
      <c r="F48">
        <v>3</v>
      </c>
    </row>
    <row r="49" spans="3:6" x14ac:dyDescent="0.25">
      <c r="C49" t="s">
        <v>49</v>
      </c>
      <c r="D49">
        <v>1</v>
      </c>
      <c r="E49" t="s">
        <v>59</v>
      </c>
      <c r="F49">
        <v>3</v>
      </c>
    </row>
    <row r="50" spans="3:6" x14ac:dyDescent="0.25">
      <c r="C50" t="s">
        <v>49</v>
      </c>
      <c r="D50">
        <v>1</v>
      </c>
      <c r="E50" t="s">
        <v>59</v>
      </c>
      <c r="F50">
        <v>2</v>
      </c>
    </row>
    <row r="51" spans="3:6" x14ac:dyDescent="0.25">
      <c r="C51" t="s">
        <v>49</v>
      </c>
      <c r="D51">
        <v>1</v>
      </c>
      <c r="E51" t="s">
        <v>59</v>
      </c>
      <c r="F51">
        <v>2</v>
      </c>
    </row>
    <row r="52" spans="3:6" x14ac:dyDescent="0.25">
      <c r="C52" t="s">
        <v>49</v>
      </c>
      <c r="D52">
        <v>1</v>
      </c>
      <c r="E52" t="s">
        <v>60</v>
      </c>
      <c r="F52">
        <v>1</v>
      </c>
    </row>
    <row r="53" spans="3:6" x14ac:dyDescent="0.25">
      <c r="C53" t="s">
        <v>49</v>
      </c>
      <c r="D53">
        <v>1</v>
      </c>
      <c r="E53" t="s">
        <v>60</v>
      </c>
      <c r="F53">
        <v>1</v>
      </c>
    </row>
    <row r="54" spans="3:6" x14ac:dyDescent="0.25">
      <c r="C54" t="s">
        <v>49</v>
      </c>
      <c r="D54">
        <v>1</v>
      </c>
      <c r="E54" t="s">
        <v>60</v>
      </c>
      <c r="F54">
        <v>1</v>
      </c>
    </row>
    <row r="55" spans="3:6" x14ac:dyDescent="0.25">
      <c r="C55" t="s">
        <v>49</v>
      </c>
      <c r="D55">
        <v>1</v>
      </c>
      <c r="E55" t="s">
        <v>60</v>
      </c>
      <c r="F55">
        <v>1</v>
      </c>
    </row>
    <row r="56" spans="3:6" x14ac:dyDescent="0.25">
      <c r="C56" t="s">
        <v>49</v>
      </c>
      <c r="D56">
        <v>1</v>
      </c>
      <c r="E56" t="s">
        <v>60</v>
      </c>
      <c r="F56">
        <v>1</v>
      </c>
    </row>
    <row r="57" spans="3:6" x14ac:dyDescent="0.25">
      <c r="C57" t="s">
        <v>49</v>
      </c>
      <c r="D57">
        <v>1</v>
      </c>
      <c r="E57" t="s">
        <v>60</v>
      </c>
      <c r="F57">
        <v>2</v>
      </c>
    </row>
    <row r="58" spans="3:6" x14ac:dyDescent="0.25">
      <c r="C58" t="s">
        <v>49</v>
      </c>
      <c r="D58">
        <v>1</v>
      </c>
      <c r="E58" t="s">
        <v>60</v>
      </c>
      <c r="F58">
        <v>3</v>
      </c>
    </row>
    <row r="59" spans="3:6" x14ac:dyDescent="0.25">
      <c r="C59" t="s">
        <v>49</v>
      </c>
      <c r="D59">
        <v>1</v>
      </c>
      <c r="E59" t="s">
        <v>60</v>
      </c>
      <c r="F59">
        <v>3</v>
      </c>
    </row>
    <row r="60" spans="3:6" x14ac:dyDescent="0.25">
      <c r="C60" t="s">
        <v>49</v>
      </c>
      <c r="D60">
        <v>1</v>
      </c>
      <c r="E60" t="s">
        <v>60</v>
      </c>
      <c r="F60">
        <v>3</v>
      </c>
    </row>
    <row r="61" spans="3:6" x14ac:dyDescent="0.25">
      <c r="C61" t="s">
        <v>49</v>
      </c>
      <c r="D61">
        <v>1</v>
      </c>
      <c r="E61" t="s">
        <v>60</v>
      </c>
      <c r="F61">
        <v>3</v>
      </c>
    </row>
    <row r="62" spans="3:6" x14ac:dyDescent="0.25">
      <c r="C62" t="s">
        <v>49</v>
      </c>
      <c r="D62">
        <v>1</v>
      </c>
      <c r="E62" t="s">
        <v>60</v>
      </c>
      <c r="F62">
        <v>4</v>
      </c>
    </row>
    <row r="63" spans="3:6" x14ac:dyDescent="0.25">
      <c r="C63" t="s">
        <v>49</v>
      </c>
      <c r="D63">
        <v>1</v>
      </c>
      <c r="E63" t="s">
        <v>60</v>
      </c>
      <c r="F63">
        <v>4</v>
      </c>
    </row>
    <row r="64" spans="3:6" x14ac:dyDescent="0.25">
      <c r="C64" t="s">
        <v>49</v>
      </c>
      <c r="D64">
        <v>1</v>
      </c>
      <c r="E64" t="s">
        <v>60</v>
      </c>
      <c r="F64">
        <v>4</v>
      </c>
    </row>
    <row r="65" spans="3:6" x14ac:dyDescent="0.25">
      <c r="C65" t="s">
        <v>49</v>
      </c>
      <c r="D65">
        <v>2</v>
      </c>
      <c r="E65" t="s">
        <v>56</v>
      </c>
      <c r="F65">
        <v>1</v>
      </c>
    </row>
    <row r="66" spans="3:6" x14ac:dyDescent="0.25">
      <c r="C66" t="s">
        <v>49</v>
      </c>
      <c r="D66">
        <v>2</v>
      </c>
      <c r="E66" t="s">
        <v>56</v>
      </c>
      <c r="F66">
        <v>1</v>
      </c>
    </row>
    <row r="67" spans="3:6" x14ac:dyDescent="0.25">
      <c r="C67" t="s">
        <v>49</v>
      </c>
      <c r="D67">
        <v>2</v>
      </c>
      <c r="E67" t="s">
        <v>56</v>
      </c>
      <c r="F67">
        <v>2</v>
      </c>
    </row>
    <row r="68" spans="3:6" x14ac:dyDescent="0.25">
      <c r="C68" t="s">
        <v>49</v>
      </c>
      <c r="D68">
        <v>2</v>
      </c>
      <c r="E68" t="s">
        <v>56</v>
      </c>
      <c r="F68">
        <v>3</v>
      </c>
    </row>
    <row r="69" spans="3:6" x14ac:dyDescent="0.25">
      <c r="C69" t="s">
        <v>49</v>
      </c>
      <c r="D69">
        <v>2</v>
      </c>
      <c r="E69" t="s">
        <v>57</v>
      </c>
      <c r="F69">
        <v>1</v>
      </c>
    </row>
    <row r="70" spans="3:6" x14ac:dyDescent="0.25">
      <c r="C70" t="s">
        <v>49</v>
      </c>
      <c r="D70">
        <v>2</v>
      </c>
      <c r="E70" t="s">
        <v>57</v>
      </c>
      <c r="F70">
        <v>1</v>
      </c>
    </row>
    <row r="71" spans="3:6" x14ac:dyDescent="0.25">
      <c r="C71" t="s">
        <v>49</v>
      </c>
      <c r="D71">
        <v>2</v>
      </c>
      <c r="E71" t="s">
        <v>57</v>
      </c>
      <c r="F71">
        <v>1</v>
      </c>
    </row>
    <row r="72" spans="3:6" x14ac:dyDescent="0.25">
      <c r="C72" t="s">
        <v>49</v>
      </c>
      <c r="D72">
        <v>2</v>
      </c>
      <c r="E72" t="s">
        <v>57</v>
      </c>
      <c r="F72">
        <v>2</v>
      </c>
    </row>
    <row r="73" spans="3:6" x14ac:dyDescent="0.25">
      <c r="C73" t="s">
        <v>49</v>
      </c>
      <c r="D73">
        <v>2</v>
      </c>
      <c r="E73" t="s">
        <v>57</v>
      </c>
      <c r="F73">
        <v>2</v>
      </c>
    </row>
    <row r="74" spans="3:6" x14ac:dyDescent="0.25">
      <c r="C74" t="s">
        <v>49</v>
      </c>
      <c r="D74">
        <v>2</v>
      </c>
      <c r="E74" t="s">
        <v>57</v>
      </c>
      <c r="F74">
        <v>3</v>
      </c>
    </row>
    <row r="75" spans="3:6" x14ac:dyDescent="0.25">
      <c r="C75" t="s">
        <v>49</v>
      </c>
      <c r="D75">
        <v>2</v>
      </c>
      <c r="E75" t="s">
        <v>57</v>
      </c>
      <c r="F75">
        <v>3</v>
      </c>
    </row>
    <row r="76" spans="3:6" x14ac:dyDescent="0.25">
      <c r="C76" t="s">
        <v>49</v>
      </c>
      <c r="D76">
        <v>2</v>
      </c>
      <c r="E76" t="s">
        <v>57</v>
      </c>
      <c r="F76">
        <v>5</v>
      </c>
    </row>
    <row r="77" spans="3:6" x14ac:dyDescent="0.25">
      <c r="C77" t="s">
        <v>49</v>
      </c>
      <c r="D77">
        <v>2</v>
      </c>
      <c r="E77" t="s">
        <v>58</v>
      </c>
      <c r="F77">
        <v>1</v>
      </c>
    </row>
    <row r="78" spans="3:6" x14ac:dyDescent="0.25">
      <c r="C78" t="s">
        <v>49</v>
      </c>
      <c r="D78">
        <v>2</v>
      </c>
      <c r="E78" t="s">
        <v>58</v>
      </c>
      <c r="F78">
        <v>1</v>
      </c>
    </row>
    <row r="79" spans="3:6" x14ac:dyDescent="0.25">
      <c r="C79" t="s">
        <v>49</v>
      </c>
      <c r="D79">
        <v>2</v>
      </c>
      <c r="E79" t="s">
        <v>58</v>
      </c>
      <c r="F79">
        <v>1</v>
      </c>
    </row>
    <row r="80" spans="3:6" x14ac:dyDescent="0.25">
      <c r="C80" t="s">
        <v>49</v>
      </c>
      <c r="D80">
        <v>2</v>
      </c>
      <c r="E80" t="s">
        <v>58</v>
      </c>
      <c r="F80">
        <v>2</v>
      </c>
    </row>
    <row r="81" spans="3:6" x14ac:dyDescent="0.25">
      <c r="C81" t="s">
        <v>49</v>
      </c>
      <c r="D81">
        <v>2</v>
      </c>
      <c r="E81" t="s">
        <v>58</v>
      </c>
      <c r="F81">
        <v>2</v>
      </c>
    </row>
    <row r="82" spans="3:6" x14ac:dyDescent="0.25">
      <c r="C82" t="s">
        <v>49</v>
      </c>
      <c r="D82">
        <v>2</v>
      </c>
      <c r="E82" t="s">
        <v>58</v>
      </c>
      <c r="F82">
        <v>2</v>
      </c>
    </row>
    <row r="83" spans="3:6" x14ac:dyDescent="0.25">
      <c r="C83" t="s">
        <v>49</v>
      </c>
      <c r="D83">
        <v>2</v>
      </c>
      <c r="E83" t="s">
        <v>58</v>
      </c>
      <c r="F83">
        <v>2</v>
      </c>
    </row>
    <row r="84" spans="3:6" x14ac:dyDescent="0.25">
      <c r="C84" t="s">
        <v>49</v>
      </c>
      <c r="D84">
        <v>2</v>
      </c>
      <c r="E84" t="s">
        <v>58</v>
      </c>
      <c r="F84">
        <v>2</v>
      </c>
    </row>
    <row r="85" spans="3:6" x14ac:dyDescent="0.25">
      <c r="C85" t="s">
        <v>49</v>
      </c>
      <c r="D85">
        <v>2</v>
      </c>
      <c r="E85" t="s">
        <v>58</v>
      </c>
      <c r="F85">
        <v>3</v>
      </c>
    </row>
    <row r="86" spans="3:6" x14ac:dyDescent="0.25">
      <c r="C86" t="s">
        <v>49</v>
      </c>
      <c r="D86">
        <v>2</v>
      </c>
      <c r="E86" t="s">
        <v>58</v>
      </c>
      <c r="F86">
        <v>3</v>
      </c>
    </row>
    <row r="87" spans="3:6" x14ac:dyDescent="0.25">
      <c r="C87" t="s">
        <v>49</v>
      </c>
      <c r="D87">
        <v>2</v>
      </c>
      <c r="E87" t="s">
        <v>58</v>
      </c>
      <c r="F87">
        <v>4</v>
      </c>
    </row>
    <row r="88" spans="3:6" x14ac:dyDescent="0.25">
      <c r="C88" t="s">
        <v>49</v>
      </c>
      <c r="D88">
        <v>2</v>
      </c>
      <c r="E88" t="s">
        <v>59</v>
      </c>
      <c r="F88">
        <v>1</v>
      </c>
    </row>
    <row r="89" spans="3:6" x14ac:dyDescent="0.25">
      <c r="C89" t="s">
        <v>49</v>
      </c>
      <c r="D89">
        <v>2</v>
      </c>
      <c r="E89" t="s">
        <v>59</v>
      </c>
      <c r="F89">
        <v>1</v>
      </c>
    </row>
    <row r="90" spans="3:6" x14ac:dyDescent="0.25">
      <c r="C90" t="s">
        <v>49</v>
      </c>
      <c r="D90">
        <v>2</v>
      </c>
      <c r="E90" t="s">
        <v>59</v>
      </c>
      <c r="F90">
        <v>2</v>
      </c>
    </row>
    <row r="91" spans="3:6" x14ac:dyDescent="0.25">
      <c r="C91" t="s">
        <v>49</v>
      </c>
      <c r="D91">
        <v>2</v>
      </c>
      <c r="E91" t="s">
        <v>59</v>
      </c>
      <c r="F91">
        <v>3</v>
      </c>
    </row>
    <row r="92" spans="3:6" x14ac:dyDescent="0.25">
      <c r="C92" t="s">
        <v>49</v>
      </c>
      <c r="D92">
        <v>2</v>
      </c>
      <c r="E92" t="s">
        <v>59</v>
      </c>
      <c r="F92">
        <v>4</v>
      </c>
    </row>
    <row r="93" spans="3:6" x14ac:dyDescent="0.25">
      <c r="C93" t="s">
        <v>49</v>
      </c>
      <c r="D93">
        <v>2</v>
      </c>
      <c r="E93" t="s">
        <v>60</v>
      </c>
      <c r="F93">
        <v>1</v>
      </c>
    </row>
    <row r="94" spans="3:6" x14ac:dyDescent="0.25">
      <c r="C94" t="s">
        <v>49</v>
      </c>
      <c r="D94">
        <v>2</v>
      </c>
      <c r="E94" t="s">
        <v>60</v>
      </c>
      <c r="F94">
        <v>1</v>
      </c>
    </row>
    <row r="95" spans="3:6" x14ac:dyDescent="0.25">
      <c r="C95" t="s">
        <v>49</v>
      </c>
      <c r="D95">
        <v>2</v>
      </c>
      <c r="E95" t="s">
        <v>60</v>
      </c>
      <c r="F95">
        <v>2</v>
      </c>
    </row>
    <row r="96" spans="3:6" x14ac:dyDescent="0.25">
      <c r="C96" t="s">
        <v>49</v>
      </c>
      <c r="D96">
        <v>2</v>
      </c>
      <c r="E96" t="s">
        <v>60</v>
      </c>
      <c r="F96">
        <v>2</v>
      </c>
    </row>
    <row r="97" spans="3:6" x14ac:dyDescent="0.25">
      <c r="C97" t="s">
        <v>49</v>
      </c>
      <c r="D97">
        <v>2</v>
      </c>
      <c r="E97" t="s">
        <v>60</v>
      </c>
      <c r="F97">
        <v>3</v>
      </c>
    </row>
    <row r="98" spans="3:6" x14ac:dyDescent="0.25">
      <c r="C98" t="s">
        <v>49</v>
      </c>
      <c r="D98">
        <v>2</v>
      </c>
      <c r="E98" t="s">
        <v>60</v>
      </c>
      <c r="F98">
        <v>4</v>
      </c>
    </row>
    <row r="99" spans="3:6" x14ac:dyDescent="0.25">
      <c r="C99" t="s">
        <v>61</v>
      </c>
      <c r="D99">
        <v>3</v>
      </c>
      <c r="E99" t="s">
        <v>56</v>
      </c>
      <c r="F99">
        <v>1</v>
      </c>
    </row>
    <row r="100" spans="3:6" x14ac:dyDescent="0.25">
      <c r="C100" t="s">
        <v>61</v>
      </c>
      <c r="D100">
        <v>3</v>
      </c>
      <c r="E100" t="s">
        <v>56</v>
      </c>
      <c r="F100">
        <v>1</v>
      </c>
    </row>
    <row r="101" spans="3:6" x14ac:dyDescent="0.25">
      <c r="C101" t="s">
        <v>61</v>
      </c>
      <c r="D101">
        <v>3</v>
      </c>
      <c r="E101" t="s">
        <v>56</v>
      </c>
      <c r="F101">
        <v>2</v>
      </c>
    </row>
    <row r="102" spans="3:6" x14ac:dyDescent="0.25">
      <c r="C102" t="s">
        <v>61</v>
      </c>
      <c r="D102">
        <v>3</v>
      </c>
      <c r="E102" t="s">
        <v>56</v>
      </c>
      <c r="F102">
        <v>2</v>
      </c>
    </row>
    <row r="103" spans="3:6" x14ac:dyDescent="0.25">
      <c r="C103" t="s">
        <v>61</v>
      </c>
      <c r="D103">
        <v>3</v>
      </c>
      <c r="E103" t="s">
        <v>56</v>
      </c>
      <c r="F103">
        <v>3</v>
      </c>
    </row>
    <row r="104" spans="3:6" x14ac:dyDescent="0.25">
      <c r="C104" t="s">
        <v>61</v>
      </c>
      <c r="D104">
        <v>3</v>
      </c>
      <c r="E104" t="s">
        <v>56</v>
      </c>
      <c r="F104">
        <v>4</v>
      </c>
    </row>
    <row r="105" spans="3:6" x14ac:dyDescent="0.25">
      <c r="C105" t="s">
        <v>61</v>
      </c>
      <c r="D105">
        <v>3</v>
      </c>
      <c r="E105" t="s">
        <v>57</v>
      </c>
      <c r="F105">
        <v>1</v>
      </c>
    </row>
    <row r="106" spans="3:6" x14ac:dyDescent="0.25">
      <c r="C106" t="s">
        <v>61</v>
      </c>
      <c r="D106">
        <v>3</v>
      </c>
      <c r="E106" t="s">
        <v>57</v>
      </c>
      <c r="F106">
        <v>1</v>
      </c>
    </row>
    <row r="107" spans="3:6" x14ac:dyDescent="0.25">
      <c r="C107" t="s">
        <v>61</v>
      </c>
      <c r="D107">
        <v>3</v>
      </c>
      <c r="E107" t="s">
        <v>57</v>
      </c>
      <c r="F107">
        <v>1</v>
      </c>
    </row>
    <row r="108" spans="3:6" x14ac:dyDescent="0.25">
      <c r="C108" t="s">
        <v>61</v>
      </c>
      <c r="D108">
        <v>3</v>
      </c>
      <c r="E108" t="s">
        <v>57</v>
      </c>
      <c r="F108">
        <v>1</v>
      </c>
    </row>
    <row r="109" spans="3:6" x14ac:dyDescent="0.25">
      <c r="C109" t="s">
        <v>61</v>
      </c>
      <c r="D109">
        <v>3</v>
      </c>
      <c r="E109" t="s">
        <v>57</v>
      </c>
      <c r="F109">
        <v>2</v>
      </c>
    </row>
    <row r="110" spans="3:6" x14ac:dyDescent="0.25">
      <c r="C110" t="s">
        <v>61</v>
      </c>
      <c r="D110">
        <v>3</v>
      </c>
      <c r="E110" t="s">
        <v>57</v>
      </c>
      <c r="F110">
        <v>3</v>
      </c>
    </row>
    <row r="111" spans="3:6" x14ac:dyDescent="0.25">
      <c r="C111" t="s">
        <v>61</v>
      </c>
      <c r="D111">
        <v>3</v>
      </c>
      <c r="E111" t="s">
        <v>58</v>
      </c>
      <c r="F111">
        <v>1</v>
      </c>
    </row>
    <row r="112" spans="3:6" x14ac:dyDescent="0.25">
      <c r="C112" t="s">
        <v>61</v>
      </c>
      <c r="D112">
        <v>3</v>
      </c>
      <c r="E112" t="s">
        <v>58</v>
      </c>
      <c r="F112">
        <v>1</v>
      </c>
    </row>
    <row r="113" spans="3:6" x14ac:dyDescent="0.25">
      <c r="C113" t="s">
        <v>61</v>
      </c>
      <c r="D113">
        <v>3</v>
      </c>
      <c r="E113" t="s">
        <v>58</v>
      </c>
      <c r="F113">
        <v>1</v>
      </c>
    </row>
    <row r="114" spans="3:6" x14ac:dyDescent="0.25">
      <c r="C114" t="s">
        <v>61</v>
      </c>
      <c r="D114">
        <v>3</v>
      </c>
      <c r="E114" t="s">
        <v>58</v>
      </c>
      <c r="F114">
        <v>2</v>
      </c>
    </row>
    <row r="115" spans="3:6" x14ac:dyDescent="0.25">
      <c r="C115" t="s">
        <v>61</v>
      </c>
      <c r="D115">
        <v>3</v>
      </c>
      <c r="E115" t="s">
        <v>58</v>
      </c>
      <c r="F115">
        <v>2</v>
      </c>
    </row>
    <row r="116" spans="3:6" x14ac:dyDescent="0.25">
      <c r="C116" t="s">
        <v>61</v>
      </c>
      <c r="D116">
        <v>3</v>
      </c>
      <c r="E116" t="s">
        <v>58</v>
      </c>
      <c r="F116">
        <v>2</v>
      </c>
    </row>
    <row r="117" spans="3:6" x14ac:dyDescent="0.25">
      <c r="C117" t="s">
        <v>61</v>
      </c>
      <c r="D117">
        <v>3</v>
      </c>
      <c r="E117" t="s">
        <v>58</v>
      </c>
      <c r="F117">
        <v>2</v>
      </c>
    </row>
    <row r="118" spans="3:6" x14ac:dyDescent="0.25">
      <c r="C118" t="s">
        <v>61</v>
      </c>
      <c r="D118">
        <v>3</v>
      </c>
      <c r="E118" t="s">
        <v>58</v>
      </c>
      <c r="F118">
        <v>2</v>
      </c>
    </row>
    <row r="119" spans="3:6" x14ac:dyDescent="0.25">
      <c r="C119" t="s">
        <v>61</v>
      </c>
      <c r="D119">
        <v>3</v>
      </c>
      <c r="E119" t="s">
        <v>58</v>
      </c>
      <c r="F119">
        <v>3</v>
      </c>
    </row>
    <row r="120" spans="3:6" x14ac:dyDescent="0.25">
      <c r="C120" t="s">
        <v>61</v>
      </c>
      <c r="D120">
        <v>3</v>
      </c>
      <c r="E120" t="s">
        <v>58</v>
      </c>
      <c r="F120">
        <v>4</v>
      </c>
    </row>
    <row r="121" spans="3:6" x14ac:dyDescent="0.25">
      <c r="C121" t="s">
        <v>61</v>
      </c>
      <c r="D121">
        <v>3</v>
      </c>
      <c r="E121" t="s">
        <v>59</v>
      </c>
      <c r="F121">
        <v>1</v>
      </c>
    </row>
    <row r="122" spans="3:6" x14ac:dyDescent="0.25">
      <c r="C122" t="s">
        <v>61</v>
      </c>
      <c r="D122">
        <v>3</v>
      </c>
      <c r="E122" t="s">
        <v>59</v>
      </c>
      <c r="F122">
        <v>1</v>
      </c>
    </row>
    <row r="123" spans="3:6" x14ac:dyDescent="0.25">
      <c r="C123" t="s">
        <v>61</v>
      </c>
      <c r="D123">
        <v>3</v>
      </c>
      <c r="E123" t="s">
        <v>59</v>
      </c>
      <c r="F123">
        <v>1</v>
      </c>
    </row>
    <row r="124" spans="3:6" x14ac:dyDescent="0.25">
      <c r="C124" t="s">
        <v>61</v>
      </c>
      <c r="D124">
        <v>3</v>
      </c>
      <c r="E124" t="s">
        <v>59</v>
      </c>
      <c r="F124">
        <v>2</v>
      </c>
    </row>
    <row r="125" spans="3:6" x14ac:dyDescent="0.25">
      <c r="C125" t="s">
        <v>61</v>
      </c>
      <c r="D125">
        <v>3</v>
      </c>
      <c r="E125" t="s">
        <v>59</v>
      </c>
      <c r="F125">
        <v>3</v>
      </c>
    </row>
    <row r="126" spans="3:6" x14ac:dyDescent="0.25">
      <c r="C126" t="s">
        <v>61</v>
      </c>
      <c r="D126">
        <v>3</v>
      </c>
      <c r="E126" t="s">
        <v>59</v>
      </c>
      <c r="F126">
        <v>4</v>
      </c>
    </row>
    <row r="127" spans="3:6" x14ac:dyDescent="0.25">
      <c r="C127" t="s">
        <v>61</v>
      </c>
      <c r="D127">
        <v>3</v>
      </c>
      <c r="E127" t="s">
        <v>59</v>
      </c>
      <c r="F127">
        <v>5</v>
      </c>
    </row>
    <row r="128" spans="3:6" x14ac:dyDescent="0.25">
      <c r="C128" t="s">
        <v>61</v>
      </c>
      <c r="D128">
        <v>3</v>
      </c>
      <c r="E128" t="s">
        <v>60</v>
      </c>
      <c r="F128">
        <v>1</v>
      </c>
    </row>
    <row r="129" spans="3:6" x14ac:dyDescent="0.25">
      <c r="C129" t="s">
        <v>61</v>
      </c>
      <c r="D129">
        <v>3</v>
      </c>
      <c r="E129" t="s">
        <v>60</v>
      </c>
      <c r="F129">
        <v>1</v>
      </c>
    </row>
    <row r="130" spans="3:6" x14ac:dyDescent="0.25">
      <c r="C130" t="s">
        <v>61</v>
      </c>
      <c r="D130">
        <v>3</v>
      </c>
      <c r="E130" t="s">
        <v>60</v>
      </c>
      <c r="F130">
        <v>1</v>
      </c>
    </row>
    <row r="131" spans="3:6" x14ac:dyDescent="0.25">
      <c r="C131" t="s">
        <v>61</v>
      </c>
      <c r="D131">
        <v>3</v>
      </c>
      <c r="E131" t="s">
        <v>60</v>
      </c>
      <c r="F131">
        <v>1</v>
      </c>
    </row>
    <row r="132" spans="3:6" x14ac:dyDescent="0.25">
      <c r="C132" t="s">
        <v>61</v>
      </c>
      <c r="D132">
        <v>3</v>
      </c>
      <c r="E132" t="s">
        <v>60</v>
      </c>
      <c r="F132">
        <v>2</v>
      </c>
    </row>
    <row r="133" spans="3:6" x14ac:dyDescent="0.25">
      <c r="C133" t="s">
        <v>61</v>
      </c>
      <c r="D133">
        <v>3</v>
      </c>
      <c r="E133" t="s">
        <v>60</v>
      </c>
      <c r="F133">
        <v>3</v>
      </c>
    </row>
    <row r="134" spans="3:6" x14ac:dyDescent="0.25">
      <c r="C134" t="s">
        <v>61</v>
      </c>
      <c r="D134">
        <v>3</v>
      </c>
      <c r="E134" t="s">
        <v>60</v>
      </c>
      <c r="F134">
        <v>3</v>
      </c>
    </row>
    <row r="135" spans="3:6" x14ac:dyDescent="0.25">
      <c r="C135" t="s">
        <v>61</v>
      </c>
      <c r="D135">
        <v>3</v>
      </c>
      <c r="E135" t="s">
        <v>60</v>
      </c>
      <c r="F135">
        <v>4</v>
      </c>
    </row>
    <row r="136" spans="3:6" x14ac:dyDescent="0.25">
      <c r="C136" t="s">
        <v>61</v>
      </c>
      <c r="D136">
        <v>4</v>
      </c>
      <c r="E136" t="s">
        <v>56</v>
      </c>
      <c r="F136">
        <v>1</v>
      </c>
    </row>
    <row r="137" spans="3:6" x14ac:dyDescent="0.25">
      <c r="C137" t="s">
        <v>61</v>
      </c>
      <c r="D137">
        <v>4</v>
      </c>
      <c r="E137" t="s">
        <v>56</v>
      </c>
      <c r="F137">
        <v>1</v>
      </c>
    </row>
    <row r="138" spans="3:6" x14ac:dyDescent="0.25">
      <c r="C138" t="s">
        <v>61</v>
      </c>
      <c r="D138">
        <v>4</v>
      </c>
      <c r="E138" t="s">
        <v>56</v>
      </c>
      <c r="F138">
        <v>2</v>
      </c>
    </row>
    <row r="139" spans="3:6" x14ac:dyDescent="0.25">
      <c r="C139" t="s">
        <v>61</v>
      </c>
      <c r="D139">
        <v>4</v>
      </c>
      <c r="E139" t="s">
        <v>56</v>
      </c>
      <c r="F139">
        <v>3</v>
      </c>
    </row>
    <row r="140" spans="3:6" x14ac:dyDescent="0.25">
      <c r="C140" t="s">
        <v>61</v>
      </c>
      <c r="D140">
        <v>4</v>
      </c>
      <c r="E140" t="s">
        <v>56</v>
      </c>
      <c r="F140">
        <v>3</v>
      </c>
    </row>
    <row r="141" spans="3:6" x14ac:dyDescent="0.25">
      <c r="C141" t="s">
        <v>61</v>
      </c>
      <c r="D141">
        <v>4</v>
      </c>
      <c r="E141" t="s">
        <v>56</v>
      </c>
      <c r="F141">
        <v>5</v>
      </c>
    </row>
    <row r="142" spans="3:6" x14ac:dyDescent="0.25">
      <c r="C142" t="s">
        <v>61</v>
      </c>
      <c r="D142">
        <v>4</v>
      </c>
      <c r="E142" t="s">
        <v>57</v>
      </c>
      <c r="F142">
        <v>1</v>
      </c>
    </row>
    <row r="143" spans="3:6" x14ac:dyDescent="0.25">
      <c r="C143" t="s">
        <v>61</v>
      </c>
      <c r="D143">
        <v>4</v>
      </c>
      <c r="E143" t="s">
        <v>57</v>
      </c>
      <c r="F143">
        <v>1</v>
      </c>
    </row>
    <row r="144" spans="3:6" x14ac:dyDescent="0.25">
      <c r="C144" t="s">
        <v>61</v>
      </c>
      <c r="D144">
        <v>4</v>
      </c>
      <c r="E144" t="s">
        <v>57</v>
      </c>
      <c r="F144">
        <v>1</v>
      </c>
    </row>
    <row r="145" spans="3:6" x14ac:dyDescent="0.25">
      <c r="C145" t="s">
        <v>61</v>
      </c>
      <c r="D145">
        <v>4</v>
      </c>
      <c r="E145" t="s">
        <v>57</v>
      </c>
      <c r="F145">
        <v>2</v>
      </c>
    </row>
    <row r="146" spans="3:6" x14ac:dyDescent="0.25">
      <c r="C146" t="s">
        <v>61</v>
      </c>
      <c r="D146">
        <v>4</v>
      </c>
      <c r="E146" t="s">
        <v>57</v>
      </c>
      <c r="F146">
        <v>3</v>
      </c>
    </row>
    <row r="147" spans="3:6" x14ac:dyDescent="0.25">
      <c r="C147" t="s">
        <v>61</v>
      </c>
      <c r="D147">
        <v>4</v>
      </c>
      <c r="E147" t="s">
        <v>57</v>
      </c>
      <c r="F147">
        <v>4</v>
      </c>
    </row>
    <row r="148" spans="3:6" x14ac:dyDescent="0.25">
      <c r="C148" t="s">
        <v>61</v>
      </c>
      <c r="D148">
        <v>4</v>
      </c>
      <c r="E148" t="s">
        <v>58</v>
      </c>
      <c r="F148">
        <v>1</v>
      </c>
    </row>
    <row r="149" spans="3:6" x14ac:dyDescent="0.25">
      <c r="C149" t="s">
        <v>61</v>
      </c>
      <c r="D149">
        <v>4</v>
      </c>
      <c r="E149" t="s">
        <v>58</v>
      </c>
      <c r="F149">
        <v>1</v>
      </c>
    </row>
    <row r="150" spans="3:6" x14ac:dyDescent="0.25">
      <c r="C150" t="s">
        <v>61</v>
      </c>
      <c r="D150">
        <v>4</v>
      </c>
      <c r="E150" t="s">
        <v>58</v>
      </c>
      <c r="F150">
        <v>1</v>
      </c>
    </row>
    <row r="151" spans="3:6" x14ac:dyDescent="0.25">
      <c r="C151" t="s">
        <v>61</v>
      </c>
      <c r="D151">
        <v>4</v>
      </c>
      <c r="E151" t="s">
        <v>58</v>
      </c>
      <c r="F151">
        <v>2</v>
      </c>
    </row>
    <row r="152" spans="3:6" x14ac:dyDescent="0.25">
      <c r="C152" t="s">
        <v>61</v>
      </c>
      <c r="D152">
        <v>4</v>
      </c>
      <c r="E152" t="s">
        <v>58</v>
      </c>
      <c r="F152">
        <v>2</v>
      </c>
    </row>
    <row r="153" spans="3:6" x14ac:dyDescent="0.25">
      <c r="C153" t="s">
        <v>61</v>
      </c>
      <c r="D153">
        <v>4</v>
      </c>
      <c r="E153" t="s">
        <v>58</v>
      </c>
      <c r="F153">
        <v>2</v>
      </c>
    </row>
    <row r="154" spans="3:6" x14ac:dyDescent="0.25">
      <c r="C154" t="s">
        <v>61</v>
      </c>
      <c r="D154">
        <v>4</v>
      </c>
      <c r="E154" t="s">
        <v>58</v>
      </c>
      <c r="F154">
        <v>2</v>
      </c>
    </row>
    <row r="155" spans="3:6" x14ac:dyDescent="0.25">
      <c r="C155" t="s">
        <v>61</v>
      </c>
      <c r="D155">
        <v>4</v>
      </c>
      <c r="E155" t="s">
        <v>58</v>
      </c>
      <c r="F155">
        <v>3</v>
      </c>
    </row>
    <row r="156" spans="3:6" x14ac:dyDescent="0.25">
      <c r="C156" t="s">
        <v>61</v>
      </c>
      <c r="D156">
        <v>4</v>
      </c>
      <c r="E156" t="s">
        <v>58</v>
      </c>
      <c r="F156">
        <v>3</v>
      </c>
    </row>
    <row r="157" spans="3:6" x14ac:dyDescent="0.25">
      <c r="C157" t="s">
        <v>61</v>
      </c>
      <c r="D157">
        <v>4</v>
      </c>
      <c r="E157" t="s">
        <v>58</v>
      </c>
      <c r="F157">
        <v>4</v>
      </c>
    </row>
    <row r="158" spans="3:6" x14ac:dyDescent="0.25">
      <c r="C158" t="s">
        <v>61</v>
      </c>
      <c r="D158">
        <v>4</v>
      </c>
      <c r="E158" t="s">
        <v>59</v>
      </c>
      <c r="F158">
        <v>1</v>
      </c>
    </row>
    <row r="159" spans="3:6" x14ac:dyDescent="0.25">
      <c r="C159" t="s">
        <v>61</v>
      </c>
      <c r="D159">
        <v>4</v>
      </c>
      <c r="E159" t="s">
        <v>59</v>
      </c>
      <c r="F159">
        <v>1</v>
      </c>
    </row>
    <row r="160" spans="3:6" x14ac:dyDescent="0.25">
      <c r="C160" t="s">
        <v>61</v>
      </c>
      <c r="D160">
        <v>4</v>
      </c>
      <c r="E160" t="s">
        <v>59</v>
      </c>
      <c r="F160">
        <v>1</v>
      </c>
    </row>
    <row r="161" spans="3:6" x14ac:dyDescent="0.25">
      <c r="C161" t="s">
        <v>61</v>
      </c>
      <c r="D161">
        <v>4</v>
      </c>
      <c r="E161" t="s">
        <v>59</v>
      </c>
      <c r="F161">
        <v>2</v>
      </c>
    </row>
    <row r="162" spans="3:6" x14ac:dyDescent="0.25">
      <c r="C162" t="s">
        <v>61</v>
      </c>
      <c r="D162">
        <v>4</v>
      </c>
      <c r="E162" t="s">
        <v>59</v>
      </c>
      <c r="F162">
        <v>4</v>
      </c>
    </row>
    <row r="163" spans="3:6" x14ac:dyDescent="0.25">
      <c r="C163" t="s">
        <v>61</v>
      </c>
      <c r="D163">
        <v>4</v>
      </c>
      <c r="E163" t="s">
        <v>60</v>
      </c>
      <c r="F163">
        <v>1</v>
      </c>
    </row>
    <row r="164" spans="3:6" x14ac:dyDescent="0.25">
      <c r="C164" t="s">
        <v>61</v>
      </c>
      <c r="D164">
        <v>4</v>
      </c>
      <c r="E164" t="s">
        <v>60</v>
      </c>
      <c r="F164">
        <v>1</v>
      </c>
    </row>
    <row r="165" spans="3:6" x14ac:dyDescent="0.25">
      <c r="C165" t="s">
        <v>61</v>
      </c>
      <c r="D165">
        <v>4</v>
      </c>
      <c r="E165" t="s">
        <v>60</v>
      </c>
      <c r="F165">
        <v>2</v>
      </c>
    </row>
    <row r="166" spans="3:6" x14ac:dyDescent="0.25">
      <c r="C166" t="s">
        <v>61</v>
      </c>
      <c r="D166">
        <v>4</v>
      </c>
      <c r="E166" t="s">
        <v>60</v>
      </c>
      <c r="F166">
        <v>3</v>
      </c>
    </row>
    <row r="167" spans="3:6" x14ac:dyDescent="0.25">
      <c r="C167" t="s">
        <v>61</v>
      </c>
      <c r="D167">
        <v>4</v>
      </c>
      <c r="E167" t="s">
        <v>60</v>
      </c>
      <c r="F167">
        <v>3</v>
      </c>
    </row>
    <row r="168" spans="3:6" x14ac:dyDescent="0.25">
      <c r="C168" t="s">
        <v>61</v>
      </c>
      <c r="D168">
        <v>4</v>
      </c>
      <c r="E168" t="s">
        <v>60</v>
      </c>
      <c r="F168">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D4C27-6DB2-4912-802F-E4DE61733FFD}">
  <sheetPr codeName="Sheet9"/>
  <dimension ref="D3:G556"/>
  <sheetViews>
    <sheetView workbookViewId="0">
      <selection activeCell="D3" sqref="D3:G556"/>
    </sheetView>
  </sheetViews>
  <sheetFormatPr defaultRowHeight="15" x14ac:dyDescent="0.25"/>
  <sheetData>
    <row r="3" spans="4:7" x14ac:dyDescent="0.25">
      <c r="D3" t="s">
        <v>62</v>
      </c>
      <c r="E3" t="s">
        <v>63</v>
      </c>
      <c r="F3" t="s">
        <v>64</v>
      </c>
    </row>
    <row r="4" spans="4:7" x14ac:dyDescent="0.25">
      <c r="D4" s="2">
        <v>17168</v>
      </c>
      <c r="E4">
        <v>176.1</v>
      </c>
      <c r="F4" t="s">
        <v>64</v>
      </c>
      <c r="G4" t="s">
        <v>65</v>
      </c>
    </row>
    <row r="5" spans="4:7" x14ac:dyDescent="0.25">
      <c r="D5" s="2">
        <v>17199</v>
      </c>
      <c r="E5">
        <v>181.54</v>
      </c>
      <c r="F5">
        <v>3.0891538999999999E-2</v>
      </c>
      <c r="G5" t="s">
        <v>66</v>
      </c>
    </row>
    <row r="6" spans="4:7" x14ac:dyDescent="0.25">
      <c r="D6" s="2">
        <v>17227</v>
      </c>
      <c r="E6">
        <v>176.66</v>
      </c>
      <c r="F6">
        <v>-2.6881128000000001E-2</v>
      </c>
      <c r="G6" t="s">
        <v>67</v>
      </c>
    </row>
    <row r="7" spans="4:7" x14ac:dyDescent="0.25">
      <c r="D7" s="2">
        <v>17258</v>
      </c>
      <c r="E7">
        <v>171.28</v>
      </c>
      <c r="F7">
        <v>-3.0453978999999999E-2</v>
      </c>
      <c r="G7" t="s">
        <v>68</v>
      </c>
    </row>
    <row r="8" spans="4:7" x14ac:dyDescent="0.25">
      <c r="D8" s="2">
        <v>17288</v>
      </c>
      <c r="E8">
        <v>168.67</v>
      </c>
      <c r="F8">
        <v>-1.5238206000000001E-2</v>
      </c>
      <c r="G8" t="s">
        <v>69</v>
      </c>
    </row>
    <row r="9" spans="4:7" x14ac:dyDescent="0.25">
      <c r="D9" s="2">
        <v>17319</v>
      </c>
      <c r="E9">
        <v>173.76</v>
      </c>
      <c r="F9">
        <v>3.0177269E-2</v>
      </c>
      <c r="G9" t="s">
        <v>70</v>
      </c>
    </row>
    <row r="10" spans="4:7" x14ac:dyDescent="0.25">
      <c r="D10" s="2">
        <v>17349</v>
      </c>
      <c r="E10">
        <v>183.52</v>
      </c>
      <c r="F10">
        <v>5.6169429E-2</v>
      </c>
      <c r="G10" t="s">
        <v>71</v>
      </c>
    </row>
    <row r="11" spans="4:7" x14ac:dyDescent="0.25">
      <c r="D11" s="2">
        <v>17380</v>
      </c>
      <c r="E11">
        <v>180.08</v>
      </c>
      <c r="F11">
        <v>-1.8744551000000002E-2</v>
      </c>
      <c r="G11" t="s">
        <v>72</v>
      </c>
    </row>
    <row r="12" spans="4:7" x14ac:dyDescent="0.25">
      <c r="D12" s="2">
        <v>17411</v>
      </c>
      <c r="E12">
        <v>176.82</v>
      </c>
      <c r="F12">
        <v>-1.8103065000000002E-2</v>
      </c>
      <c r="G12" t="s">
        <v>73</v>
      </c>
    </row>
    <row r="13" spans="4:7" x14ac:dyDescent="0.25">
      <c r="D13" s="2">
        <v>17441</v>
      </c>
      <c r="E13">
        <v>181.92</v>
      </c>
      <c r="F13">
        <v>2.8842890999999999E-2</v>
      </c>
      <c r="G13" t="s">
        <v>74</v>
      </c>
    </row>
    <row r="14" spans="4:7" x14ac:dyDescent="0.25">
      <c r="D14" s="2">
        <v>17472</v>
      </c>
      <c r="E14">
        <v>181.42</v>
      </c>
      <c r="F14">
        <v>-2.7484609999999998E-3</v>
      </c>
      <c r="G14" t="s">
        <v>75</v>
      </c>
    </row>
    <row r="15" spans="4:7" x14ac:dyDescent="0.25">
      <c r="D15" s="2">
        <v>17502</v>
      </c>
      <c r="E15">
        <v>179.18</v>
      </c>
      <c r="F15">
        <v>-1.234704E-2</v>
      </c>
      <c r="G15" t="s">
        <v>76</v>
      </c>
    </row>
    <row r="16" spans="4:7" x14ac:dyDescent="0.25">
      <c r="D16" s="2">
        <v>17533</v>
      </c>
      <c r="E16">
        <v>176.26</v>
      </c>
      <c r="F16">
        <v>-1.6296462000000001E-2</v>
      </c>
      <c r="G16" t="s">
        <v>77</v>
      </c>
    </row>
    <row r="17" spans="4:7" x14ac:dyDescent="0.25">
      <c r="D17" s="2">
        <v>17564</v>
      </c>
      <c r="E17">
        <v>168.47</v>
      </c>
      <c r="F17">
        <v>-4.4196074000000002E-2</v>
      </c>
      <c r="G17" t="s">
        <v>66</v>
      </c>
    </row>
    <row r="18" spans="4:7" x14ac:dyDescent="0.25">
      <c r="D18" s="2">
        <v>17593</v>
      </c>
      <c r="E18">
        <v>169.94</v>
      </c>
      <c r="F18">
        <v>8.7255890000000006E-3</v>
      </c>
      <c r="G18" t="s">
        <v>67</v>
      </c>
    </row>
    <row r="19" spans="4:7" x14ac:dyDescent="0.25">
      <c r="D19" s="2">
        <v>17624</v>
      </c>
      <c r="E19">
        <v>180.05</v>
      </c>
      <c r="F19">
        <v>5.9491585E-2</v>
      </c>
      <c r="G19" t="s">
        <v>68</v>
      </c>
    </row>
    <row r="20" spans="4:7" x14ac:dyDescent="0.25">
      <c r="D20" s="2">
        <v>17654</v>
      </c>
      <c r="E20">
        <v>186.38</v>
      </c>
      <c r="F20">
        <v>3.5156900999999997E-2</v>
      </c>
      <c r="G20" t="s">
        <v>69</v>
      </c>
    </row>
    <row r="21" spans="4:7" x14ac:dyDescent="0.25">
      <c r="D21" s="2">
        <v>17685</v>
      </c>
      <c r="E21">
        <v>191.05</v>
      </c>
      <c r="F21">
        <v>2.5056337000000001E-2</v>
      </c>
      <c r="G21" t="s">
        <v>70</v>
      </c>
    </row>
    <row r="22" spans="4:7" x14ac:dyDescent="0.25">
      <c r="D22" s="2">
        <v>17715</v>
      </c>
      <c r="E22">
        <v>187.05</v>
      </c>
      <c r="F22">
        <v>-2.0936928E-2</v>
      </c>
      <c r="G22" t="s">
        <v>71</v>
      </c>
    </row>
    <row r="23" spans="4:7" x14ac:dyDescent="0.25">
      <c r="D23" s="2">
        <v>17746</v>
      </c>
      <c r="E23">
        <v>181.77</v>
      </c>
      <c r="F23">
        <v>-2.8227747000000001E-2</v>
      </c>
      <c r="G23" t="s">
        <v>72</v>
      </c>
    </row>
    <row r="24" spans="4:7" x14ac:dyDescent="0.25">
      <c r="D24" s="2">
        <v>17777</v>
      </c>
      <c r="E24">
        <v>180.33</v>
      </c>
      <c r="F24">
        <v>-7.9220990000000002E-3</v>
      </c>
      <c r="G24" t="s">
        <v>73</v>
      </c>
    </row>
    <row r="25" spans="4:7" x14ac:dyDescent="0.25">
      <c r="D25" s="2">
        <v>17807</v>
      </c>
      <c r="E25">
        <v>185.19</v>
      </c>
      <c r="F25">
        <v>2.6950590999999999E-2</v>
      </c>
      <c r="G25" t="s">
        <v>74</v>
      </c>
    </row>
    <row r="26" spans="4:7" x14ac:dyDescent="0.25">
      <c r="D26" s="2">
        <v>17838</v>
      </c>
      <c r="E26">
        <v>176.6</v>
      </c>
      <c r="F26">
        <v>-4.6384794E-2</v>
      </c>
      <c r="G26" t="s">
        <v>75</v>
      </c>
    </row>
    <row r="27" spans="4:7" x14ac:dyDescent="0.25">
      <c r="D27" s="2">
        <v>17868</v>
      </c>
      <c r="E27">
        <v>176.31</v>
      </c>
      <c r="F27">
        <v>-1.642129E-3</v>
      </c>
      <c r="G27" t="s">
        <v>76</v>
      </c>
    </row>
    <row r="28" spans="4:7" x14ac:dyDescent="0.25">
      <c r="D28" s="2">
        <v>17899</v>
      </c>
      <c r="E28">
        <v>179.75</v>
      </c>
      <c r="F28">
        <v>1.9511087999999999E-2</v>
      </c>
      <c r="G28" t="s">
        <v>77</v>
      </c>
    </row>
    <row r="29" spans="4:7" x14ac:dyDescent="0.25">
      <c r="D29" s="2">
        <v>17930</v>
      </c>
      <c r="E29">
        <v>174.46</v>
      </c>
      <c r="F29">
        <v>-2.9429764000000001E-2</v>
      </c>
      <c r="G29" t="s">
        <v>66</v>
      </c>
    </row>
    <row r="30" spans="4:7" x14ac:dyDescent="0.25">
      <c r="D30" s="2">
        <v>17958</v>
      </c>
      <c r="E30">
        <v>175.88</v>
      </c>
      <c r="F30">
        <v>8.1394020000000004E-3</v>
      </c>
      <c r="G30" t="s">
        <v>67</v>
      </c>
    </row>
    <row r="31" spans="4:7" x14ac:dyDescent="0.25">
      <c r="D31" s="2">
        <v>17989</v>
      </c>
      <c r="E31">
        <v>175.65</v>
      </c>
      <c r="F31">
        <v>-1.3077099999999999E-3</v>
      </c>
      <c r="G31" t="s">
        <v>68</v>
      </c>
    </row>
    <row r="32" spans="4:7" x14ac:dyDescent="0.25">
      <c r="D32" s="2">
        <v>18019</v>
      </c>
      <c r="E32">
        <v>174.03</v>
      </c>
      <c r="F32">
        <v>-9.2228859999999996E-3</v>
      </c>
      <c r="G32" t="s">
        <v>69</v>
      </c>
    </row>
    <row r="33" spans="4:7" x14ac:dyDescent="0.25">
      <c r="D33" s="2">
        <v>18050</v>
      </c>
      <c r="E33">
        <v>165.59</v>
      </c>
      <c r="F33">
        <v>-4.8497386000000003E-2</v>
      </c>
      <c r="G33" t="s">
        <v>70</v>
      </c>
    </row>
    <row r="34" spans="4:7" x14ac:dyDescent="0.25">
      <c r="D34" s="2">
        <v>18080</v>
      </c>
      <c r="E34">
        <v>173.34</v>
      </c>
      <c r="F34">
        <v>4.6802343000000003E-2</v>
      </c>
      <c r="G34" t="s">
        <v>71</v>
      </c>
    </row>
    <row r="35" spans="4:7" x14ac:dyDescent="0.25">
      <c r="D35" s="2">
        <v>18111</v>
      </c>
      <c r="E35">
        <v>179.24</v>
      </c>
      <c r="F35">
        <v>3.4037152000000001E-2</v>
      </c>
      <c r="G35" t="s">
        <v>72</v>
      </c>
    </row>
    <row r="36" spans="4:7" x14ac:dyDescent="0.25">
      <c r="D36" s="2">
        <v>18142</v>
      </c>
      <c r="E36">
        <v>180.93</v>
      </c>
      <c r="F36">
        <v>9.4286990000000005E-3</v>
      </c>
      <c r="G36" t="s">
        <v>73</v>
      </c>
    </row>
    <row r="37" spans="4:7" x14ac:dyDescent="0.25">
      <c r="D37" s="2">
        <v>18172</v>
      </c>
      <c r="E37">
        <v>186.47</v>
      </c>
      <c r="F37">
        <v>3.0619576999999999E-2</v>
      </c>
      <c r="G37" t="s">
        <v>74</v>
      </c>
    </row>
    <row r="38" spans="4:7" x14ac:dyDescent="0.25">
      <c r="D38" s="2">
        <v>18203</v>
      </c>
      <c r="E38">
        <v>191.61</v>
      </c>
      <c r="F38">
        <v>2.7564755999999999E-2</v>
      </c>
      <c r="G38" t="s">
        <v>75</v>
      </c>
    </row>
    <row r="39" spans="4:7" x14ac:dyDescent="0.25">
      <c r="D39" s="2">
        <v>18233</v>
      </c>
      <c r="E39">
        <v>196.78</v>
      </c>
      <c r="F39">
        <v>2.6981890000000001E-2</v>
      </c>
      <c r="G39" t="s">
        <v>76</v>
      </c>
    </row>
    <row r="40" spans="4:7" x14ac:dyDescent="0.25">
      <c r="D40" s="2">
        <v>18264</v>
      </c>
      <c r="E40">
        <v>199.79</v>
      </c>
      <c r="F40">
        <v>1.5296270000000001E-2</v>
      </c>
      <c r="G40" t="s">
        <v>77</v>
      </c>
    </row>
    <row r="41" spans="4:7" x14ac:dyDescent="0.25">
      <c r="D41" s="2">
        <v>18295</v>
      </c>
      <c r="E41">
        <v>203.46</v>
      </c>
      <c r="F41">
        <v>1.8369288000000001E-2</v>
      </c>
      <c r="G41" t="s">
        <v>66</v>
      </c>
    </row>
    <row r="42" spans="4:7" x14ac:dyDescent="0.25">
      <c r="D42" s="2">
        <v>18323</v>
      </c>
      <c r="E42">
        <v>206.3</v>
      </c>
      <c r="F42">
        <v>1.3958518E-2</v>
      </c>
      <c r="G42" t="s">
        <v>67</v>
      </c>
    </row>
    <row r="43" spans="4:7" x14ac:dyDescent="0.25">
      <c r="D43" s="2">
        <v>18354</v>
      </c>
      <c r="E43">
        <v>212.67</v>
      </c>
      <c r="F43">
        <v>3.0877363000000001E-2</v>
      </c>
      <c r="G43" t="s">
        <v>68</v>
      </c>
    </row>
    <row r="44" spans="4:7" x14ac:dyDescent="0.25">
      <c r="D44" s="2">
        <v>18384</v>
      </c>
      <c r="E44">
        <v>219.36</v>
      </c>
      <c r="F44">
        <v>3.1457186999999998E-2</v>
      </c>
      <c r="G44" t="s">
        <v>69</v>
      </c>
    </row>
    <row r="45" spans="4:7" x14ac:dyDescent="0.25">
      <c r="D45" s="2">
        <v>18415</v>
      </c>
      <c r="E45">
        <v>221.02</v>
      </c>
      <c r="F45">
        <v>7.5674690000000003E-3</v>
      </c>
      <c r="G45" t="s">
        <v>70</v>
      </c>
    </row>
    <row r="46" spans="4:7" x14ac:dyDescent="0.25">
      <c r="D46" s="2">
        <v>18445</v>
      </c>
      <c r="E46">
        <v>205.3</v>
      </c>
      <c r="F46">
        <v>-7.1124784999999996E-2</v>
      </c>
      <c r="G46" t="s">
        <v>71</v>
      </c>
    </row>
    <row r="47" spans="4:7" x14ac:dyDescent="0.25">
      <c r="D47" s="2">
        <v>18476</v>
      </c>
      <c r="E47">
        <v>216.6</v>
      </c>
      <c r="F47">
        <v>5.5041403000000003E-2</v>
      </c>
      <c r="G47" t="s">
        <v>72</v>
      </c>
    </row>
    <row r="48" spans="4:7" x14ac:dyDescent="0.25">
      <c r="D48" s="2">
        <v>18507</v>
      </c>
      <c r="E48">
        <v>223.21</v>
      </c>
      <c r="F48">
        <v>3.0517082000000001E-2</v>
      </c>
      <c r="G48" t="s">
        <v>73</v>
      </c>
    </row>
    <row r="49" spans="4:7" x14ac:dyDescent="0.25">
      <c r="D49" s="2">
        <v>18537</v>
      </c>
      <c r="E49">
        <v>229.32</v>
      </c>
      <c r="F49">
        <v>2.7373326E-2</v>
      </c>
      <c r="G49" t="s">
        <v>74</v>
      </c>
    </row>
    <row r="50" spans="4:7" x14ac:dyDescent="0.25">
      <c r="D50" s="2">
        <v>18568</v>
      </c>
      <c r="E50">
        <v>229.38</v>
      </c>
      <c r="F50">
        <v>2.6164299999999999E-4</v>
      </c>
      <c r="G50" t="s">
        <v>75</v>
      </c>
    </row>
    <row r="51" spans="4:7" x14ac:dyDescent="0.25">
      <c r="D51" s="2">
        <v>18598</v>
      </c>
      <c r="E51">
        <v>229.26</v>
      </c>
      <c r="F51">
        <v>-5.2314899999999999E-4</v>
      </c>
      <c r="G51" t="s">
        <v>76</v>
      </c>
    </row>
    <row r="52" spans="4:7" x14ac:dyDescent="0.25">
      <c r="D52" s="2">
        <v>18629</v>
      </c>
      <c r="E52">
        <v>244.45</v>
      </c>
      <c r="F52">
        <v>6.6256651999999999E-2</v>
      </c>
      <c r="G52" t="s">
        <v>77</v>
      </c>
    </row>
    <row r="53" spans="4:7" x14ac:dyDescent="0.25">
      <c r="D53" s="2">
        <v>18660</v>
      </c>
      <c r="E53">
        <v>253.32</v>
      </c>
      <c r="F53">
        <v>3.6285538999999999E-2</v>
      </c>
      <c r="G53" t="s">
        <v>66</v>
      </c>
    </row>
    <row r="54" spans="4:7" x14ac:dyDescent="0.25">
      <c r="D54" s="2">
        <v>18688</v>
      </c>
      <c r="E54">
        <v>249.5</v>
      </c>
      <c r="F54">
        <v>-1.5079741000000001E-2</v>
      </c>
      <c r="G54" t="s">
        <v>67</v>
      </c>
    </row>
    <row r="55" spans="4:7" x14ac:dyDescent="0.25">
      <c r="D55" s="2">
        <v>18719</v>
      </c>
      <c r="E55">
        <v>253.36</v>
      </c>
      <c r="F55">
        <v>1.5470942E-2</v>
      </c>
      <c r="G55" t="s">
        <v>68</v>
      </c>
    </row>
    <row r="56" spans="4:7" x14ac:dyDescent="0.25">
      <c r="D56" s="2">
        <v>18749</v>
      </c>
      <c r="E56">
        <v>254.36</v>
      </c>
      <c r="F56">
        <v>3.9469529999999996E-3</v>
      </c>
      <c r="G56" t="s">
        <v>69</v>
      </c>
    </row>
    <row r="57" spans="4:7" x14ac:dyDescent="0.25">
      <c r="D57" s="2">
        <v>18780</v>
      </c>
      <c r="E57">
        <v>249.32</v>
      </c>
      <c r="F57">
        <v>-1.9814436000000001E-2</v>
      </c>
      <c r="G57" t="s">
        <v>70</v>
      </c>
    </row>
    <row r="58" spans="4:7" x14ac:dyDescent="0.25">
      <c r="D58" s="2">
        <v>18810</v>
      </c>
      <c r="E58">
        <v>253.6</v>
      </c>
      <c r="F58">
        <v>1.7166693E-2</v>
      </c>
      <c r="G58" t="s">
        <v>71</v>
      </c>
    </row>
    <row r="59" spans="4:7" x14ac:dyDescent="0.25">
      <c r="D59" s="2">
        <v>18841</v>
      </c>
      <c r="E59">
        <v>264.92</v>
      </c>
      <c r="F59">
        <v>4.4637224000000003E-2</v>
      </c>
      <c r="G59" t="s">
        <v>72</v>
      </c>
    </row>
    <row r="60" spans="4:7" x14ac:dyDescent="0.25">
      <c r="D60" s="2">
        <v>18872</v>
      </c>
      <c r="E60">
        <v>273.36</v>
      </c>
      <c r="F60">
        <v>3.1858673999999997E-2</v>
      </c>
      <c r="G60" t="s">
        <v>73</v>
      </c>
    </row>
    <row r="61" spans="4:7" x14ac:dyDescent="0.25">
      <c r="D61" s="2">
        <v>18902</v>
      </c>
      <c r="E61">
        <v>269.73</v>
      </c>
      <c r="F61">
        <v>-1.3279192E-2</v>
      </c>
      <c r="G61" t="s">
        <v>74</v>
      </c>
    </row>
    <row r="62" spans="4:7" x14ac:dyDescent="0.25">
      <c r="D62" s="2">
        <v>18933</v>
      </c>
      <c r="E62">
        <v>259.61</v>
      </c>
      <c r="F62">
        <v>-3.7518999999999997E-2</v>
      </c>
      <c r="G62" t="s">
        <v>75</v>
      </c>
    </row>
    <row r="63" spans="4:7" x14ac:dyDescent="0.25">
      <c r="D63" s="2">
        <v>18963</v>
      </c>
      <c r="E63">
        <v>266.08999999999997</v>
      </c>
      <c r="F63">
        <v>2.4960518000000001E-2</v>
      </c>
      <c r="G63" t="s">
        <v>76</v>
      </c>
    </row>
    <row r="64" spans="4:7" x14ac:dyDescent="0.25">
      <c r="D64" s="2">
        <v>18994</v>
      </c>
      <c r="E64">
        <v>271.70999999999998</v>
      </c>
      <c r="F64">
        <v>2.1120673E-2</v>
      </c>
      <c r="G64" t="s">
        <v>77</v>
      </c>
    </row>
    <row r="65" spans="4:7" x14ac:dyDescent="0.25">
      <c r="D65" s="2">
        <v>19025</v>
      </c>
      <c r="E65">
        <v>265.19</v>
      </c>
      <c r="F65">
        <v>-2.3996172E-2</v>
      </c>
      <c r="G65" t="s">
        <v>66</v>
      </c>
    </row>
    <row r="66" spans="4:7" x14ac:dyDescent="0.25">
      <c r="D66" s="2">
        <v>19054</v>
      </c>
      <c r="E66">
        <v>264.48</v>
      </c>
      <c r="F66">
        <v>-2.6773259999999998E-3</v>
      </c>
      <c r="G66" t="s">
        <v>67</v>
      </c>
    </row>
    <row r="67" spans="4:7" x14ac:dyDescent="0.25">
      <c r="D67" s="2">
        <v>19085</v>
      </c>
      <c r="E67">
        <v>262.55</v>
      </c>
      <c r="F67">
        <v>-7.2973379999999996E-3</v>
      </c>
      <c r="G67" t="s">
        <v>68</v>
      </c>
    </row>
    <row r="68" spans="4:7" x14ac:dyDescent="0.25">
      <c r="D68" s="2">
        <v>19115</v>
      </c>
      <c r="E68">
        <v>261.61</v>
      </c>
      <c r="F68">
        <v>-3.58027E-3</v>
      </c>
      <c r="G68" t="s">
        <v>69</v>
      </c>
    </row>
    <row r="69" spans="4:7" x14ac:dyDescent="0.25">
      <c r="D69" s="2">
        <v>19146</v>
      </c>
      <c r="E69">
        <v>268.39</v>
      </c>
      <c r="F69">
        <v>2.5916440999999998E-2</v>
      </c>
      <c r="G69" t="s">
        <v>70</v>
      </c>
    </row>
    <row r="70" spans="4:7" x14ac:dyDescent="0.25">
      <c r="D70" s="2">
        <v>19176</v>
      </c>
      <c r="E70">
        <v>276.04000000000002</v>
      </c>
      <c r="F70">
        <v>2.8503297E-2</v>
      </c>
      <c r="G70" t="s">
        <v>71</v>
      </c>
    </row>
    <row r="71" spans="4:7" x14ac:dyDescent="0.25">
      <c r="D71" s="2">
        <v>19207</v>
      </c>
      <c r="E71">
        <v>276.7</v>
      </c>
      <c r="F71">
        <v>2.3909579999999999E-3</v>
      </c>
      <c r="G71" t="s">
        <v>72</v>
      </c>
    </row>
    <row r="72" spans="4:7" x14ac:dyDescent="0.25">
      <c r="D72" s="2">
        <v>19238</v>
      </c>
      <c r="E72">
        <v>272.39999999999998</v>
      </c>
      <c r="F72">
        <v>-1.5540296E-2</v>
      </c>
      <c r="G72" t="s">
        <v>73</v>
      </c>
    </row>
    <row r="73" spans="4:7" x14ac:dyDescent="0.25">
      <c r="D73" s="2">
        <v>19268</v>
      </c>
      <c r="E73">
        <v>267.77</v>
      </c>
      <c r="F73">
        <v>-1.6997063E-2</v>
      </c>
      <c r="G73" t="s">
        <v>74</v>
      </c>
    </row>
    <row r="74" spans="4:7" x14ac:dyDescent="0.25">
      <c r="D74" s="2">
        <v>19299</v>
      </c>
      <c r="E74">
        <v>276.37</v>
      </c>
      <c r="F74">
        <v>3.2117115000000002E-2</v>
      </c>
      <c r="G74" t="s">
        <v>75</v>
      </c>
    </row>
    <row r="75" spans="4:7" x14ac:dyDescent="0.25">
      <c r="D75" s="2">
        <v>19329</v>
      </c>
      <c r="E75">
        <v>285.95</v>
      </c>
      <c r="F75">
        <v>3.4663675999999997E-2</v>
      </c>
      <c r="G75" t="s">
        <v>76</v>
      </c>
    </row>
    <row r="76" spans="4:7" x14ac:dyDescent="0.25">
      <c r="D76" s="2">
        <v>19360</v>
      </c>
      <c r="E76">
        <v>288.44</v>
      </c>
      <c r="F76">
        <v>8.7078160000000002E-3</v>
      </c>
      <c r="G76" t="s">
        <v>77</v>
      </c>
    </row>
    <row r="77" spans="4:7" x14ac:dyDescent="0.25">
      <c r="D77" s="2">
        <v>19391</v>
      </c>
      <c r="E77">
        <v>283.94</v>
      </c>
      <c r="F77">
        <v>-1.5601165E-2</v>
      </c>
      <c r="G77" t="s">
        <v>66</v>
      </c>
    </row>
    <row r="78" spans="4:7" x14ac:dyDescent="0.25">
      <c r="D78" s="2">
        <v>19419</v>
      </c>
      <c r="E78">
        <v>286.79000000000002</v>
      </c>
      <c r="F78">
        <v>1.0037332E-2</v>
      </c>
      <c r="G78" t="s">
        <v>67</v>
      </c>
    </row>
    <row r="79" spans="4:7" x14ac:dyDescent="0.25">
      <c r="D79" s="2">
        <v>19450</v>
      </c>
      <c r="E79">
        <v>275.27999999999997</v>
      </c>
      <c r="F79">
        <v>-4.0133896000000002E-2</v>
      </c>
      <c r="G79" t="s">
        <v>68</v>
      </c>
    </row>
    <row r="80" spans="4:7" x14ac:dyDescent="0.25">
      <c r="D80" s="2">
        <v>19480</v>
      </c>
      <c r="E80">
        <v>276.83999999999997</v>
      </c>
      <c r="F80">
        <v>5.6669570000000002E-3</v>
      </c>
      <c r="G80" t="s">
        <v>69</v>
      </c>
    </row>
    <row r="81" spans="4:7" x14ac:dyDescent="0.25">
      <c r="D81" s="2">
        <v>19511</v>
      </c>
      <c r="E81">
        <v>266.88</v>
      </c>
      <c r="F81">
        <v>-3.5977460000000003E-2</v>
      </c>
      <c r="G81" t="s">
        <v>70</v>
      </c>
    </row>
    <row r="82" spans="4:7" x14ac:dyDescent="0.25">
      <c r="D82" s="2">
        <v>19541</v>
      </c>
      <c r="E82">
        <v>270.32</v>
      </c>
      <c r="F82">
        <v>1.2889688E-2</v>
      </c>
      <c r="G82" t="s">
        <v>71</v>
      </c>
    </row>
    <row r="83" spans="4:7" x14ac:dyDescent="0.25">
      <c r="D83" s="2">
        <v>19572</v>
      </c>
      <c r="E83">
        <v>272.20999999999998</v>
      </c>
      <c r="F83">
        <v>6.9917139999999996E-3</v>
      </c>
      <c r="G83" t="s">
        <v>72</v>
      </c>
    </row>
    <row r="84" spans="4:7" x14ac:dyDescent="0.25">
      <c r="D84" s="2">
        <v>19603</v>
      </c>
      <c r="E84">
        <v>261.89999999999998</v>
      </c>
      <c r="F84">
        <v>-3.787517E-2</v>
      </c>
      <c r="G84" t="s">
        <v>73</v>
      </c>
    </row>
    <row r="85" spans="4:7" x14ac:dyDescent="0.25">
      <c r="D85" s="2">
        <v>19633</v>
      </c>
      <c r="E85">
        <v>270.73</v>
      </c>
      <c r="F85">
        <v>3.3715158000000002E-2</v>
      </c>
      <c r="G85" t="s">
        <v>74</v>
      </c>
    </row>
    <row r="86" spans="4:7" x14ac:dyDescent="0.25">
      <c r="D86" s="2">
        <v>19664</v>
      </c>
      <c r="E86">
        <v>277.10000000000002</v>
      </c>
      <c r="F86">
        <v>2.3528977E-2</v>
      </c>
      <c r="G86" t="s">
        <v>75</v>
      </c>
    </row>
    <row r="87" spans="4:7" x14ac:dyDescent="0.25">
      <c r="D87" s="2">
        <v>19694</v>
      </c>
      <c r="E87">
        <v>281.14999999999998</v>
      </c>
      <c r="F87">
        <v>1.4615662E-2</v>
      </c>
      <c r="G87" t="s">
        <v>76</v>
      </c>
    </row>
    <row r="88" spans="4:7" x14ac:dyDescent="0.25">
      <c r="D88" s="2">
        <v>19725</v>
      </c>
      <c r="E88">
        <v>286.64</v>
      </c>
      <c r="F88">
        <v>1.9526943000000001E-2</v>
      </c>
      <c r="G88" t="s">
        <v>77</v>
      </c>
    </row>
    <row r="89" spans="4:7" x14ac:dyDescent="0.25">
      <c r="D89" s="2">
        <v>19756</v>
      </c>
      <c r="E89">
        <v>292.13</v>
      </c>
      <c r="F89">
        <v>1.9152944000000002E-2</v>
      </c>
      <c r="G89" t="s">
        <v>66</v>
      </c>
    </row>
    <row r="90" spans="4:7" x14ac:dyDescent="0.25">
      <c r="D90" s="2">
        <v>19784</v>
      </c>
      <c r="E90">
        <v>299.14999999999998</v>
      </c>
      <c r="F90">
        <v>2.4030396999999998E-2</v>
      </c>
      <c r="G90" t="s">
        <v>67</v>
      </c>
    </row>
    <row r="91" spans="4:7" x14ac:dyDescent="0.25">
      <c r="D91" s="2">
        <v>19815</v>
      </c>
      <c r="E91">
        <v>310.92</v>
      </c>
      <c r="F91">
        <v>3.9344810000000001E-2</v>
      </c>
      <c r="G91" t="s">
        <v>68</v>
      </c>
    </row>
    <row r="92" spans="4:7" x14ac:dyDescent="0.25">
      <c r="D92" s="2">
        <v>19845</v>
      </c>
      <c r="E92">
        <v>322.86</v>
      </c>
      <c r="F92">
        <v>3.8402160999999997E-2</v>
      </c>
      <c r="G92" t="s">
        <v>69</v>
      </c>
    </row>
    <row r="93" spans="4:7" x14ac:dyDescent="0.25">
      <c r="D93" s="2">
        <v>19876</v>
      </c>
      <c r="E93">
        <v>327.91</v>
      </c>
      <c r="F93">
        <v>1.5641454999999999E-2</v>
      </c>
      <c r="G93" t="s">
        <v>70</v>
      </c>
    </row>
    <row r="94" spans="4:7" x14ac:dyDescent="0.25">
      <c r="D94" s="2">
        <v>19906</v>
      </c>
      <c r="E94">
        <v>341.27</v>
      </c>
      <c r="F94">
        <v>4.0742886999999998E-2</v>
      </c>
      <c r="G94" t="s">
        <v>71</v>
      </c>
    </row>
    <row r="95" spans="4:7" x14ac:dyDescent="0.25">
      <c r="D95" s="2">
        <v>19937</v>
      </c>
      <c r="E95">
        <v>346.06</v>
      </c>
      <c r="F95">
        <v>1.4035807000000001E-2</v>
      </c>
      <c r="G95" t="s">
        <v>72</v>
      </c>
    </row>
    <row r="96" spans="4:7" x14ac:dyDescent="0.25">
      <c r="D96" s="2">
        <v>19968</v>
      </c>
      <c r="E96">
        <v>352.71</v>
      </c>
      <c r="F96">
        <v>1.9216321000000001E-2</v>
      </c>
      <c r="G96" t="s">
        <v>73</v>
      </c>
    </row>
    <row r="97" spans="4:7" x14ac:dyDescent="0.25">
      <c r="D97" s="2">
        <v>19998</v>
      </c>
      <c r="E97">
        <v>358.3</v>
      </c>
      <c r="F97">
        <v>1.5848714E-2</v>
      </c>
      <c r="G97" t="s">
        <v>74</v>
      </c>
    </row>
    <row r="98" spans="4:7" x14ac:dyDescent="0.25">
      <c r="D98" s="2">
        <v>20029</v>
      </c>
      <c r="E98">
        <v>375.5</v>
      </c>
      <c r="F98">
        <v>4.8004466000000003E-2</v>
      </c>
      <c r="G98" t="s">
        <v>75</v>
      </c>
    </row>
    <row r="99" spans="4:7" x14ac:dyDescent="0.25">
      <c r="D99" s="2">
        <v>20059</v>
      </c>
      <c r="E99">
        <v>393.84</v>
      </c>
      <c r="F99">
        <v>4.8841545E-2</v>
      </c>
      <c r="G99" t="s">
        <v>76</v>
      </c>
    </row>
    <row r="100" spans="4:7" x14ac:dyDescent="0.25">
      <c r="D100" s="2">
        <v>20090</v>
      </c>
      <c r="E100">
        <v>398.43</v>
      </c>
      <c r="F100">
        <v>1.1654479000000001E-2</v>
      </c>
      <c r="G100" t="s">
        <v>77</v>
      </c>
    </row>
    <row r="101" spans="4:7" x14ac:dyDescent="0.25">
      <c r="D101" s="2">
        <v>20121</v>
      </c>
      <c r="E101">
        <v>410.25</v>
      </c>
      <c r="F101">
        <v>2.9666441000000002E-2</v>
      </c>
      <c r="G101" t="s">
        <v>66</v>
      </c>
    </row>
    <row r="102" spans="4:7" x14ac:dyDescent="0.25">
      <c r="D102" s="2">
        <v>20149</v>
      </c>
      <c r="E102">
        <v>408.91</v>
      </c>
      <c r="F102">
        <v>-3.2663010000000001E-3</v>
      </c>
      <c r="G102" t="s">
        <v>67</v>
      </c>
    </row>
    <row r="103" spans="4:7" x14ac:dyDescent="0.25">
      <c r="D103" s="2">
        <v>20180</v>
      </c>
      <c r="E103">
        <v>422.99</v>
      </c>
      <c r="F103">
        <v>3.4433005000000003E-2</v>
      </c>
      <c r="G103" t="s">
        <v>68</v>
      </c>
    </row>
    <row r="104" spans="4:7" x14ac:dyDescent="0.25">
      <c r="D104" s="2">
        <v>20210</v>
      </c>
      <c r="E104">
        <v>421.55</v>
      </c>
      <c r="F104">
        <v>-3.404336E-3</v>
      </c>
      <c r="G104" t="s">
        <v>69</v>
      </c>
    </row>
    <row r="105" spans="4:7" x14ac:dyDescent="0.25">
      <c r="D105" s="2">
        <v>20241</v>
      </c>
      <c r="E105">
        <v>440.79</v>
      </c>
      <c r="F105">
        <v>4.5641085999999997E-2</v>
      </c>
      <c r="G105" t="s">
        <v>70</v>
      </c>
    </row>
    <row r="106" spans="4:7" x14ac:dyDescent="0.25">
      <c r="D106" s="2">
        <v>20271</v>
      </c>
      <c r="E106">
        <v>462.16</v>
      </c>
      <c r="F106">
        <v>4.8481136000000001E-2</v>
      </c>
      <c r="G106" t="s">
        <v>71</v>
      </c>
    </row>
    <row r="107" spans="4:7" x14ac:dyDescent="0.25">
      <c r="D107" s="2">
        <v>20302</v>
      </c>
      <c r="E107">
        <v>457.29</v>
      </c>
      <c r="F107">
        <v>-1.0537476E-2</v>
      </c>
      <c r="G107" t="s">
        <v>72</v>
      </c>
    </row>
    <row r="108" spans="4:7" x14ac:dyDescent="0.25">
      <c r="D108" s="2">
        <v>20333</v>
      </c>
      <c r="E108">
        <v>476.43</v>
      </c>
      <c r="F108">
        <v>4.1855278000000003E-2</v>
      </c>
      <c r="G108" t="s">
        <v>73</v>
      </c>
    </row>
    <row r="109" spans="4:7" x14ac:dyDescent="0.25">
      <c r="D109" s="2">
        <v>20363</v>
      </c>
      <c r="E109">
        <v>452.65</v>
      </c>
      <c r="F109">
        <v>-4.9912893999999999E-2</v>
      </c>
      <c r="G109" t="s">
        <v>74</v>
      </c>
    </row>
    <row r="110" spans="4:7" x14ac:dyDescent="0.25">
      <c r="D110" s="2">
        <v>20394</v>
      </c>
      <c r="E110">
        <v>476.59</v>
      </c>
      <c r="F110">
        <v>5.2888545000000002E-2</v>
      </c>
      <c r="G110" t="s">
        <v>75</v>
      </c>
    </row>
    <row r="111" spans="4:7" x14ac:dyDescent="0.25">
      <c r="D111" s="2">
        <v>20424</v>
      </c>
      <c r="E111">
        <v>484.58</v>
      </c>
      <c r="F111">
        <v>1.6764933999999999E-2</v>
      </c>
      <c r="G111" t="s">
        <v>76</v>
      </c>
    </row>
    <row r="112" spans="4:7" x14ac:dyDescent="0.25">
      <c r="D112" s="2">
        <v>20455</v>
      </c>
      <c r="E112">
        <v>474.75</v>
      </c>
      <c r="F112">
        <v>-2.0285608E-2</v>
      </c>
      <c r="G112" t="s">
        <v>77</v>
      </c>
    </row>
    <row r="113" spans="4:7" x14ac:dyDescent="0.25">
      <c r="D113" s="2">
        <v>20486</v>
      </c>
      <c r="E113">
        <v>475.52</v>
      </c>
      <c r="F113">
        <v>1.621906E-3</v>
      </c>
      <c r="G113" t="s">
        <v>66</v>
      </c>
    </row>
    <row r="114" spans="4:7" x14ac:dyDescent="0.25">
      <c r="D114" s="2">
        <v>20515</v>
      </c>
      <c r="E114">
        <v>502.67</v>
      </c>
      <c r="F114">
        <v>5.7095390000000003E-2</v>
      </c>
      <c r="G114" t="s">
        <v>67</v>
      </c>
    </row>
    <row r="115" spans="4:7" x14ac:dyDescent="0.25">
      <c r="D115" s="2">
        <v>20546</v>
      </c>
      <c r="E115">
        <v>511.04</v>
      </c>
      <c r="F115">
        <v>1.6651083000000001E-2</v>
      </c>
      <c r="G115" t="s">
        <v>68</v>
      </c>
    </row>
    <row r="116" spans="4:7" x14ac:dyDescent="0.25">
      <c r="D116" s="2">
        <v>20576</v>
      </c>
      <c r="E116">
        <v>495.2</v>
      </c>
      <c r="F116">
        <v>-3.0995617E-2</v>
      </c>
      <c r="G116" t="s">
        <v>69</v>
      </c>
    </row>
    <row r="117" spans="4:7" x14ac:dyDescent="0.25">
      <c r="D117" s="2">
        <v>20607</v>
      </c>
      <c r="E117">
        <v>485.33</v>
      </c>
      <c r="F117">
        <v>-1.9931341000000002E-2</v>
      </c>
      <c r="G117" t="s">
        <v>70</v>
      </c>
    </row>
    <row r="118" spans="4:7" x14ac:dyDescent="0.25">
      <c r="D118" s="2">
        <v>20637</v>
      </c>
      <c r="E118">
        <v>509.76</v>
      </c>
      <c r="F118">
        <v>5.0336883999999998E-2</v>
      </c>
      <c r="G118" t="s">
        <v>71</v>
      </c>
    </row>
    <row r="119" spans="4:7" x14ac:dyDescent="0.25">
      <c r="D119" s="2">
        <v>20668</v>
      </c>
      <c r="E119">
        <v>511.69</v>
      </c>
      <c r="F119">
        <v>3.7860950000000002E-3</v>
      </c>
      <c r="G119" t="s">
        <v>72</v>
      </c>
    </row>
    <row r="120" spans="4:7" x14ac:dyDescent="0.25">
      <c r="D120" s="2">
        <v>20699</v>
      </c>
      <c r="E120">
        <v>495.01</v>
      </c>
      <c r="F120">
        <v>-3.2597861999999998E-2</v>
      </c>
      <c r="G120" t="s">
        <v>73</v>
      </c>
    </row>
    <row r="121" spans="4:7" x14ac:dyDescent="0.25">
      <c r="D121" s="2">
        <v>20729</v>
      </c>
      <c r="E121">
        <v>483.8</v>
      </c>
      <c r="F121">
        <v>-2.2646006999999999E-2</v>
      </c>
      <c r="G121" t="s">
        <v>74</v>
      </c>
    </row>
    <row r="122" spans="4:7" x14ac:dyDescent="0.25">
      <c r="D122" s="2">
        <v>20760</v>
      </c>
      <c r="E122">
        <v>479.34</v>
      </c>
      <c r="F122">
        <v>-9.2186850000000008E-3</v>
      </c>
      <c r="G122" t="s">
        <v>75</v>
      </c>
    </row>
    <row r="123" spans="4:7" x14ac:dyDescent="0.25">
      <c r="D123" s="2">
        <v>20790</v>
      </c>
      <c r="E123">
        <v>492.01</v>
      </c>
      <c r="F123">
        <v>2.6432178000000001E-2</v>
      </c>
      <c r="G123" t="s">
        <v>76</v>
      </c>
    </row>
    <row r="124" spans="4:7" x14ac:dyDescent="0.25">
      <c r="D124" s="2">
        <v>20821</v>
      </c>
      <c r="E124">
        <v>485.9</v>
      </c>
      <c r="F124">
        <v>-1.2418447000000001E-2</v>
      </c>
      <c r="G124" t="s">
        <v>77</v>
      </c>
    </row>
    <row r="125" spans="4:7" x14ac:dyDescent="0.25">
      <c r="D125" s="2">
        <v>20852</v>
      </c>
      <c r="E125">
        <v>466.84</v>
      </c>
      <c r="F125">
        <v>-3.9226178E-2</v>
      </c>
      <c r="G125" t="s">
        <v>66</v>
      </c>
    </row>
    <row r="126" spans="4:7" x14ac:dyDescent="0.25">
      <c r="D126" s="2">
        <v>20880</v>
      </c>
      <c r="E126">
        <v>472.78</v>
      </c>
      <c r="F126">
        <v>1.2723844999999999E-2</v>
      </c>
      <c r="G126" t="s">
        <v>67</v>
      </c>
    </row>
    <row r="127" spans="4:7" x14ac:dyDescent="0.25">
      <c r="D127" s="2">
        <v>20911</v>
      </c>
      <c r="E127">
        <v>485.42</v>
      </c>
      <c r="F127">
        <v>2.6735479999999999E-2</v>
      </c>
      <c r="G127" t="s">
        <v>68</v>
      </c>
    </row>
    <row r="128" spans="4:7" x14ac:dyDescent="0.25">
      <c r="D128" s="2">
        <v>20941</v>
      </c>
      <c r="E128">
        <v>500.83</v>
      </c>
      <c r="F128">
        <v>3.1745704999999999E-2</v>
      </c>
      <c r="G128" t="s">
        <v>69</v>
      </c>
    </row>
    <row r="129" spans="4:7" x14ac:dyDescent="0.25">
      <c r="D129" s="2">
        <v>20972</v>
      </c>
      <c r="E129">
        <v>505.33</v>
      </c>
      <c r="F129">
        <v>8.9850850000000003E-3</v>
      </c>
      <c r="G129" t="s">
        <v>70</v>
      </c>
    </row>
    <row r="130" spans="4:7" x14ac:dyDescent="0.25">
      <c r="D130" s="2">
        <v>21002</v>
      </c>
      <c r="E130">
        <v>514.64</v>
      </c>
      <c r="F130">
        <v>1.8423604E-2</v>
      </c>
      <c r="G130" t="s">
        <v>71</v>
      </c>
    </row>
    <row r="131" spans="4:7" x14ac:dyDescent="0.25">
      <c r="D131" s="2">
        <v>21033</v>
      </c>
      <c r="E131">
        <v>487.97</v>
      </c>
      <c r="F131">
        <v>-5.1822633E-2</v>
      </c>
      <c r="G131" t="s">
        <v>72</v>
      </c>
    </row>
    <row r="132" spans="4:7" x14ac:dyDescent="0.25">
      <c r="D132" s="2">
        <v>21064</v>
      </c>
      <c r="E132">
        <v>471.79</v>
      </c>
      <c r="F132">
        <v>-3.3157776E-2</v>
      </c>
      <c r="G132" t="s">
        <v>73</v>
      </c>
    </row>
    <row r="133" spans="4:7" x14ac:dyDescent="0.25">
      <c r="D133" s="2">
        <v>21094</v>
      </c>
      <c r="E133">
        <v>443.38</v>
      </c>
      <c r="F133">
        <v>-6.0217470000000002E-2</v>
      </c>
      <c r="G133" t="s">
        <v>74</v>
      </c>
    </row>
    <row r="134" spans="4:7" x14ac:dyDescent="0.25">
      <c r="D134" s="2">
        <v>21125</v>
      </c>
      <c r="E134">
        <v>436.73</v>
      </c>
      <c r="F134">
        <v>-1.4998421E-2</v>
      </c>
      <c r="G134" t="s">
        <v>75</v>
      </c>
    </row>
    <row r="135" spans="4:7" x14ac:dyDescent="0.25">
      <c r="D135" s="2">
        <v>21155</v>
      </c>
      <c r="E135">
        <v>436.94</v>
      </c>
      <c r="F135">
        <v>4.80846E-4</v>
      </c>
      <c r="G135" t="s">
        <v>76</v>
      </c>
    </row>
    <row r="136" spans="4:7" x14ac:dyDescent="0.25">
      <c r="D136" s="2">
        <v>21186</v>
      </c>
      <c r="E136">
        <v>445.68</v>
      </c>
      <c r="F136">
        <v>2.0002745999999998E-2</v>
      </c>
      <c r="G136" t="s">
        <v>77</v>
      </c>
    </row>
    <row r="137" spans="4:7" x14ac:dyDescent="0.25">
      <c r="D137" s="2">
        <v>21217</v>
      </c>
      <c r="E137">
        <v>444.16</v>
      </c>
      <c r="F137">
        <v>-3.4105189999999999E-3</v>
      </c>
      <c r="G137" t="s">
        <v>66</v>
      </c>
    </row>
    <row r="138" spans="4:7" x14ac:dyDescent="0.25">
      <c r="D138" s="2">
        <v>21245</v>
      </c>
      <c r="E138">
        <v>450.14</v>
      </c>
      <c r="F138">
        <v>1.3463617000000001E-2</v>
      </c>
      <c r="G138" t="s">
        <v>67</v>
      </c>
    </row>
    <row r="139" spans="4:7" x14ac:dyDescent="0.25">
      <c r="D139" s="2">
        <v>21276</v>
      </c>
      <c r="E139">
        <v>446.9</v>
      </c>
      <c r="F139">
        <v>-7.1977609999999996E-3</v>
      </c>
      <c r="G139" t="s">
        <v>68</v>
      </c>
    </row>
    <row r="140" spans="4:7" x14ac:dyDescent="0.25">
      <c r="D140" s="2">
        <v>21306</v>
      </c>
      <c r="E140">
        <v>460.04</v>
      </c>
      <c r="F140">
        <v>2.9402550999999999E-2</v>
      </c>
      <c r="G140" t="s">
        <v>69</v>
      </c>
    </row>
    <row r="141" spans="4:7" x14ac:dyDescent="0.25">
      <c r="D141" s="2">
        <v>21337</v>
      </c>
      <c r="E141">
        <v>471.97</v>
      </c>
      <c r="F141">
        <v>2.5932528E-2</v>
      </c>
      <c r="G141" t="s">
        <v>70</v>
      </c>
    </row>
    <row r="142" spans="4:7" x14ac:dyDescent="0.25">
      <c r="D142" s="2">
        <v>21367</v>
      </c>
      <c r="E142">
        <v>488.28</v>
      </c>
      <c r="F142">
        <v>3.4557281000000002E-2</v>
      </c>
      <c r="G142" t="s">
        <v>71</v>
      </c>
    </row>
    <row r="143" spans="4:7" x14ac:dyDescent="0.25">
      <c r="D143" s="2">
        <v>21398</v>
      </c>
      <c r="E143">
        <v>507.55</v>
      </c>
      <c r="F143">
        <v>3.9465061000000003E-2</v>
      </c>
      <c r="G143" t="s">
        <v>72</v>
      </c>
    </row>
    <row r="144" spans="4:7" x14ac:dyDescent="0.25">
      <c r="D144" s="2">
        <v>21429</v>
      </c>
      <c r="E144">
        <v>521.82000000000005</v>
      </c>
      <c r="F144">
        <v>2.8115457E-2</v>
      </c>
      <c r="G144" t="s">
        <v>73</v>
      </c>
    </row>
    <row r="145" spans="4:7" x14ac:dyDescent="0.25">
      <c r="D145" s="2">
        <v>21459</v>
      </c>
      <c r="E145">
        <v>539.85</v>
      </c>
      <c r="F145">
        <v>3.4552144E-2</v>
      </c>
      <c r="G145" t="s">
        <v>74</v>
      </c>
    </row>
    <row r="146" spans="4:7" x14ac:dyDescent="0.25">
      <c r="D146" s="2">
        <v>21490</v>
      </c>
      <c r="E146">
        <v>557.1</v>
      </c>
      <c r="F146">
        <v>3.195332E-2</v>
      </c>
      <c r="G146" t="s">
        <v>75</v>
      </c>
    </row>
    <row r="147" spans="4:7" x14ac:dyDescent="0.25">
      <c r="D147" s="2">
        <v>21520</v>
      </c>
      <c r="E147">
        <v>566.42999999999995</v>
      </c>
      <c r="F147">
        <v>1.6747442000000001E-2</v>
      </c>
      <c r="G147" t="s">
        <v>76</v>
      </c>
    </row>
    <row r="148" spans="4:7" x14ac:dyDescent="0.25">
      <c r="D148" s="2">
        <v>21551</v>
      </c>
      <c r="E148">
        <v>592.29</v>
      </c>
      <c r="F148">
        <v>4.5654361999999997E-2</v>
      </c>
      <c r="G148" t="s">
        <v>77</v>
      </c>
    </row>
    <row r="149" spans="4:7" x14ac:dyDescent="0.25">
      <c r="D149" s="2">
        <v>21582</v>
      </c>
      <c r="E149">
        <v>590.72</v>
      </c>
      <c r="F149">
        <v>-2.6507290000000001E-3</v>
      </c>
      <c r="G149" t="s">
        <v>66</v>
      </c>
    </row>
    <row r="150" spans="4:7" x14ac:dyDescent="0.25">
      <c r="D150" s="2">
        <v>21610</v>
      </c>
      <c r="E150">
        <v>609.12</v>
      </c>
      <c r="F150">
        <v>3.1148428999999998E-2</v>
      </c>
      <c r="G150" t="s">
        <v>67</v>
      </c>
    </row>
    <row r="151" spans="4:7" x14ac:dyDescent="0.25">
      <c r="D151" s="2">
        <v>21641</v>
      </c>
      <c r="E151">
        <v>616.99</v>
      </c>
      <c r="F151">
        <v>1.2920278E-2</v>
      </c>
      <c r="G151" t="s">
        <v>68</v>
      </c>
    </row>
    <row r="152" spans="4:7" x14ac:dyDescent="0.25">
      <c r="D152" s="2">
        <v>21671</v>
      </c>
      <c r="E152">
        <v>630.79999999999995</v>
      </c>
      <c r="F152">
        <v>2.2382859000000001E-2</v>
      </c>
      <c r="G152" t="s">
        <v>69</v>
      </c>
    </row>
    <row r="153" spans="4:7" x14ac:dyDescent="0.25">
      <c r="D153" s="2">
        <v>21702</v>
      </c>
      <c r="E153">
        <v>631.51</v>
      </c>
      <c r="F153">
        <v>1.1255550000000001E-3</v>
      </c>
      <c r="G153" t="s">
        <v>70</v>
      </c>
    </row>
    <row r="154" spans="4:7" x14ac:dyDescent="0.25">
      <c r="D154" s="2">
        <v>21732</v>
      </c>
      <c r="E154">
        <v>662.81</v>
      </c>
      <c r="F154">
        <v>4.9563744E-2</v>
      </c>
      <c r="G154" t="s">
        <v>71</v>
      </c>
    </row>
    <row r="155" spans="4:7" x14ac:dyDescent="0.25">
      <c r="D155" s="2">
        <v>21763</v>
      </c>
      <c r="E155">
        <v>660.58</v>
      </c>
      <c r="F155">
        <v>-3.3644629999999998E-3</v>
      </c>
      <c r="G155" t="s">
        <v>72</v>
      </c>
    </row>
    <row r="156" spans="4:7" x14ac:dyDescent="0.25">
      <c r="D156" s="2">
        <v>21794</v>
      </c>
      <c r="E156">
        <v>635.47</v>
      </c>
      <c r="F156">
        <v>-3.8012049999999999E-2</v>
      </c>
      <c r="G156" t="s">
        <v>73</v>
      </c>
    </row>
    <row r="157" spans="4:7" x14ac:dyDescent="0.25">
      <c r="D157" s="2">
        <v>21824</v>
      </c>
      <c r="E157">
        <v>637.34</v>
      </c>
      <c r="F157">
        <v>2.942704E-3</v>
      </c>
      <c r="G157" t="s">
        <v>74</v>
      </c>
    </row>
    <row r="158" spans="4:7" x14ac:dyDescent="0.25">
      <c r="D158" s="2">
        <v>21855</v>
      </c>
      <c r="E158">
        <v>646.42999999999995</v>
      </c>
      <c r="F158">
        <v>1.4262403E-2</v>
      </c>
      <c r="G158" t="s">
        <v>75</v>
      </c>
    </row>
    <row r="159" spans="4:7" x14ac:dyDescent="0.25">
      <c r="D159" s="2">
        <v>21885</v>
      </c>
      <c r="E159">
        <v>671.35</v>
      </c>
      <c r="F159">
        <v>3.8550190999999998E-2</v>
      </c>
      <c r="G159" t="s">
        <v>76</v>
      </c>
    </row>
    <row r="160" spans="4:7" x14ac:dyDescent="0.25">
      <c r="D160" s="2">
        <v>21916</v>
      </c>
      <c r="E160">
        <v>655.39</v>
      </c>
      <c r="F160">
        <v>-2.3772995000000002E-2</v>
      </c>
      <c r="G160" t="s">
        <v>77</v>
      </c>
    </row>
    <row r="161" spans="4:7" x14ac:dyDescent="0.25">
      <c r="D161" s="2">
        <v>21947</v>
      </c>
      <c r="E161">
        <v>624.88</v>
      </c>
      <c r="F161">
        <v>-4.6552433999999997E-2</v>
      </c>
      <c r="G161" t="s">
        <v>66</v>
      </c>
    </row>
    <row r="162" spans="4:7" x14ac:dyDescent="0.25">
      <c r="D162" s="2">
        <v>21976</v>
      </c>
      <c r="E162">
        <v>614.70000000000005</v>
      </c>
      <c r="F162">
        <v>-1.6291127999999998E-2</v>
      </c>
      <c r="G162" t="s">
        <v>67</v>
      </c>
    </row>
    <row r="163" spans="4:7" x14ac:dyDescent="0.25">
      <c r="D163" s="2">
        <v>22007</v>
      </c>
      <c r="E163">
        <v>619.98</v>
      </c>
      <c r="F163">
        <v>8.5895559999999999E-3</v>
      </c>
      <c r="G163" t="s">
        <v>68</v>
      </c>
    </row>
    <row r="164" spans="4:7" x14ac:dyDescent="0.25">
      <c r="D164" s="2">
        <v>22037</v>
      </c>
      <c r="E164">
        <v>615.64</v>
      </c>
      <c r="F164">
        <v>-7.000226E-3</v>
      </c>
      <c r="G164" t="s">
        <v>69</v>
      </c>
    </row>
    <row r="165" spans="4:7" x14ac:dyDescent="0.25">
      <c r="D165" s="2">
        <v>22068</v>
      </c>
      <c r="E165">
        <v>644.38</v>
      </c>
      <c r="F165">
        <v>4.6683126999999998E-2</v>
      </c>
      <c r="G165" t="s">
        <v>70</v>
      </c>
    </row>
    <row r="166" spans="4:7" x14ac:dyDescent="0.25">
      <c r="D166" s="2">
        <v>22098</v>
      </c>
      <c r="E166">
        <v>625.83000000000004</v>
      </c>
      <c r="F166">
        <v>-2.8787361000000001E-2</v>
      </c>
      <c r="G166" t="s">
        <v>71</v>
      </c>
    </row>
    <row r="167" spans="4:7" x14ac:dyDescent="0.25">
      <c r="D167" s="2">
        <v>22129</v>
      </c>
      <c r="E167">
        <v>624.47</v>
      </c>
      <c r="F167">
        <v>-2.1731139999999999E-3</v>
      </c>
      <c r="G167" t="s">
        <v>72</v>
      </c>
    </row>
    <row r="168" spans="4:7" x14ac:dyDescent="0.25">
      <c r="D168" s="2">
        <v>22160</v>
      </c>
      <c r="E168">
        <v>598.1</v>
      </c>
      <c r="F168">
        <v>-4.2227808999999998E-2</v>
      </c>
      <c r="G168" t="s">
        <v>73</v>
      </c>
    </row>
    <row r="169" spans="4:7" x14ac:dyDescent="0.25">
      <c r="D169" s="2">
        <v>22190</v>
      </c>
      <c r="E169">
        <v>582.45000000000005</v>
      </c>
      <c r="F169">
        <v>-2.6166193000000001E-2</v>
      </c>
      <c r="G169" t="s">
        <v>74</v>
      </c>
    </row>
    <row r="170" spans="4:7" x14ac:dyDescent="0.25">
      <c r="D170" s="2">
        <v>22221</v>
      </c>
      <c r="E170">
        <v>601.14</v>
      </c>
      <c r="F170">
        <v>3.2088591E-2</v>
      </c>
      <c r="G170" t="s">
        <v>75</v>
      </c>
    </row>
    <row r="171" spans="4:7" x14ac:dyDescent="0.25">
      <c r="D171" s="2">
        <v>22251</v>
      </c>
      <c r="E171">
        <v>609.54</v>
      </c>
      <c r="F171">
        <v>1.397345E-2</v>
      </c>
      <c r="G171" t="s">
        <v>76</v>
      </c>
    </row>
    <row r="172" spans="4:7" x14ac:dyDescent="0.25">
      <c r="D172" s="2">
        <v>22282</v>
      </c>
      <c r="E172">
        <v>632.20000000000005</v>
      </c>
      <c r="F172">
        <v>3.7175575000000002E-2</v>
      </c>
      <c r="G172" t="s">
        <v>77</v>
      </c>
    </row>
    <row r="173" spans="4:7" x14ac:dyDescent="0.25">
      <c r="D173" s="2">
        <v>22313</v>
      </c>
      <c r="E173">
        <v>650.01</v>
      </c>
      <c r="F173">
        <v>2.8171465E-2</v>
      </c>
      <c r="G173" t="s">
        <v>66</v>
      </c>
    </row>
    <row r="174" spans="4:7" x14ac:dyDescent="0.25">
      <c r="D174" s="2">
        <v>22341</v>
      </c>
      <c r="E174">
        <v>670.56</v>
      </c>
      <c r="F174">
        <v>3.1614898000000002E-2</v>
      </c>
      <c r="G174" t="s">
        <v>67</v>
      </c>
    </row>
    <row r="175" spans="4:7" x14ac:dyDescent="0.25">
      <c r="D175" s="2">
        <v>22372</v>
      </c>
      <c r="E175">
        <v>684.9</v>
      </c>
      <c r="F175">
        <v>2.1385110999999998E-2</v>
      </c>
      <c r="G175" t="s">
        <v>68</v>
      </c>
    </row>
    <row r="176" spans="4:7" x14ac:dyDescent="0.25">
      <c r="D176" s="2">
        <v>22402</v>
      </c>
      <c r="E176">
        <v>693.03</v>
      </c>
      <c r="F176">
        <v>1.1870346E-2</v>
      </c>
      <c r="G176" t="s">
        <v>69</v>
      </c>
    </row>
    <row r="177" spans="4:7" x14ac:dyDescent="0.25">
      <c r="D177" s="2">
        <v>22433</v>
      </c>
      <c r="E177">
        <v>691.44</v>
      </c>
      <c r="F177">
        <v>-2.2942729999999999E-3</v>
      </c>
      <c r="G177" t="s">
        <v>70</v>
      </c>
    </row>
    <row r="178" spans="4:7" x14ac:dyDescent="0.25">
      <c r="D178" s="2">
        <v>22463</v>
      </c>
      <c r="E178">
        <v>690.66</v>
      </c>
      <c r="F178">
        <v>-1.128081E-3</v>
      </c>
      <c r="G178" t="s">
        <v>71</v>
      </c>
    </row>
    <row r="179" spans="4:7" x14ac:dyDescent="0.25">
      <c r="D179" s="2">
        <v>22494</v>
      </c>
      <c r="E179">
        <v>718.64</v>
      </c>
      <c r="F179">
        <v>4.0511973999999999E-2</v>
      </c>
      <c r="G179" t="s">
        <v>72</v>
      </c>
    </row>
    <row r="180" spans="4:7" x14ac:dyDescent="0.25">
      <c r="D180" s="2">
        <v>22525</v>
      </c>
      <c r="E180">
        <v>711.02</v>
      </c>
      <c r="F180">
        <v>-1.0603362E-2</v>
      </c>
      <c r="G180" t="s">
        <v>73</v>
      </c>
    </row>
    <row r="181" spans="4:7" x14ac:dyDescent="0.25">
      <c r="D181" s="2">
        <v>22555</v>
      </c>
      <c r="E181">
        <v>703.01</v>
      </c>
      <c r="F181">
        <v>-1.1265506E-2</v>
      </c>
      <c r="G181" t="s">
        <v>74</v>
      </c>
    </row>
    <row r="182" spans="4:7" x14ac:dyDescent="0.25">
      <c r="D182" s="2">
        <v>22586</v>
      </c>
      <c r="E182">
        <v>724.74</v>
      </c>
      <c r="F182">
        <v>3.0909944000000002E-2</v>
      </c>
      <c r="G182" t="s">
        <v>75</v>
      </c>
    </row>
    <row r="183" spans="4:7" x14ac:dyDescent="0.25">
      <c r="D183" s="2">
        <v>22616</v>
      </c>
      <c r="E183">
        <v>728.44</v>
      </c>
      <c r="F183">
        <v>5.1052789999999999E-3</v>
      </c>
      <c r="G183" t="s">
        <v>76</v>
      </c>
    </row>
    <row r="184" spans="4:7" x14ac:dyDescent="0.25">
      <c r="D184" s="2">
        <v>22647</v>
      </c>
      <c r="E184">
        <v>705.16</v>
      </c>
      <c r="F184">
        <v>-3.1958706000000003E-2</v>
      </c>
      <c r="G184" t="s">
        <v>77</v>
      </c>
    </row>
    <row r="185" spans="4:7" x14ac:dyDescent="0.25">
      <c r="D185" s="2">
        <v>22678</v>
      </c>
      <c r="E185">
        <v>711.95</v>
      </c>
      <c r="F185">
        <v>9.6290200000000003E-3</v>
      </c>
      <c r="G185" t="s">
        <v>66</v>
      </c>
    </row>
    <row r="186" spans="4:7" x14ac:dyDescent="0.25">
      <c r="D186" s="2">
        <v>22706</v>
      </c>
      <c r="E186">
        <v>714.21</v>
      </c>
      <c r="F186">
        <v>3.1743800000000001E-3</v>
      </c>
      <c r="G186" t="s">
        <v>67</v>
      </c>
    </row>
    <row r="187" spans="4:7" x14ac:dyDescent="0.25">
      <c r="D187" s="2">
        <v>22737</v>
      </c>
      <c r="E187">
        <v>690.28</v>
      </c>
      <c r="F187">
        <v>-3.3505552000000001E-2</v>
      </c>
      <c r="G187" t="s">
        <v>68</v>
      </c>
    </row>
    <row r="188" spans="4:7" x14ac:dyDescent="0.25">
      <c r="D188" s="2">
        <v>22767</v>
      </c>
      <c r="E188">
        <v>643.71</v>
      </c>
      <c r="F188">
        <v>-6.7465375999999994E-2</v>
      </c>
      <c r="G188" t="s">
        <v>69</v>
      </c>
    </row>
    <row r="189" spans="4:7" x14ac:dyDescent="0.25">
      <c r="D189" s="2">
        <v>22798</v>
      </c>
      <c r="E189">
        <v>572.64</v>
      </c>
      <c r="F189">
        <v>-0.11040686</v>
      </c>
      <c r="G189" t="s">
        <v>70</v>
      </c>
    </row>
    <row r="190" spans="4:7" x14ac:dyDescent="0.25">
      <c r="D190" s="2">
        <v>22828</v>
      </c>
      <c r="E190">
        <v>581.78</v>
      </c>
      <c r="F190">
        <v>1.5961162000000001E-2</v>
      </c>
      <c r="G190" t="s">
        <v>71</v>
      </c>
    </row>
    <row r="191" spans="4:7" x14ac:dyDescent="0.25">
      <c r="D191" s="2">
        <v>22859</v>
      </c>
      <c r="E191">
        <v>602.51</v>
      </c>
      <c r="F191">
        <v>3.5632025999999997E-2</v>
      </c>
      <c r="G191" t="s">
        <v>72</v>
      </c>
    </row>
    <row r="192" spans="4:7" x14ac:dyDescent="0.25">
      <c r="D192" s="2">
        <v>22890</v>
      </c>
      <c r="E192">
        <v>597.02</v>
      </c>
      <c r="F192">
        <v>-9.111882E-3</v>
      </c>
      <c r="G192" t="s">
        <v>73</v>
      </c>
    </row>
    <row r="193" spans="4:7" x14ac:dyDescent="0.25">
      <c r="D193" s="2">
        <v>22920</v>
      </c>
      <c r="E193">
        <v>580.65</v>
      </c>
      <c r="F193">
        <v>-2.7419517000000001E-2</v>
      </c>
      <c r="G193" t="s">
        <v>74</v>
      </c>
    </row>
    <row r="194" spans="4:7" x14ac:dyDescent="0.25">
      <c r="D194" s="2">
        <v>22951</v>
      </c>
      <c r="E194">
        <v>628.82000000000005</v>
      </c>
      <c r="F194">
        <v>8.2958752999999996E-2</v>
      </c>
      <c r="G194" t="s">
        <v>75</v>
      </c>
    </row>
    <row r="195" spans="4:7" x14ac:dyDescent="0.25">
      <c r="D195" s="2">
        <v>22981</v>
      </c>
      <c r="E195">
        <v>648.38</v>
      </c>
      <c r="F195">
        <v>3.1105880999999998E-2</v>
      </c>
      <c r="G195" t="s">
        <v>76</v>
      </c>
    </row>
    <row r="196" spans="4:7" x14ac:dyDescent="0.25">
      <c r="D196" s="2">
        <v>23012</v>
      </c>
      <c r="E196">
        <v>672.1</v>
      </c>
      <c r="F196">
        <v>3.6583484999999999E-2</v>
      </c>
      <c r="G196" t="s">
        <v>77</v>
      </c>
    </row>
    <row r="197" spans="4:7" x14ac:dyDescent="0.25">
      <c r="D197" s="2">
        <v>23043</v>
      </c>
      <c r="E197">
        <v>679.75</v>
      </c>
      <c r="F197">
        <v>1.1382234999999999E-2</v>
      </c>
      <c r="G197" t="s">
        <v>66</v>
      </c>
    </row>
    <row r="198" spans="4:7" x14ac:dyDescent="0.25">
      <c r="D198" s="2">
        <v>23071</v>
      </c>
      <c r="E198">
        <v>674.63</v>
      </c>
      <c r="F198">
        <v>-7.5321809999999998E-3</v>
      </c>
      <c r="G198" t="s">
        <v>67</v>
      </c>
    </row>
    <row r="199" spans="4:7" x14ac:dyDescent="0.25">
      <c r="D199" s="2">
        <v>23102</v>
      </c>
      <c r="E199">
        <v>707.12</v>
      </c>
      <c r="F199">
        <v>4.8159731999999997E-2</v>
      </c>
      <c r="G199" t="s">
        <v>68</v>
      </c>
    </row>
    <row r="200" spans="4:7" x14ac:dyDescent="0.25">
      <c r="D200" s="2">
        <v>23132</v>
      </c>
      <c r="E200">
        <v>720.84</v>
      </c>
      <c r="F200">
        <v>1.9402646999999999E-2</v>
      </c>
      <c r="G200" t="s">
        <v>69</v>
      </c>
    </row>
    <row r="201" spans="4:7" x14ac:dyDescent="0.25">
      <c r="D201" s="2">
        <v>23163</v>
      </c>
      <c r="E201">
        <v>719.14</v>
      </c>
      <c r="F201">
        <v>-2.3583599999999999E-3</v>
      </c>
      <c r="G201" t="s">
        <v>70</v>
      </c>
    </row>
    <row r="202" spans="4:7" x14ac:dyDescent="0.25">
      <c r="D202" s="2">
        <v>23193</v>
      </c>
      <c r="E202">
        <v>700.75</v>
      </c>
      <c r="F202">
        <v>-2.5572211000000001E-2</v>
      </c>
      <c r="G202" t="s">
        <v>71</v>
      </c>
    </row>
    <row r="203" spans="4:7" x14ac:dyDescent="0.25">
      <c r="D203" s="2">
        <v>23224</v>
      </c>
      <c r="E203">
        <v>714.15</v>
      </c>
      <c r="F203">
        <v>1.9122369E-2</v>
      </c>
      <c r="G203" t="s">
        <v>72</v>
      </c>
    </row>
    <row r="204" spans="4:7" x14ac:dyDescent="0.25">
      <c r="D204" s="2">
        <v>23255</v>
      </c>
      <c r="E204">
        <v>738.52</v>
      </c>
      <c r="F204">
        <v>3.4124483999999997E-2</v>
      </c>
      <c r="G204" t="s">
        <v>73</v>
      </c>
    </row>
    <row r="205" spans="4:7" x14ac:dyDescent="0.25">
      <c r="D205" s="2">
        <v>23285</v>
      </c>
      <c r="E205">
        <v>747.52</v>
      </c>
      <c r="F205">
        <v>1.2186535E-2</v>
      </c>
      <c r="G205" t="s">
        <v>74</v>
      </c>
    </row>
    <row r="206" spans="4:7" x14ac:dyDescent="0.25">
      <c r="D206" s="2">
        <v>23316</v>
      </c>
      <c r="E206">
        <v>743.24</v>
      </c>
      <c r="F206">
        <v>-5.7255989999999996E-3</v>
      </c>
      <c r="G206" t="s">
        <v>75</v>
      </c>
    </row>
    <row r="207" spans="4:7" x14ac:dyDescent="0.25">
      <c r="D207" s="2">
        <v>23346</v>
      </c>
      <c r="E207">
        <v>759.94</v>
      </c>
      <c r="F207">
        <v>2.2469189000000001E-2</v>
      </c>
      <c r="G207" t="s">
        <v>76</v>
      </c>
    </row>
    <row r="208" spans="4:7" x14ac:dyDescent="0.25">
      <c r="D208" s="2">
        <v>23377</v>
      </c>
      <c r="E208">
        <v>776.62</v>
      </c>
      <c r="F208">
        <v>2.1949100999999999E-2</v>
      </c>
      <c r="G208" t="s">
        <v>77</v>
      </c>
    </row>
    <row r="209" spans="4:7" x14ac:dyDescent="0.25">
      <c r="D209" s="2">
        <v>23408</v>
      </c>
      <c r="E209">
        <v>793.03</v>
      </c>
      <c r="F209">
        <v>2.1130025E-2</v>
      </c>
      <c r="G209" t="s">
        <v>66</v>
      </c>
    </row>
    <row r="210" spans="4:7" x14ac:dyDescent="0.25">
      <c r="D210" s="2">
        <v>23437</v>
      </c>
      <c r="E210">
        <v>812.18</v>
      </c>
      <c r="F210">
        <v>2.4147887999999999E-2</v>
      </c>
      <c r="G210" t="s">
        <v>67</v>
      </c>
    </row>
    <row r="211" spans="4:7" x14ac:dyDescent="0.25">
      <c r="D211" s="2">
        <v>23468</v>
      </c>
      <c r="E211">
        <v>820.94</v>
      </c>
      <c r="F211">
        <v>1.0785786E-2</v>
      </c>
      <c r="G211" t="s">
        <v>68</v>
      </c>
    </row>
    <row r="212" spans="4:7" x14ac:dyDescent="0.25">
      <c r="D212" s="2">
        <v>23498</v>
      </c>
      <c r="E212">
        <v>823.12</v>
      </c>
      <c r="F212">
        <v>2.6554920000000002E-3</v>
      </c>
      <c r="G212" t="s">
        <v>69</v>
      </c>
    </row>
    <row r="213" spans="4:7" x14ac:dyDescent="0.25">
      <c r="D213" s="2">
        <v>23529</v>
      </c>
      <c r="E213">
        <v>817.63</v>
      </c>
      <c r="F213">
        <v>-6.669744E-3</v>
      </c>
      <c r="G213" t="s">
        <v>70</v>
      </c>
    </row>
    <row r="214" spans="4:7" x14ac:dyDescent="0.25">
      <c r="D214" s="2">
        <v>23559</v>
      </c>
      <c r="E214">
        <v>844.24</v>
      </c>
      <c r="F214">
        <v>3.2545283000000001E-2</v>
      </c>
      <c r="G214" t="s">
        <v>71</v>
      </c>
    </row>
    <row r="215" spans="4:7" x14ac:dyDescent="0.25">
      <c r="D215" s="2">
        <v>23590</v>
      </c>
      <c r="E215">
        <v>835.3</v>
      </c>
      <c r="F215">
        <v>-1.0589406000000001E-2</v>
      </c>
      <c r="G215" t="s">
        <v>72</v>
      </c>
    </row>
    <row r="216" spans="4:7" x14ac:dyDescent="0.25">
      <c r="D216" s="2">
        <v>23621</v>
      </c>
      <c r="E216">
        <v>863.55</v>
      </c>
      <c r="F216">
        <v>3.3820184000000003E-2</v>
      </c>
      <c r="G216" t="s">
        <v>73</v>
      </c>
    </row>
    <row r="217" spans="4:7" x14ac:dyDescent="0.25">
      <c r="D217" s="2">
        <v>23651</v>
      </c>
      <c r="E217">
        <v>875.26</v>
      </c>
      <c r="F217">
        <v>1.3560302999999999E-2</v>
      </c>
      <c r="G217" t="s">
        <v>74</v>
      </c>
    </row>
    <row r="218" spans="4:7" x14ac:dyDescent="0.25">
      <c r="D218" s="2">
        <v>23682</v>
      </c>
      <c r="E218">
        <v>880.04</v>
      </c>
      <c r="F218">
        <v>5.4612339999999997E-3</v>
      </c>
      <c r="G218" t="s">
        <v>75</v>
      </c>
    </row>
    <row r="219" spans="4:7" x14ac:dyDescent="0.25">
      <c r="D219" s="2">
        <v>23712</v>
      </c>
      <c r="E219">
        <v>866.73</v>
      </c>
      <c r="F219">
        <v>-1.5124313E-2</v>
      </c>
      <c r="G219" t="s">
        <v>76</v>
      </c>
    </row>
    <row r="220" spans="4:7" x14ac:dyDescent="0.25">
      <c r="D220" s="2">
        <v>23743</v>
      </c>
      <c r="E220">
        <v>889.89</v>
      </c>
      <c r="F220">
        <v>2.6721123999999999E-2</v>
      </c>
      <c r="G220" t="s">
        <v>77</v>
      </c>
    </row>
    <row r="221" spans="4:7" x14ac:dyDescent="0.25">
      <c r="D221" s="2">
        <v>23774</v>
      </c>
      <c r="E221">
        <v>894.41</v>
      </c>
      <c r="F221">
        <v>5.0792789999999999E-3</v>
      </c>
      <c r="G221" t="s">
        <v>66</v>
      </c>
    </row>
    <row r="222" spans="4:7" x14ac:dyDescent="0.25">
      <c r="D222" s="2">
        <v>23802</v>
      </c>
      <c r="E222">
        <v>896.44</v>
      </c>
      <c r="F222">
        <v>2.2696529999999999E-3</v>
      </c>
      <c r="G222" t="s">
        <v>67</v>
      </c>
    </row>
    <row r="223" spans="4:7" x14ac:dyDescent="0.25">
      <c r="D223" s="2">
        <v>23833</v>
      </c>
      <c r="E223">
        <v>907.71</v>
      </c>
      <c r="F223">
        <v>1.2571951E-2</v>
      </c>
      <c r="G223" t="s">
        <v>68</v>
      </c>
    </row>
    <row r="224" spans="4:7" x14ac:dyDescent="0.25">
      <c r="D224" s="2">
        <v>23863</v>
      </c>
      <c r="E224">
        <v>927.5</v>
      </c>
      <c r="F224">
        <v>2.1802116999999999E-2</v>
      </c>
      <c r="G224" t="s">
        <v>69</v>
      </c>
    </row>
    <row r="225" spans="4:7" x14ac:dyDescent="0.25">
      <c r="D225" s="2">
        <v>23894</v>
      </c>
      <c r="E225">
        <v>878.06</v>
      </c>
      <c r="F225">
        <v>-5.3304582000000003E-2</v>
      </c>
      <c r="G225" t="s">
        <v>70</v>
      </c>
    </row>
    <row r="226" spans="4:7" x14ac:dyDescent="0.25">
      <c r="D226" s="2">
        <v>23924</v>
      </c>
      <c r="E226">
        <v>873.43</v>
      </c>
      <c r="F226">
        <v>-5.2729880000000002E-3</v>
      </c>
      <c r="G226" t="s">
        <v>71</v>
      </c>
    </row>
    <row r="227" spans="4:7" x14ac:dyDescent="0.25">
      <c r="D227" s="2">
        <v>23955</v>
      </c>
      <c r="E227">
        <v>887.7</v>
      </c>
      <c r="F227">
        <v>1.6337885999999999E-2</v>
      </c>
      <c r="G227" t="s">
        <v>72</v>
      </c>
    </row>
    <row r="228" spans="4:7" x14ac:dyDescent="0.25">
      <c r="D228" s="2">
        <v>23986</v>
      </c>
      <c r="E228">
        <v>922.18</v>
      </c>
      <c r="F228">
        <v>3.8841951E-2</v>
      </c>
      <c r="G228" t="s">
        <v>73</v>
      </c>
    </row>
    <row r="229" spans="4:7" x14ac:dyDescent="0.25">
      <c r="D229" s="2">
        <v>24016</v>
      </c>
      <c r="E229">
        <v>944.77</v>
      </c>
      <c r="F229">
        <v>2.4496302000000001E-2</v>
      </c>
      <c r="G229" t="s">
        <v>74</v>
      </c>
    </row>
    <row r="230" spans="4:7" x14ac:dyDescent="0.25">
      <c r="D230" s="2">
        <v>24047</v>
      </c>
      <c r="E230">
        <v>953.31</v>
      </c>
      <c r="F230">
        <v>9.0392370000000003E-3</v>
      </c>
      <c r="G230" t="s">
        <v>75</v>
      </c>
    </row>
    <row r="231" spans="4:7" x14ac:dyDescent="0.25">
      <c r="D231" s="2">
        <v>24077</v>
      </c>
      <c r="E231">
        <v>955.19</v>
      </c>
      <c r="F231">
        <v>1.9720760000000001E-3</v>
      </c>
      <c r="G231" t="s">
        <v>76</v>
      </c>
    </row>
    <row r="232" spans="4:7" x14ac:dyDescent="0.25">
      <c r="D232" s="2">
        <v>24108</v>
      </c>
      <c r="E232">
        <v>985.93</v>
      </c>
      <c r="F232">
        <v>3.2182079000000002E-2</v>
      </c>
      <c r="G232" t="s">
        <v>77</v>
      </c>
    </row>
    <row r="233" spans="4:7" x14ac:dyDescent="0.25">
      <c r="D233" s="2">
        <v>24139</v>
      </c>
      <c r="E233">
        <v>977.15</v>
      </c>
      <c r="F233">
        <v>-8.9052980000000007E-3</v>
      </c>
      <c r="G233" t="s">
        <v>66</v>
      </c>
    </row>
    <row r="234" spans="4:7" x14ac:dyDescent="0.25">
      <c r="D234" s="2">
        <v>24167</v>
      </c>
      <c r="E234">
        <v>926.43</v>
      </c>
      <c r="F234">
        <v>-5.1906053000000001E-2</v>
      </c>
      <c r="G234" t="s">
        <v>67</v>
      </c>
    </row>
    <row r="235" spans="4:7" x14ac:dyDescent="0.25">
      <c r="D235" s="2">
        <v>24198</v>
      </c>
      <c r="E235">
        <v>943.7</v>
      </c>
      <c r="F235">
        <v>1.8641451999999999E-2</v>
      </c>
      <c r="G235" t="s">
        <v>68</v>
      </c>
    </row>
    <row r="236" spans="4:7" x14ac:dyDescent="0.25">
      <c r="D236" s="2">
        <v>24228</v>
      </c>
      <c r="E236">
        <v>890.7</v>
      </c>
      <c r="F236">
        <v>-5.6161915999999999E-2</v>
      </c>
      <c r="G236" t="s">
        <v>69</v>
      </c>
    </row>
    <row r="237" spans="4:7" x14ac:dyDescent="0.25">
      <c r="D237" s="2">
        <v>24259</v>
      </c>
      <c r="E237">
        <v>888.73</v>
      </c>
      <c r="F237">
        <v>-2.2117439999999999E-3</v>
      </c>
      <c r="G237" t="s">
        <v>70</v>
      </c>
    </row>
    <row r="238" spans="4:7" x14ac:dyDescent="0.25">
      <c r="D238" s="2">
        <v>24289</v>
      </c>
      <c r="E238">
        <v>875.87</v>
      </c>
      <c r="F238">
        <v>-1.4470087E-2</v>
      </c>
      <c r="G238" t="s">
        <v>71</v>
      </c>
    </row>
    <row r="239" spans="4:7" x14ac:dyDescent="0.25">
      <c r="D239" s="2">
        <v>24320</v>
      </c>
      <c r="E239">
        <v>817.55</v>
      </c>
      <c r="F239">
        <v>-6.6585223999999998E-2</v>
      </c>
      <c r="G239" t="s">
        <v>72</v>
      </c>
    </row>
    <row r="240" spans="4:7" x14ac:dyDescent="0.25">
      <c r="D240" s="2">
        <v>24351</v>
      </c>
      <c r="E240">
        <v>791.65</v>
      </c>
      <c r="F240">
        <v>-3.1680020000000003E-2</v>
      </c>
      <c r="G240" t="s">
        <v>73</v>
      </c>
    </row>
    <row r="241" spans="4:7" x14ac:dyDescent="0.25">
      <c r="D241" s="2">
        <v>24381</v>
      </c>
      <c r="E241">
        <v>778.1</v>
      </c>
      <c r="F241">
        <v>-1.711615E-2</v>
      </c>
      <c r="G241" t="s">
        <v>74</v>
      </c>
    </row>
    <row r="242" spans="4:7" x14ac:dyDescent="0.25">
      <c r="D242" s="2">
        <v>24412</v>
      </c>
      <c r="E242">
        <v>806.55</v>
      </c>
      <c r="F242">
        <v>3.6563423999999997E-2</v>
      </c>
      <c r="G242" t="s">
        <v>75</v>
      </c>
    </row>
    <row r="243" spans="4:7" x14ac:dyDescent="0.25">
      <c r="D243" s="2">
        <v>24442</v>
      </c>
      <c r="E243">
        <v>800.86</v>
      </c>
      <c r="F243">
        <v>-7.054739E-3</v>
      </c>
      <c r="G243" t="s">
        <v>76</v>
      </c>
    </row>
    <row r="244" spans="4:7" x14ac:dyDescent="0.25">
      <c r="D244" s="2">
        <v>24473</v>
      </c>
      <c r="E244">
        <v>830.56</v>
      </c>
      <c r="F244">
        <v>3.7085132999999999E-2</v>
      </c>
      <c r="G244" t="s">
        <v>77</v>
      </c>
    </row>
    <row r="245" spans="4:7" x14ac:dyDescent="0.25">
      <c r="D245" s="2">
        <v>24504</v>
      </c>
      <c r="E245">
        <v>851.12</v>
      </c>
      <c r="F245">
        <v>2.4754383000000001E-2</v>
      </c>
      <c r="G245" t="s">
        <v>66</v>
      </c>
    </row>
    <row r="246" spans="4:7" x14ac:dyDescent="0.25">
      <c r="D246" s="2">
        <v>24532</v>
      </c>
      <c r="E246">
        <v>858.11</v>
      </c>
      <c r="F246">
        <v>8.2127080000000009E-3</v>
      </c>
      <c r="G246" t="s">
        <v>67</v>
      </c>
    </row>
    <row r="247" spans="4:7" x14ac:dyDescent="0.25">
      <c r="D247" s="2">
        <v>24563</v>
      </c>
      <c r="E247">
        <v>868.66</v>
      </c>
      <c r="F247">
        <v>1.2294461E-2</v>
      </c>
      <c r="G247" t="s">
        <v>68</v>
      </c>
    </row>
    <row r="248" spans="4:7" x14ac:dyDescent="0.25">
      <c r="D248" s="2">
        <v>24593</v>
      </c>
      <c r="E248">
        <v>883.74</v>
      </c>
      <c r="F248">
        <v>1.7360072000000001E-2</v>
      </c>
      <c r="G248" t="s">
        <v>69</v>
      </c>
    </row>
    <row r="249" spans="4:7" x14ac:dyDescent="0.25">
      <c r="D249" s="2">
        <v>24624</v>
      </c>
      <c r="E249">
        <v>872.66</v>
      </c>
      <c r="F249">
        <v>-1.2537624000000001E-2</v>
      </c>
      <c r="G249" t="s">
        <v>70</v>
      </c>
    </row>
    <row r="250" spans="4:7" x14ac:dyDescent="0.25">
      <c r="D250" s="2">
        <v>24654</v>
      </c>
      <c r="E250">
        <v>888.51</v>
      </c>
      <c r="F250">
        <v>1.8162858E-2</v>
      </c>
      <c r="G250" t="s">
        <v>71</v>
      </c>
    </row>
    <row r="251" spans="4:7" x14ac:dyDescent="0.25">
      <c r="D251" s="2">
        <v>24685</v>
      </c>
      <c r="E251">
        <v>912.46</v>
      </c>
      <c r="F251">
        <v>2.6955239999999998E-2</v>
      </c>
      <c r="G251" t="s">
        <v>72</v>
      </c>
    </row>
    <row r="252" spans="4:7" x14ac:dyDescent="0.25">
      <c r="D252" s="2">
        <v>24716</v>
      </c>
      <c r="E252">
        <v>923.45</v>
      </c>
      <c r="F252">
        <v>1.2044364E-2</v>
      </c>
      <c r="G252" t="s">
        <v>73</v>
      </c>
    </row>
    <row r="253" spans="4:7" x14ac:dyDescent="0.25">
      <c r="D253" s="2">
        <v>24746</v>
      </c>
      <c r="E253">
        <v>907.54</v>
      </c>
      <c r="F253">
        <v>-1.722887E-2</v>
      </c>
      <c r="G253" t="s">
        <v>74</v>
      </c>
    </row>
    <row r="254" spans="4:7" x14ac:dyDescent="0.25">
      <c r="D254" s="2">
        <v>24777</v>
      </c>
      <c r="E254">
        <v>865.43</v>
      </c>
      <c r="F254">
        <v>-4.6400159000000003E-2</v>
      </c>
      <c r="G254" t="s">
        <v>75</v>
      </c>
    </row>
    <row r="255" spans="4:7" x14ac:dyDescent="0.25">
      <c r="D255" s="2">
        <v>24807</v>
      </c>
      <c r="E255">
        <v>887.2</v>
      </c>
      <c r="F255">
        <v>2.5155125E-2</v>
      </c>
      <c r="G255" t="s">
        <v>76</v>
      </c>
    </row>
    <row r="256" spans="4:7" x14ac:dyDescent="0.25">
      <c r="D256" s="2">
        <v>24838</v>
      </c>
      <c r="E256">
        <v>884.77</v>
      </c>
      <c r="F256">
        <v>-2.738954E-3</v>
      </c>
      <c r="G256" t="s">
        <v>77</v>
      </c>
    </row>
    <row r="257" spans="4:7" x14ac:dyDescent="0.25">
      <c r="D257" s="2">
        <v>24869</v>
      </c>
      <c r="E257">
        <v>847.2</v>
      </c>
      <c r="F257">
        <v>-4.2463013000000001E-2</v>
      </c>
      <c r="G257" t="s">
        <v>66</v>
      </c>
    </row>
    <row r="258" spans="4:7" x14ac:dyDescent="0.25">
      <c r="D258" s="2">
        <v>24898</v>
      </c>
      <c r="E258">
        <v>834.76</v>
      </c>
      <c r="F258">
        <v>-1.4683664000000001E-2</v>
      </c>
      <c r="G258" t="s">
        <v>67</v>
      </c>
    </row>
    <row r="259" spans="4:7" x14ac:dyDescent="0.25">
      <c r="D259" s="2">
        <v>24929</v>
      </c>
      <c r="E259">
        <v>893.37</v>
      </c>
      <c r="F259">
        <v>7.0211797000000006E-2</v>
      </c>
      <c r="G259" t="s">
        <v>68</v>
      </c>
    </row>
    <row r="260" spans="4:7" x14ac:dyDescent="0.25">
      <c r="D260" s="2">
        <v>24959</v>
      </c>
      <c r="E260">
        <v>905.22</v>
      </c>
      <c r="F260">
        <v>1.3264381E-2</v>
      </c>
      <c r="G260" t="s">
        <v>69</v>
      </c>
    </row>
    <row r="261" spans="4:7" x14ac:dyDescent="0.25">
      <c r="D261" s="2">
        <v>24990</v>
      </c>
      <c r="E261">
        <v>906.82</v>
      </c>
      <c r="F261">
        <v>1.7675259999999999E-3</v>
      </c>
      <c r="G261" t="s">
        <v>70</v>
      </c>
    </row>
    <row r="262" spans="4:7" x14ac:dyDescent="0.25">
      <c r="D262" s="2">
        <v>25020</v>
      </c>
      <c r="E262">
        <v>905.32</v>
      </c>
      <c r="F262">
        <v>-1.654132E-3</v>
      </c>
      <c r="G262" t="s">
        <v>71</v>
      </c>
    </row>
    <row r="263" spans="4:7" x14ac:dyDescent="0.25">
      <c r="D263" s="2">
        <v>25051</v>
      </c>
      <c r="E263">
        <v>883.72</v>
      </c>
      <c r="F263">
        <v>-2.3858966999999998E-2</v>
      </c>
      <c r="G263" t="s">
        <v>72</v>
      </c>
    </row>
    <row r="264" spans="4:7" x14ac:dyDescent="0.25">
      <c r="D264" s="2">
        <v>25082</v>
      </c>
      <c r="E264">
        <v>922.8</v>
      </c>
      <c r="F264">
        <v>4.4222152000000001E-2</v>
      </c>
      <c r="G264" t="s">
        <v>73</v>
      </c>
    </row>
    <row r="265" spans="4:7" x14ac:dyDescent="0.25">
      <c r="D265" s="2">
        <v>25112</v>
      </c>
      <c r="E265">
        <v>955.47</v>
      </c>
      <c r="F265">
        <v>3.5403121000000003E-2</v>
      </c>
      <c r="G265" t="s">
        <v>74</v>
      </c>
    </row>
    <row r="266" spans="4:7" x14ac:dyDescent="0.25">
      <c r="D266" s="2">
        <v>25143</v>
      </c>
      <c r="E266">
        <v>964.12</v>
      </c>
      <c r="F266">
        <v>9.0531359999999998E-3</v>
      </c>
      <c r="G266" t="s">
        <v>75</v>
      </c>
    </row>
    <row r="267" spans="4:7" x14ac:dyDescent="0.25">
      <c r="D267" s="2">
        <v>25173</v>
      </c>
      <c r="E267">
        <v>968.39</v>
      </c>
      <c r="F267">
        <v>4.428909E-3</v>
      </c>
      <c r="G267" t="s">
        <v>76</v>
      </c>
    </row>
    <row r="268" spans="4:7" x14ac:dyDescent="0.25">
      <c r="D268" s="2">
        <v>25204</v>
      </c>
      <c r="E268">
        <v>934.99</v>
      </c>
      <c r="F268">
        <v>-3.4490236000000001E-2</v>
      </c>
      <c r="G268" t="s">
        <v>77</v>
      </c>
    </row>
    <row r="269" spans="4:7" x14ac:dyDescent="0.25">
      <c r="D269" s="2">
        <v>25235</v>
      </c>
      <c r="E269">
        <v>931.29</v>
      </c>
      <c r="F269">
        <v>-3.9572619999999996E-3</v>
      </c>
      <c r="G269" t="s">
        <v>66</v>
      </c>
    </row>
    <row r="270" spans="4:7" x14ac:dyDescent="0.25">
      <c r="D270" s="2">
        <v>25263</v>
      </c>
      <c r="E270">
        <v>916.52</v>
      </c>
      <c r="F270">
        <v>-1.5859721E-2</v>
      </c>
      <c r="G270" t="s">
        <v>67</v>
      </c>
    </row>
    <row r="271" spans="4:7" x14ac:dyDescent="0.25">
      <c r="D271" s="2">
        <v>25294</v>
      </c>
      <c r="E271">
        <v>927.38</v>
      </c>
      <c r="F271">
        <v>1.1849169E-2</v>
      </c>
      <c r="G271" t="s">
        <v>68</v>
      </c>
    </row>
    <row r="272" spans="4:7" x14ac:dyDescent="0.25">
      <c r="D272" s="2">
        <v>25324</v>
      </c>
      <c r="E272">
        <v>954.86</v>
      </c>
      <c r="F272">
        <v>2.9631866E-2</v>
      </c>
      <c r="G272" t="s">
        <v>69</v>
      </c>
    </row>
    <row r="273" spans="4:7" x14ac:dyDescent="0.25">
      <c r="D273" s="2">
        <v>25355</v>
      </c>
      <c r="E273">
        <v>896.61</v>
      </c>
      <c r="F273">
        <v>-6.1003706999999997E-2</v>
      </c>
      <c r="G273" t="s">
        <v>70</v>
      </c>
    </row>
    <row r="274" spans="4:7" x14ac:dyDescent="0.25">
      <c r="D274" s="2">
        <v>25385</v>
      </c>
      <c r="E274">
        <v>844.02</v>
      </c>
      <c r="F274">
        <v>-5.8654263999999998E-2</v>
      </c>
      <c r="G274" t="s">
        <v>71</v>
      </c>
    </row>
    <row r="275" spans="4:7" x14ac:dyDescent="0.25">
      <c r="D275" s="2">
        <v>25416</v>
      </c>
      <c r="E275">
        <v>825.46</v>
      </c>
      <c r="F275">
        <v>-2.1989999999999999E-2</v>
      </c>
      <c r="G275" t="s">
        <v>72</v>
      </c>
    </row>
    <row r="276" spans="4:7" x14ac:dyDescent="0.25">
      <c r="D276" s="2">
        <v>25447</v>
      </c>
      <c r="E276">
        <v>826.71</v>
      </c>
      <c r="F276">
        <v>1.5143069999999999E-3</v>
      </c>
      <c r="G276" t="s">
        <v>73</v>
      </c>
    </row>
    <row r="277" spans="4:7" x14ac:dyDescent="0.25">
      <c r="D277" s="2">
        <v>25477</v>
      </c>
      <c r="E277">
        <v>832.51</v>
      </c>
      <c r="F277">
        <v>7.0157609999999997E-3</v>
      </c>
      <c r="G277" t="s">
        <v>74</v>
      </c>
    </row>
    <row r="278" spans="4:7" x14ac:dyDescent="0.25">
      <c r="D278" s="2">
        <v>25508</v>
      </c>
      <c r="E278">
        <v>841.09</v>
      </c>
      <c r="F278">
        <v>1.0306183E-2</v>
      </c>
      <c r="G278" t="s">
        <v>75</v>
      </c>
    </row>
    <row r="279" spans="4:7" x14ac:dyDescent="0.25">
      <c r="D279" s="2">
        <v>25538</v>
      </c>
      <c r="E279">
        <v>789.22</v>
      </c>
      <c r="F279">
        <v>-6.1669976000000001E-2</v>
      </c>
      <c r="G279" t="s">
        <v>76</v>
      </c>
    </row>
    <row r="280" spans="4:7" x14ac:dyDescent="0.25">
      <c r="D280" s="2">
        <v>25569</v>
      </c>
      <c r="E280">
        <v>782.96</v>
      </c>
      <c r="F280">
        <v>-7.9318819999999995E-3</v>
      </c>
      <c r="G280" t="s">
        <v>77</v>
      </c>
    </row>
    <row r="281" spans="4:7" x14ac:dyDescent="0.25">
      <c r="D281" s="2">
        <v>25600</v>
      </c>
      <c r="E281">
        <v>756.21</v>
      </c>
      <c r="F281">
        <v>-3.4165218999999997E-2</v>
      </c>
      <c r="G281" t="s">
        <v>66</v>
      </c>
    </row>
    <row r="282" spans="4:7" x14ac:dyDescent="0.25">
      <c r="D282" s="2">
        <v>25628</v>
      </c>
      <c r="E282">
        <v>777.62</v>
      </c>
      <c r="F282">
        <v>2.8312240999999998E-2</v>
      </c>
      <c r="G282" t="s">
        <v>67</v>
      </c>
    </row>
    <row r="283" spans="4:7" x14ac:dyDescent="0.25">
      <c r="D283" s="2">
        <v>25659</v>
      </c>
      <c r="E283">
        <v>771.65</v>
      </c>
      <c r="F283">
        <v>-7.6772719999999997E-3</v>
      </c>
      <c r="G283" t="s">
        <v>68</v>
      </c>
    </row>
    <row r="284" spans="4:7" x14ac:dyDescent="0.25">
      <c r="D284" s="2">
        <v>25689</v>
      </c>
      <c r="E284">
        <v>691.96</v>
      </c>
      <c r="F284">
        <v>-0.103272209</v>
      </c>
      <c r="G284" t="s">
        <v>69</v>
      </c>
    </row>
    <row r="285" spans="4:7" x14ac:dyDescent="0.25">
      <c r="D285" s="2">
        <v>25720</v>
      </c>
      <c r="E285">
        <v>699.3</v>
      </c>
      <c r="F285">
        <v>1.060755E-2</v>
      </c>
      <c r="G285" t="s">
        <v>70</v>
      </c>
    </row>
    <row r="286" spans="4:7" x14ac:dyDescent="0.25">
      <c r="D286" s="2">
        <v>25750</v>
      </c>
      <c r="E286">
        <v>712.8</v>
      </c>
      <c r="F286">
        <v>1.9305019E-2</v>
      </c>
      <c r="G286" t="s">
        <v>71</v>
      </c>
    </row>
    <row r="287" spans="4:7" x14ac:dyDescent="0.25">
      <c r="D287" s="2">
        <v>25781</v>
      </c>
      <c r="E287">
        <v>731.97</v>
      </c>
      <c r="F287">
        <v>2.6893938999999999E-2</v>
      </c>
      <c r="G287" t="s">
        <v>72</v>
      </c>
    </row>
    <row r="288" spans="4:7" x14ac:dyDescent="0.25">
      <c r="D288" s="2">
        <v>25812</v>
      </c>
      <c r="E288">
        <v>759.38</v>
      </c>
      <c r="F288">
        <v>3.7446889999999997E-2</v>
      </c>
      <c r="G288" t="s">
        <v>73</v>
      </c>
    </row>
    <row r="289" spans="4:7" x14ac:dyDescent="0.25">
      <c r="D289" s="2">
        <v>25842</v>
      </c>
      <c r="E289">
        <v>763.72</v>
      </c>
      <c r="F289">
        <v>5.7151889999999999E-3</v>
      </c>
      <c r="G289" t="s">
        <v>74</v>
      </c>
    </row>
    <row r="290" spans="4:7" x14ac:dyDescent="0.25">
      <c r="D290" s="2">
        <v>25873</v>
      </c>
      <c r="E290">
        <v>769.27</v>
      </c>
      <c r="F290">
        <v>7.267061E-3</v>
      </c>
      <c r="G290" t="s">
        <v>75</v>
      </c>
    </row>
    <row r="291" spans="4:7" x14ac:dyDescent="0.25">
      <c r="D291" s="2">
        <v>25903</v>
      </c>
      <c r="E291">
        <v>821.51</v>
      </c>
      <c r="F291">
        <v>6.7908537000000005E-2</v>
      </c>
      <c r="G291" t="s">
        <v>76</v>
      </c>
    </row>
    <row r="292" spans="4:7" x14ac:dyDescent="0.25">
      <c r="D292" s="2">
        <v>25934</v>
      </c>
      <c r="E292">
        <v>849.04</v>
      </c>
      <c r="F292">
        <v>3.3511460999999999E-2</v>
      </c>
      <c r="G292" t="s">
        <v>77</v>
      </c>
    </row>
    <row r="293" spans="4:7" x14ac:dyDescent="0.25">
      <c r="D293" s="2">
        <v>25965</v>
      </c>
      <c r="E293">
        <v>879.69</v>
      </c>
      <c r="F293">
        <v>3.6099594999999998E-2</v>
      </c>
      <c r="G293" t="s">
        <v>66</v>
      </c>
    </row>
    <row r="294" spans="4:7" x14ac:dyDescent="0.25">
      <c r="D294" s="2">
        <v>25993</v>
      </c>
      <c r="E294">
        <v>901.29</v>
      </c>
      <c r="F294">
        <v>2.4554104E-2</v>
      </c>
      <c r="G294" t="s">
        <v>67</v>
      </c>
    </row>
    <row r="295" spans="4:7" x14ac:dyDescent="0.25">
      <c r="D295" s="2">
        <v>26024</v>
      </c>
      <c r="E295">
        <v>932.54</v>
      </c>
      <c r="F295">
        <v>3.4672525000000003E-2</v>
      </c>
      <c r="G295" t="s">
        <v>68</v>
      </c>
    </row>
    <row r="296" spans="4:7" x14ac:dyDescent="0.25">
      <c r="D296" s="2">
        <v>26054</v>
      </c>
      <c r="E296">
        <v>925.49</v>
      </c>
      <c r="F296">
        <v>-7.5599969999999997E-3</v>
      </c>
      <c r="G296" t="s">
        <v>69</v>
      </c>
    </row>
    <row r="297" spans="4:7" x14ac:dyDescent="0.25">
      <c r="D297" s="2">
        <v>26085</v>
      </c>
      <c r="E297">
        <v>900.43</v>
      </c>
      <c r="F297">
        <v>-2.7077548E-2</v>
      </c>
      <c r="G297" t="s">
        <v>70</v>
      </c>
    </row>
    <row r="298" spans="4:7" x14ac:dyDescent="0.25">
      <c r="D298" s="2">
        <v>26115</v>
      </c>
      <c r="E298">
        <v>887.81</v>
      </c>
      <c r="F298">
        <v>-1.4015526E-2</v>
      </c>
      <c r="G298" t="s">
        <v>71</v>
      </c>
    </row>
    <row r="299" spans="4:7" x14ac:dyDescent="0.25">
      <c r="D299" s="2">
        <v>26146</v>
      </c>
      <c r="E299">
        <v>875.4</v>
      </c>
      <c r="F299">
        <v>-1.3978216E-2</v>
      </c>
      <c r="G299" t="s">
        <v>72</v>
      </c>
    </row>
    <row r="300" spans="4:7" x14ac:dyDescent="0.25">
      <c r="D300" s="2">
        <v>26177</v>
      </c>
      <c r="E300">
        <v>901.22</v>
      </c>
      <c r="F300">
        <v>2.9495087999999999E-2</v>
      </c>
      <c r="G300" t="s">
        <v>73</v>
      </c>
    </row>
    <row r="301" spans="4:7" x14ac:dyDescent="0.25">
      <c r="D301" s="2">
        <v>26207</v>
      </c>
      <c r="E301">
        <v>872.15</v>
      </c>
      <c r="F301">
        <v>-3.2256275000000001E-2</v>
      </c>
      <c r="G301" t="s">
        <v>74</v>
      </c>
    </row>
    <row r="302" spans="4:7" x14ac:dyDescent="0.25">
      <c r="D302" s="2">
        <v>26238</v>
      </c>
      <c r="E302">
        <v>822.11</v>
      </c>
      <c r="F302">
        <v>-5.7375451000000001E-2</v>
      </c>
      <c r="G302" t="s">
        <v>75</v>
      </c>
    </row>
    <row r="303" spans="4:7" x14ac:dyDescent="0.25">
      <c r="D303" s="2">
        <v>26268</v>
      </c>
      <c r="E303">
        <v>869.9</v>
      </c>
      <c r="F303">
        <v>5.8130907000000002E-2</v>
      </c>
      <c r="G303" t="s">
        <v>76</v>
      </c>
    </row>
    <row r="304" spans="4:7" x14ac:dyDescent="0.25">
      <c r="D304" s="2">
        <v>26299</v>
      </c>
      <c r="E304">
        <v>904.65</v>
      </c>
      <c r="F304">
        <v>3.9947120000000003E-2</v>
      </c>
      <c r="G304" t="s">
        <v>77</v>
      </c>
    </row>
    <row r="305" spans="4:7" x14ac:dyDescent="0.25">
      <c r="D305" s="2">
        <v>26330</v>
      </c>
      <c r="E305">
        <v>914.37</v>
      </c>
      <c r="F305">
        <v>1.0744487E-2</v>
      </c>
      <c r="G305" t="s">
        <v>66</v>
      </c>
    </row>
    <row r="306" spans="4:7" x14ac:dyDescent="0.25">
      <c r="D306" s="2">
        <v>26359</v>
      </c>
      <c r="E306">
        <v>939.23</v>
      </c>
      <c r="F306">
        <v>2.7188119E-2</v>
      </c>
      <c r="G306" t="s">
        <v>67</v>
      </c>
    </row>
    <row r="307" spans="4:7" x14ac:dyDescent="0.25">
      <c r="D307" s="2">
        <v>26390</v>
      </c>
      <c r="E307">
        <v>958.16</v>
      </c>
      <c r="F307">
        <v>2.0154808E-2</v>
      </c>
      <c r="G307" t="s">
        <v>68</v>
      </c>
    </row>
    <row r="308" spans="4:7" x14ac:dyDescent="0.25">
      <c r="D308" s="2">
        <v>26420</v>
      </c>
      <c r="E308">
        <v>948.22</v>
      </c>
      <c r="F308">
        <v>-1.0374049999999999E-2</v>
      </c>
      <c r="G308" t="s">
        <v>69</v>
      </c>
    </row>
    <row r="309" spans="4:7" x14ac:dyDescent="0.25">
      <c r="D309" s="2">
        <v>26451</v>
      </c>
      <c r="E309">
        <v>943.43</v>
      </c>
      <c r="F309">
        <v>-5.05157E-3</v>
      </c>
      <c r="G309" t="s">
        <v>70</v>
      </c>
    </row>
    <row r="310" spans="4:7" x14ac:dyDescent="0.25">
      <c r="D310" s="2">
        <v>26481</v>
      </c>
      <c r="E310">
        <v>925.92</v>
      </c>
      <c r="F310">
        <v>-1.8559935999999999E-2</v>
      </c>
      <c r="G310" t="s">
        <v>71</v>
      </c>
    </row>
    <row r="311" spans="4:7" x14ac:dyDescent="0.25">
      <c r="D311" s="2">
        <v>26512</v>
      </c>
      <c r="E311">
        <v>958.34</v>
      </c>
      <c r="F311">
        <v>3.5013823999999999E-2</v>
      </c>
      <c r="G311" t="s">
        <v>72</v>
      </c>
    </row>
    <row r="312" spans="4:7" x14ac:dyDescent="0.25">
      <c r="D312" s="2">
        <v>26543</v>
      </c>
      <c r="E312">
        <v>950.58</v>
      </c>
      <c r="F312">
        <v>-8.0973350000000006E-3</v>
      </c>
      <c r="G312" t="s">
        <v>73</v>
      </c>
    </row>
    <row r="313" spans="4:7" x14ac:dyDescent="0.25">
      <c r="D313" s="2">
        <v>26573</v>
      </c>
      <c r="E313">
        <v>944.1</v>
      </c>
      <c r="F313">
        <v>-6.8168910000000003E-3</v>
      </c>
      <c r="G313" t="s">
        <v>74</v>
      </c>
    </row>
    <row r="314" spans="4:7" x14ac:dyDescent="0.25">
      <c r="D314" s="2">
        <v>26604</v>
      </c>
      <c r="E314">
        <v>1001.19</v>
      </c>
      <c r="F314">
        <v>6.0470289000000003E-2</v>
      </c>
      <c r="G314" t="s">
        <v>75</v>
      </c>
    </row>
    <row r="315" spans="4:7" x14ac:dyDescent="0.25">
      <c r="D315" s="2">
        <v>26634</v>
      </c>
      <c r="E315">
        <v>1020.32</v>
      </c>
      <c r="F315">
        <v>1.9107262E-2</v>
      </c>
      <c r="G315" t="s">
        <v>76</v>
      </c>
    </row>
    <row r="316" spans="4:7" x14ac:dyDescent="0.25">
      <c r="D316" s="2">
        <v>26665</v>
      </c>
      <c r="E316">
        <v>1026.82</v>
      </c>
      <c r="F316">
        <v>6.37055E-3</v>
      </c>
      <c r="G316" t="s">
        <v>77</v>
      </c>
    </row>
    <row r="317" spans="4:7" x14ac:dyDescent="0.25">
      <c r="D317" s="2">
        <v>26696</v>
      </c>
      <c r="E317">
        <v>974.04</v>
      </c>
      <c r="F317">
        <v>-5.1401413999999999E-2</v>
      </c>
      <c r="G317" t="s">
        <v>66</v>
      </c>
    </row>
    <row r="318" spans="4:7" x14ac:dyDescent="0.25">
      <c r="D318" s="2">
        <v>26724</v>
      </c>
      <c r="E318">
        <v>957.35</v>
      </c>
      <c r="F318">
        <v>-1.7134819999999999E-2</v>
      </c>
      <c r="G318" t="s">
        <v>67</v>
      </c>
    </row>
    <row r="319" spans="4:7" x14ac:dyDescent="0.25">
      <c r="D319" s="2">
        <v>26755</v>
      </c>
      <c r="E319">
        <v>944.1</v>
      </c>
      <c r="F319">
        <v>-1.3840287999999999E-2</v>
      </c>
      <c r="G319" t="s">
        <v>68</v>
      </c>
    </row>
    <row r="320" spans="4:7" x14ac:dyDescent="0.25">
      <c r="D320" s="2">
        <v>26785</v>
      </c>
      <c r="E320">
        <v>922.41</v>
      </c>
      <c r="F320">
        <v>-2.2974260999999999E-2</v>
      </c>
      <c r="G320" t="s">
        <v>69</v>
      </c>
    </row>
    <row r="321" spans="4:7" x14ac:dyDescent="0.25">
      <c r="D321" s="2">
        <v>26816</v>
      </c>
      <c r="E321">
        <v>893.9</v>
      </c>
      <c r="F321">
        <v>-3.0908163999999998E-2</v>
      </c>
      <c r="G321" t="s">
        <v>70</v>
      </c>
    </row>
    <row r="322" spans="4:7" x14ac:dyDescent="0.25">
      <c r="D322" s="2">
        <v>26846</v>
      </c>
      <c r="E322">
        <v>903.61</v>
      </c>
      <c r="F322">
        <v>1.0862513000000001E-2</v>
      </c>
      <c r="G322" t="s">
        <v>71</v>
      </c>
    </row>
    <row r="323" spans="4:7" x14ac:dyDescent="0.25">
      <c r="D323" s="2">
        <v>26877</v>
      </c>
      <c r="E323">
        <v>883.73</v>
      </c>
      <c r="F323">
        <v>-2.2000642000000001E-2</v>
      </c>
      <c r="G323" t="s">
        <v>72</v>
      </c>
    </row>
    <row r="324" spans="4:7" x14ac:dyDescent="0.25">
      <c r="D324" s="2">
        <v>26908</v>
      </c>
      <c r="E324">
        <v>909.98</v>
      </c>
      <c r="F324">
        <v>2.9703642999999998E-2</v>
      </c>
      <c r="G324" t="s">
        <v>73</v>
      </c>
    </row>
    <row r="325" spans="4:7" x14ac:dyDescent="0.25">
      <c r="D325" s="2">
        <v>26938</v>
      </c>
      <c r="E325">
        <v>967.62</v>
      </c>
      <c r="F325">
        <v>6.3342050999999996E-2</v>
      </c>
      <c r="G325" t="s">
        <v>74</v>
      </c>
    </row>
    <row r="326" spans="4:7" x14ac:dyDescent="0.25">
      <c r="D326" s="2">
        <v>26969</v>
      </c>
      <c r="E326">
        <v>878.98</v>
      </c>
      <c r="F326">
        <v>-9.1606208999999994E-2</v>
      </c>
      <c r="G326" t="s">
        <v>75</v>
      </c>
    </row>
    <row r="327" spans="4:7" x14ac:dyDescent="0.25">
      <c r="D327" s="2">
        <v>26999</v>
      </c>
      <c r="E327">
        <v>824.08</v>
      </c>
      <c r="F327">
        <v>-6.2458759000000003E-2</v>
      </c>
      <c r="G327" t="s">
        <v>76</v>
      </c>
    </row>
    <row r="328" spans="4:7" x14ac:dyDescent="0.25">
      <c r="D328" s="2">
        <v>27030</v>
      </c>
      <c r="E328">
        <v>857.24</v>
      </c>
      <c r="F328">
        <v>4.0238811999999999E-2</v>
      </c>
      <c r="G328" t="s">
        <v>77</v>
      </c>
    </row>
    <row r="329" spans="4:7" x14ac:dyDescent="0.25">
      <c r="D329" s="2">
        <v>27061</v>
      </c>
      <c r="E329">
        <v>831.34</v>
      </c>
      <c r="F329">
        <v>-3.0213242000000001E-2</v>
      </c>
      <c r="G329" t="s">
        <v>66</v>
      </c>
    </row>
    <row r="330" spans="4:7" x14ac:dyDescent="0.25">
      <c r="D330" s="2">
        <v>27089</v>
      </c>
      <c r="E330">
        <v>874</v>
      </c>
      <c r="F330">
        <v>5.1314745000000002E-2</v>
      </c>
      <c r="G330" t="s">
        <v>67</v>
      </c>
    </row>
    <row r="331" spans="4:7" x14ac:dyDescent="0.25">
      <c r="D331" s="2">
        <v>27120</v>
      </c>
      <c r="E331">
        <v>847.79</v>
      </c>
      <c r="F331">
        <v>-2.9988557999999998E-2</v>
      </c>
      <c r="G331" t="s">
        <v>68</v>
      </c>
    </row>
    <row r="332" spans="4:7" x14ac:dyDescent="0.25">
      <c r="D332" s="2">
        <v>27150</v>
      </c>
      <c r="E332">
        <v>830.25</v>
      </c>
      <c r="F332">
        <v>-2.0689085999999999E-2</v>
      </c>
      <c r="G332" t="s">
        <v>69</v>
      </c>
    </row>
    <row r="333" spans="4:7" x14ac:dyDescent="0.25">
      <c r="D333" s="2">
        <v>27181</v>
      </c>
      <c r="E333">
        <v>831.43</v>
      </c>
      <c r="F333">
        <v>1.421259E-3</v>
      </c>
      <c r="G333" t="s">
        <v>70</v>
      </c>
    </row>
    <row r="334" spans="4:7" x14ac:dyDescent="0.25">
      <c r="D334" s="2">
        <v>27211</v>
      </c>
      <c r="E334">
        <v>783</v>
      </c>
      <c r="F334">
        <v>-5.8249041000000001E-2</v>
      </c>
      <c r="G334" t="s">
        <v>71</v>
      </c>
    </row>
    <row r="335" spans="4:7" x14ac:dyDescent="0.25">
      <c r="D335" s="2">
        <v>27242</v>
      </c>
      <c r="E335">
        <v>729.3</v>
      </c>
      <c r="F335">
        <v>-6.8582375000000001E-2</v>
      </c>
      <c r="G335" t="s">
        <v>72</v>
      </c>
    </row>
    <row r="336" spans="4:7" x14ac:dyDescent="0.25">
      <c r="D336" s="2">
        <v>27273</v>
      </c>
      <c r="E336">
        <v>651.28</v>
      </c>
      <c r="F336">
        <v>-0.106979295</v>
      </c>
      <c r="G336" t="s">
        <v>73</v>
      </c>
    </row>
    <row r="337" spans="4:7" x14ac:dyDescent="0.25">
      <c r="D337" s="2">
        <v>27303</v>
      </c>
      <c r="E337">
        <v>637.76</v>
      </c>
      <c r="F337">
        <v>-2.0759120999999998E-2</v>
      </c>
      <c r="G337" t="s">
        <v>74</v>
      </c>
    </row>
    <row r="338" spans="4:7" x14ac:dyDescent="0.25">
      <c r="D338" s="2">
        <v>27334</v>
      </c>
      <c r="E338">
        <v>642.1</v>
      </c>
      <c r="F338">
        <v>6.8050680000000001E-3</v>
      </c>
      <c r="G338" t="s">
        <v>75</v>
      </c>
    </row>
    <row r="339" spans="4:7" x14ac:dyDescent="0.25">
      <c r="D339" s="2">
        <v>27364</v>
      </c>
      <c r="E339">
        <v>596.5</v>
      </c>
      <c r="F339">
        <v>-7.1016975999999996E-2</v>
      </c>
      <c r="G339" t="s">
        <v>76</v>
      </c>
    </row>
    <row r="340" spans="4:7" x14ac:dyDescent="0.25">
      <c r="D340" s="2">
        <v>27395</v>
      </c>
      <c r="E340">
        <v>659.09</v>
      </c>
      <c r="F340">
        <v>0.104928751</v>
      </c>
      <c r="G340" t="s">
        <v>77</v>
      </c>
    </row>
    <row r="341" spans="4:7" x14ac:dyDescent="0.25">
      <c r="D341" s="2">
        <v>27426</v>
      </c>
      <c r="E341">
        <v>724.89</v>
      </c>
      <c r="F341">
        <v>9.9834619999999999E-2</v>
      </c>
      <c r="G341" t="s">
        <v>66</v>
      </c>
    </row>
    <row r="342" spans="4:7" x14ac:dyDescent="0.25">
      <c r="D342" s="2">
        <v>27454</v>
      </c>
      <c r="E342">
        <v>765.06</v>
      </c>
      <c r="F342">
        <v>5.5415303999999999E-2</v>
      </c>
      <c r="G342" t="s">
        <v>67</v>
      </c>
    </row>
    <row r="343" spans="4:7" x14ac:dyDescent="0.25">
      <c r="D343" s="2">
        <v>27485</v>
      </c>
      <c r="E343">
        <v>790.93</v>
      </c>
      <c r="F343">
        <v>3.3814340999999998E-2</v>
      </c>
      <c r="G343" t="s">
        <v>68</v>
      </c>
    </row>
    <row r="344" spans="4:7" x14ac:dyDescent="0.25">
      <c r="D344" s="2">
        <v>27515</v>
      </c>
      <c r="E344">
        <v>836.56</v>
      </c>
      <c r="F344">
        <v>5.7691578E-2</v>
      </c>
      <c r="G344" t="s">
        <v>69</v>
      </c>
    </row>
    <row r="345" spans="4:7" x14ac:dyDescent="0.25">
      <c r="D345" s="2">
        <v>27546</v>
      </c>
      <c r="E345">
        <v>845.7</v>
      </c>
      <c r="F345">
        <v>1.0925696E-2</v>
      </c>
      <c r="G345" t="s">
        <v>70</v>
      </c>
    </row>
    <row r="346" spans="4:7" x14ac:dyDescent="0.25">
      <c r="D346" s="2">
        <v>27576</v>
      </c>
      <c r="E346">
        <v>856.28</v>
      </c>
      <c r="F346">
        <v>1.2510346E-2</v>
      </c>
      <c r="G346" t="s">
        <v>71</v>
      </c>
    </row>
    <row r="347" spans="4:7" x14ac:dyDescent="0.25">
      <c r="D347" s="2">
        <v>27607</v>
      </c>
      <c r="E347">
        <v>815.51</v>
      </c>
      <c r="F347">
        <v>-4.7612929999999998E-2</v>
      </c>
      <c r="G347" t="s">
        <v>72</v>
      </c>
    </row>
    <row r="348" spans="4:7" x14ac:dyDescent="0.25">
      <c r="D348" s="2">
        <v>27638</v>
      </c>
      <c r="E348">
        <v>818.28</v>
      </c>
      <c r="F348">
        <v>3.396647E-3</v>
      </c>
      <c r="G348" t="s">
        <v>73</v>
      </c>
    </row>
    <row r="349" spans="4:7" x14ac:dyDescent="0.25">
      <c r="D349" s="2">
        <v>27668</v>
      </c>
      <c r="E349">
        <v>831.26</v>
      </c>
      <c r="F349">
        <v>1.5862541000000001E-2</v>
      </c>
      <c r="G349" t="s">
        <v>74</v>
      </c>
    </row>
    <row r="350" spans="4:7" x14ac:dyDescent="0.25">
      <c r="D350" s="2">
        <v>27699</v>
      </c>
      <c r="E350">
        <v>845.51</v>
      </c>
      <c r="F350">
        <v>1.7142650999999998E-2</v>
      </c>
      <c r="G350" t="s">
        <v>75</v>
      </c>
    </row>
    <row r="351" spans="4:7" x14ac:dyDescent="0.25">
      <c r="D351" s="2">
        <v>27729</v>
      </c>
      <c r="E351">
        <v>840.8</v>
      </c>
      <c r="F351">
        <v>-5.570602E-3</v>
      </c>
      <c r="G351" t="s">
        <v>76</v>
      </c>
    </row>
    <row r="352" spans="4:7" x14ac:dyDescent="0.25">
      <c r="D352" s="2">
        <v>27760</v>
      </c>
      <c r="E352">
        <v>929.34</v>
      </c>
      <c r="F352">
        <v>0.105304472</v>
      </c>
      <c r="G352" t="s">
        <v>77</v>
      </c>
    </row>
    <row r="353" spans="4:7" x14ac:dyDescent="0.25">
      <c r="D353" s="2">
        <v>27791</v>
      </c>
      <c r="E353">
        <v>971.7</v>
      </c>
      <c r="F353">
        <v>4.5580734999999997E-2</v>
      </c>
      <c r="G353" t="s">
        <v>66</v>
      </c>
    </row>
    <row r="354" spans="4:7" x14ac:dyDescent="0.25">
      <c r="D354" s="2">
        <v>27820</v>
      </c>
      <c r="E354">
        <v>988.55</v>
      </c>
      <c r="F354">
        <v>1.7340742999999999E-2</v>
      </c>
      <c r="G354" t="s">
        <v>67</v>
      </c>
    </row>
    <row r="355" spans="4:7" x14ac:dyDescent="0.25">
      <c r="D355" s="2">
        <v>27851</v>
      </c>
      <c r="E355">
        <v>992.51</v>
      </c>
      <c r="F355">
        <v>4.0058669999999998E-3</v>
      </c>
      <c r="G355" t="s">
        <v>68</v>
      </c>
    </row>
    <row r="356" spans="4:7" x14ac:dyDescent="0.25">
      <c r="D356" s="2">
        <v>27881</v>
      </c>
      <c r="E356">
        <v>988.82</v>
      </c>
      <c r="F356">
        <v>-3.7178469999999998E-3</v>
      </c>
      <c r="G356" t="s">
        <v>69</v>
      </c>
    </row>
    <row r="357" spans="4:7" x14ac:dyDescent="0.25">
      <c r="D357" s="2">
        <v>27912</v>
      </c>
      <c r="E357">
        <v>985.59</v>
      </c>
      <c r="F357">
        <v>-3.2665200000000002E-3</v>
      </c>
      <c r="G357" t="s">
        <v>70</v>
      </c>
    </row>
    <row r="358" spans="4:7" x14ac:dyDescent="0.25">
      <c r="D358" s="2">
        <v>27942</v>
      </c>
      <c r="E358">
        <v>993.2</v>
      </c>
      <c r="F358">
        <v>7.7212629999999999E-3</v>
      </c>
      <c r="G358" t="s">
        <v>71</v>
      </c>
    </row>
    <row r="359" spans="4:7" x14ac:dyDescent="0.25">
      <c r="D359" s="2">
        <v>27973</v>
      </c>
      <c r="E359">
        <v>981.63</v>
      </c>
      <c r="F359">
        <v>-1.1649214999999999E-2</v>
      </c>
      <c r="G359" t="s">
        <v>72</v>
      </c>
    </row>
    <row r="360" spans="4:7" x14ac:dyDescent="0.25">
      <c r="D360" s="2">
        <v>28004</v>
      </c>
      <c r="E360">
        <v>994.37</v>
      </c>
      <c r="F360">
        <v>1.2978412999999999E-2</v>
      </c>
      <c r="G360" t="s">
        <v>73</v>
      </c>
    </row>
    <row r="361" spans="4:7" x14ac:dyDescent="0.25">
      <c r="D361" s="2">
        <v>28034</v>
      </c>
      <c r="E361">
        <v>951.95</v>
      </c>
      <c r="F361">
        <v>-4.2660177000000001E-2</v>
      </c>
      <c r="G361" t="s">
        <v>74</v>
      </c>
    </row>
    <row r="362" spans="4:7" x14ac:dyDescent="0.25">
      <c r="D362" s="2">
        <v>28065</v>
      </c>
      <c r="E362">
        <v>944.58</v>
      </c>
      <c r="F362">
        <v>-7.7420029999999999E-3</v>
      </c>
      <c r="G362" t="s">
        <v>75</v>
      </c>
    </row>
    <row r="363" spans="4:7" x14ac:dyDescent="0.25">
      <c r="D363" s="2">
        <v>28095</v>
      </c>
      <c r="E363">
        <v>976.86</v>
      </c>
      <c r="F363">
        <v>3.4173918999999997E-2</v>
      </c>
      <c r="G363" t="s">
        <v>76</v>
      </c>
    </row>
    <row r="364" spans="4:7" x14ac:dyDescent="0.25">
      <c r="D364" s="2">
        <v>28126</v>
      </c>
      <c r="E364">
        <v>970.62</v>
      </c>
      <c r="F364">
        <v>-6.3878140000000003E-3</v>
      </c>
      <c r="G364" t="s">
        <v>77</v>
      </c>
    </row>
    <row r="365" spans="4:7" x14ac:dyDescent="0.25">
      <c r="D365" s="2">
        <v>28157</v>
      </c>
      <c r="E365">
        <v>941.77</v>
      </c>
      <c r="F365">
        <v>-2.972327E-2</v>
      </c>
      <c r="G365" t="s">
        <v>66</v>
      </c>
    </row>
    <row r="366" spans="4:7" x14ac:dyDescent="0.25">
      <c r="D366" s="2">
        <v>28185</v>
      </c>
      <c r="E366">
        <v>946.11</v>
      </c>
      <c r="F366">
        <v>4.6083440000000003E-3</v>
      </c>
      <c r="G366" t="s">
        <v>67</v>
      </c>
    </row>
    <row r="367" spans="4:7" x14ac:dyDescent="0.25">
      <c r="D367" s="2">
        <v>28216</v>
      </c>
      <c r="E367">
        <v>929.1</v>
      </c>
      <c r="F367">
        <v>-1.7978882000000002E-2</v>
      </c>
      <c r="G367" t="s">
        <v>68</v>
      </c>
    </row>
    <row r="368" spans="4:7" x14ac:dyDescent="0.25">
      <c r="D368" s="2">
        <v>28246</v>
      </c>
      <c r="E368">
        <v>926.31</v>
      </c>
      <c r="F368">
        <v>-3.0029060000000001E-3</v>
      </c>
      <c r="G368" t="s">
        <v>69</v>
      </c>
    </row>
    <row r="369" spans="4:7" x14ac:dyDescent="0.25">
      <c r="D369" s="2">
        <v>28277</v>
      </c>
      <c r="E369">
        <v>916.56</v>
      </c>
      <c r="F369">
        <v>-1.0525634000000001E-2</v>
      </c>
      <c r="G369" t="s">
        <v>70</v>
      </c>
    </row>
    <row r="370" spans="4:7" x14ac:dyDescent="0.25">
      <c r="D370" s="2">
        <v>28307</v>
      </c>
      <c r="E370">
        <v>908.2</v>
      </c>
      <c r="F370">
        <v>-9.1210609999999998E-3</v>
      </c>
      <c r="G370" t="s">
        <v>71</v>
      </c>
    </row>
    <row r="371" spans="4:7" x14ac:dyDescent="0.25">
      <c r="D371" s="2">
        <v>28338</v>
      </c>
      <c r="E371">
        <v>872.26</v>
      </c>
      <c r="F371">
        <v>-3.9572781000000001E-2</v>
      </c>
      <c r="G371" t="s">
        <v>72</v>
      </c>
    </row>
    <row r="372" spans="4:7" x14ac:dyDescent="0.25">
      <c r="D372" s="2">
        <v>28369</v>
      </c>
      <c r="E372">
        <v>853.3</v>
      </c>
      <c r="F372">
        <v>-2.1736637999999999E-2</v>
      </c>
      <c r="G372" t="s">
        <v>73</v>
      </c>
    </row>
    <row r="373" spans="4:7" x14ac:dyDescent="0.25">
      <c r="D373" s="2">
        <v>28399</v>
      </c>
      <c r="E373">
        <v>823.96</v>
      </c>
      <c r="F373">
        <v>-3.4384155999999999E-2</v>
      </c>
      <c r="G373" t="s">
        <v>74</v>
      </c>
    </row>
    <row r="374" spans="4:7" x14ac:dyDescent="0.25">
      <c r="D374" s="2">
        <v>28430</v>
      </c>
      <c r="E374">
        <v>828.51</v>
      </c>
      <c r="F374">
        <v>5.5221130000000004E-3</v>
      </c>
      <c r="G374" t="s">
        <v>75</v>
      </c>
    </row>
    <row r="375" spans="4:7" x14ac:dyDescent="0.25">
      <c r="D375" s="2">
        <v>28460</v>
      </c>
      <c r="E375">
        <v>818.8</v>
      </c>
      <c r="F375">
        <v>-1.1719834E-2</v>
      </c>
      <c r="G375" t="s">
        <v>76</v>
      </c>
    </row>
    <row r="376" spans="4:7" x14ac:dyDescent="0.25">
      <c r="D376" s="2">
        <v>28491</v>
      </c>
      <c r="E376">
        <v>781.09</v>
      </c>
      <c r="F376">
        <v>-4.6055203000000003E-2</v>
      </c>
      <c r="G376" t="s">
        <v>77</v>
      </c>
    </row>
    <row r="377" spans="4:7" x14ac:dyDescent="0.25">
      <c r="D377" s="2">
        <v>28522</v>
      </c>
      <c r="E377">
        <v>763.57</v>
      </c>
      <c r="F377">
        <v>-2.2430194000000001E-2</v>
      </c>
      <c r="G377" t="s">
        <v>66</v>
      </c>
    </row>
    <row r="378" spans="4:7" x14ac:dyDescent="0.25">
      <c r="D378" s="2">
        <v>28550</v>
      </c>
      <c r="E378">
        <v>756.37</v>
      </c>
      <c r="F378">
        <v>-9.4293910000000005E-3</v>
      </c>
      <c r="G378" t="s">
        <v>67</v>
      </c>
    </row>
    <row r="379" spans="4:7" x14ac:dyDescent="0.25">
      <c r="D379" s="2">
        <v>28581</v>
      </c>
      <c r="E379">
        <v>794.66</v>
      </c>
      <c r="F379">
        <v>5.0623372E-2</v>
      </c>
      <c r="G379" t="s">
        <v>68</v>
      </c>
    </row>
    <row r="380" spans="4:7" x14ac:dyDescent="0.25">
      <c r="D380" s="2">
        <v>28611</v>
      </c>
      <c r="E380">
        <v>838.56</v>
      </c>
      <c r="F380">
        <v>5.5243752E-2</v>
      </c>
      <c r="G380" t="s">
        <v>69</v>
      </c>
    </row>
    <row r="381" spans="4:7" x14ac:dyDescent="0.25">
      <c r="D381" s="2">
        <v>28642</v>
      </c>
      <c r="E381">
        <v>840.26</v>
      </c>
      <c r="F381">
        <v>2.0272850000000002E-3</v>
      </c>
      <c r="G381" t="s">
        <v>70</v>
      </c>
    </row>
    <row r="382" spans="4:7" x14ac:dyDescent="0.25">
      <c r="D382" s="2">
        <v>28672</v>
      </c>
      <c r="E382">
        <v>831.71</v>
      </c>
      <c r="F382">
        <v>-1.0175422E-2</v>
      </c>
      <c r="G382" t="s">
        <v>71</v>
      </c>
    </row>
    <row r="383" spans="4:7" x14ac:dyDescent="0.25">
      <c r="D383" s="2">
        <v>28703</v>
      </c>
      <c r="E383">
        <v>887.93</v>
      </c>
      <c r="F383">
        <v>6.7595675999999993E-2</v>
      </c>
      <c r="G383" t="s">
        <v>72</v>
      </c>
    </row>
    <row r="384" spans="4:7" x14ac:dyDescent="0.25">
      <c r="D384" s="2">
        <v>28734</v>
      </c>
      <c r="E384">
        <v>878.64</v>
      </c>
      <c r="F384">
        <v>-1.0462536E-2</v>
      </c>
      <c r="G384" t="s">
        <v>73</v>
      </c>
    </row>
    <row r="385" spans="4:7" x14ac:dyDescent="0.25">
      <c r="D385" s="2">
        <v>28764</v>
      </c>
      <c r="E385">
        <v>857.69</v>
      </c>
      <c r="F385">
        <v>-2.3843666999999999E-2</v>
      </c>
      <c r="G385" t="s">
        <v>74</v>
      </c>
    </row>
    <row r="386" spans="4:7" x14ac:dyDescent="0.25">
      <c r="D386" s="2">
        <v>28795</v>
      </c>
      <c r="E386">
        <v>804.29</v>
      </c>
      <c r="F386">
        <v>-6.2260256999999999E-2</v>
      </c>
      <c r="G386" t="s">
        <v>75</v>
      </c>
    </row>
    <row r="387" spans="4:7" x14ac:dyDescent="0.25">
      <c r="D387" s="2">
        <v>28825</v>
      </c>
      <c r="E387">
        <v>807.94</v>
      </c>
      <c r="F387">
        <v>4.5381639999999999E-3</v>
      </c>
      <c r="G387" t="s">
        <v>76</v>
      </c>
    </row>
    <row r="388" spans="4:7" x14ac:dyDescent="0.25">
      <c r="D388" s="2">
        <v>28856</v>
      </c>
      <c r="E388">
        <v>837.39</v>
      </c>
      <c r="F388">
        <v>3.6450727000000002E-2</v>
      </c>
      <c r="G388" t="s">
        <v>77</v>
      </c>
    </row>
    <row r="389" spans="4:7" x14ac:dyDescent="0.25">
      <c r="D389" s="2">
        <v>28887</v>
      </c>
      <c r="E389">
        <v>825.18</v>
      </c>
      <c r="F389">
        <v>-1.458102E-2</v>
      </c>
      <c r="G389" t="s">
        <v>66</v>
      </c>
    </row>
    <row r="390" spans="4:7" x14ac:dyDescent="0.25">
      <c r="D390" s="2">
        <v>28915</v>
      </c>
      <c r="E390">
        <v>847.84</v>
      </c>
      <c r="F390">
        <v>2.7460675E-2</v>
      </c>
      <c r="G390" t="s">
        <v>67</v>
      </c>
    </row>
    <row r="391" spans="4:7" x14ac:dyDescent="0.25">
      <c r="D391" s="2">
        <v>28946</v>
      </c>
      <c r="E391">
        <v>864.96</v>
      </c>
      <c r="F391">
        <v>2.0192489000000001E-2</v>
      </c>
      <c r="G391" t="s">
        <v>68</v>
      </c>
    </row>
    <row r="392" spans="4:7" x14ac:dyDescent="0.25">
      <c r="D392" s="2">
        <v>28976</v>
      </c>
      <c r="E392">
        <v>837.41</v>
      </c>
      <c r="F392">
        <v>-3.1851183999999998E-2</v>
      </c>
      <c r="G392" t="s">
        <v>69</v>
      </c>
    </row>
    <row r="393" spans="4:7" x14ac:dyDescent="0.25">
      <c r="D393" s="2">
        <v>29007</v>
      </c>
      <c r="E393">
        <v>838.65</v>
      </c>
      <c r="F393">
        <v>1.480756E-3</v>
      </c>
      <c r="G393" t="s">
        <v>70</v>
      </c>
    </row>
    <row r="394" spans="4:7" x14ac:dyDescent="0.25">
      <c r="D394" s="2">
        <v>29037</v>
      </c>
      <c r="E394">
        <v>836.95</v>
      </c>
      <c r="F394">
        <v>-2.027067E-3</v>
      </c>
      <c r="G394" t="s">
        <v>71</v>
      </c>
    </row>
    <row r="395" spans="4:7" x14ac:dyDescent="0.25">
      <c r="D395" s="2">
        <v>29068</v>
      </c>
      <c r="E395">
        <v>873.55</v>
      </c>
      <c r="F395">
        <v>4.3730210999999998E-2</v>
      </c>
      <c r="G395" t="s">
        <v>72</v>
      </c>
    </row>
    <row r="396" spans="4:7" x14ac:dyDescent="0.25">
      <c r="D396" s="2">
        <v>29099</v>
      </c>
      <c r="E396">
        <v>878.5</v>
      </c>
      <c r="F396">
        <v>5.6665329999999996E-3</v>
      </c>
      <c r="G396" t="s">
        <v>73</v>
      </c>
    </row>
    <row r="397" spans="4:7" x14ac:dyDescent="0.25">
      <c r="D397" s="2">
        <v>29129</v>
      </c>
      <c r="E397">
        <v>840.39</v>
      </c>
      <c r="F397">
        <v>-4.3380763000000003E-2</v>
      </c>
      <c r="G397" t="s">
        <v>74</v>
      </c>
    </row>
    <row r="398" spans="4:7" x14ac:dyDescent="0.25">
      <c r="D398" s="2">
        <v>29160</v>
      </c>
      <c r="E398">
        <v>815.78</v>
      </c>
      <c r="F398">
        <v>-2.9284022999999999E-2</v>
      </c>
      <c r="G398" t="s">
        <v>75</v>
      </c>
    </row>
    <row r="399" spans="4:7" x14ac:dyDescent="0.25">
      <c r="D399" s="2">
        <v>29190</v>
      </c>
      <c r="E399">
        <v>836.14</v>
      </c>
      <c r="F399">
        <v>2.4957709000000002E-2</v>
      </c>
      <c r="G399" t="s">
        <v>76</v>
      </c>
    </row>
    <row r="400" spans="4:7" x14ac:dyDescent="0.25">
      <c r="D400" s="2">
        <v>29221</v>
      </c>
      <c r="E400">
        <v>860.74</v>
      </c>
      <c r="F400">
        <v>2.9420910000000002E-2</v>
      </c>
      <c r="G400" t="s">
        <v>77</v>
      </c>
    </row>
    <row r="401" spans="4:7" x14ac:dyDescent="0.25">
      <c r="D401" s="2">
        <v>29252</v>
      </c>
      <c r="E401">
        <v>878.22</v>
      </c>
      <c r="F401">
        <v>2.0308106999999999E-2</v>
      </c>
      <c r="G401" t="s">
        <v>66</v>
      </c>
    </row>
    <row r="402" spans="4:7" x14ac:dyDescent="0.25">
      <c r="D402" s="2">
        <v>29281</v>
      </c>
      <c r="E402">
        <v>803.56</v>
      </c>
      <c r="F402">
        <v>-8.5012867000000006E-2</v>
      </c>
      <c r="G402" t="s">
        <v>67</v>
      </c>
    </row>
    <row r="403" spans="4:7" x14ac:dyDescent="0.25">
      <c r="D403" s="2">
        <v>29312</v>
      </c>
      <c r="E403">
        <v>786.33</v>
      </c>
      <c r="F403">
        <v>-2.1442083000000001E-2</v>
      </c>
      <c r="G403" t="s">
        <v>68</v>
      </c>
    </row>
    <row r="404" spans="4:7" x14ac:dyDescent="0.25">
      <c r="D404" s="2">
        <v>29342</v>
      </c>
      <c r="E404">
        <v>828.19</v>
      </c>
      <c r="F404">
        <v>5.3234647000000003E-2</v>
      </c>
      <c r="G404" t="s">
        <v>69</v>
      </c>
    </row>
    <row r="405" spans="4:7" x14ac:dyDescent="0.25">
      <c r="D405" s="2">
        <v>29373</v>
      </c>
      <c r="E405">
        <v>869.86</v>
      </c>
      <c r="F405">
        <v>5.0314540999999997E-2</v>
      </c>
      <c r="G405" t="s">
        <v>70</v>
      </c>
    </row>
    <row r="406" spans="4:7" x14ac:dyDescent="0.25">
      <c r="D406" s="2">
        <v>29403</v>
      </c>
      <c r="E406">
        <v>909.79</v>
      </c>
      <c r="F406">
        <v>4.5903938999999998E-2</v>
      </c>
      <c r="G406" t="s">
        <v>71</v>
      </c>
    </row>
    <row r="407" spans="4:7" x14ac:dyDescent="0.25">
      <c r="D407" s="2">
        <v>29434</v>
      </c>
      <c r="E407">
        <v>947.33</v>
      </c>
      <c r="F407">
        <v>4.1262268999999997E-2</v>
      </c>
      <c r="G407" t="s">
        <v>72</v>
      </c>
    </row>
    <row r="408" spans="4:7" x14ac:dyDescent="0.25">
      <c r="D408" s="2">
        <v>29465</v>
      </c>
      <c r="E408">
        <v>946.67</v>
      </c>
      <c r="F408">
        <v>-6.96695E-4</v>
      </c>
      <c r="G408" t="s">
        <v>73</v>
      </c>
    </row>
    <row r="409" spans="4:7" x14ac:dyDescent="0.25">
      <c r="D409" s="2">
        <v>29495</v>
      </c>
      <c r="E409">
        <v>949.17</v>
      </c>
      <c r="F409">
        <v>2.6408360000000001E-3</v>
      </c>
      <c r="G409" t="s">
        <v>74</v>
      </c>
    </row>
    <row r="410" spans="4:7" x14ac:dyDescent="0.25">
      <c r="D410" s="2">
        <v>29526</v>
      </c>
      <c r="E410">
        <v>971.08</v>
      </c>
      <c r="F410">
        <v>2.3083324999999998E-2</v>
      </c>
      <c r="G410" t="s">
        <v>75</v>
      </c>
    </row>
    <row r="411" spans="4:7" x14ac:dyDescent="0.25">
      <c r="D411" s="2">
        <v>29556</v>
      </c>
      <c r="E411">
        <v>945.96</v>
      </c>
      <c r="F411">
        <v>-2.5868105999999998E-2</v>
      </c>
      <c r="G411" t="s">
        <v>76</v>
      </c>
    </row>
    <row r="412" spans="4:7" x14ac:dyDescent="0.25">
      <c r="D412" s="2">
        <v>29587</v>
      </c>
      <c r="E412">
        <v>962.13</v>
      </c>
      <c r="F412">
        <v>1.7093746E-2</v>
      </c>
      <c r="G412" t="s">
        <v>77</v>
      </c>
    </row>
    <row r="413" spans="4:7" x14ac:dyDescent="0.25">
      <c r="D413" s="2">
        <v>29618</v>
      </c>
      <c r="E413">
        <v>945.5</v>
      </c>
      <c r="F413">
        <v>-1.7284567000000001E-2</v>
      </c>
      <c r="G413" t="s">
        <v>66</v>
      </c>
    </row>
    <row r="414" spans="4:7" x14ac:dyDescent="0.25">
      <c r="D414" s="2">
        <v>29646</v>
      </c>
      <c r="E414">
        <v>987.18</v>
      </c>
      <c r="F414">
        <v>4.4082495999999999E-2</v>
      </c>
      <c r="G414" t="s">
        <v>67</v>
      </c>
    </row>
    <row r="415" spans="4:7" x14ac:dyDescent="0.25">
      <c r="D415" s="2">
        <v>29677</v>
      </c>
      <c r="E415">
        <v>1004.86</v>
      </c>
      <c r="F415">
        <v>1.7909601000000001E-2</v>
      </c>
      <c r="G415" t="s">
        <v>68</v>
      </c>
    </row>
    <row r="416" spans="4:7" x14ac:dyDescent="0.25">
      <c r="D416" s="2">
        <v>29707</v>
      </c>
      <c r="E416">
        <v>979.52</v>
      </c>
      <c r="F416">
        <v>-2.5217442999999999E-2</v>
      </c>
      <c r="G416" t="s">
        <v>69</v>
      </c>
    </row>
    <row r="417" spans="4:7" x14ac:dyDescent="0.25">
      <c r="D417" s="2">
        <v>29738</v>
      </c>
      <c r="E417">
        <v>996.27</v>
      </c>
      <c r="F417">
        <v>1.7100212E-2</v>
      </c>
      <c r="G417" t="s">
        <v>70</v>
      </c>
    </row>
    <row r="418" spans="4:7" x14ac:dyDescent="0.25">
      <c r="D418" s="2">
        <v>29768</v>
      </c>
      <c r="E418">
        <v>947.94</v>
      </c>
      <c r="F418">
        <v>-4.8510945999999999E-2</v>
      </c>
      <c r="G418" t="s">
        <v>71</v>
      </c>
    </row>
    <row r="419" spans="4:7" x14ac:dyDescent="0.25">
      <c r="D419" s="2">
        <v>29799</v>
      </c>
      <c r="E419">
        <v>926.25</v>
      </c>
      <c r="F419">
        <v>-2.2881195E-2</v>
      </c>
      <c r="G419" t="s">
        <v>72</v>
      </c>
    </row>
    <row r="420" spans="4:7" x14ac:dyDescent="0.25">
      <c r="D420" s="2">
        <v>29830</v>
      </c>
      <c r="E420">
        <v>853.38</v>
      </c>
      <c r="F420">
        <v>-7.8672064999999999E-2</v>
      </c>
      <c r="G420" t="s">
        <v>73</v>
      </c>
    </row>
    <row r="421" spans="4:7" x14ac:dyDescent="0.25">
      <c r="D421" s="2">
        <v>29860</v>
      </c>
      <c r="E421">
        <v>853.25</v>
      </c>
      <c r="F421">
        <v>-1.52335E-4</v>
      </c>
      <c r="G421" t="s">
        <v>74</v>
      </c>
    </row>
    <row r="422" spans="4:7" x14ac:dyDescent="0.25">
      <c r="D422" s="2">
        <v>29891</v>
      </c>
      <c r="E422">
        <v>860.44</v>
      </c>
      <c r="F422">
        <v>8.4266040000000007E-3</v>
      </c>
      <c r="G422" t="s">
        <v>75</v>
      </c>
    </row>
    <row r="423" spans="4:7" x14ac:dyDescent="0.25">
      <c r="D423" s="2">
        <v>29921</v>
      </c>
      <c r="E423">
        <v>878.28</v>
      </c>
      <c r="F423">
        <v>2.0733577999999999E-2</v>
      </c>
      <c r="G423" t="s">
        <v>76</v>
      </c>
    </row>
    <row r="424" spans="4:7" x14ac:dyDescent="0.25">
      <c r="D424" s="2">
        <v>29952</v>
      </c>
      <c r="E424">
        <v>853.41</v>
      </c>
      <c r="F424">
        <v>-2.8316709999999998E-2</v>
      </c>
      <c r="G424" t="s">
        <v>77</v>
      </c>
    </row>
    <row r="425" spans="4:7" x14ac:dyDescent="0.25">
      <c r="D425" s="2">
        <v>29983</v>
      </c>
      <c r="E425">
        <v>833.15</v>
      </c>
      <c r="F425">
        <v>-2.3740054999999999E-2</v>
      </c>
      <c r="G425" t="s">
        <v>66</v>
      </c>
    </row>
    <row r="426" spans="4:7" x14ac:dyDescent="0.25">
      <c r="D426" s="2">
        <v>30011</v>
      </c>
      <c r="E426">
        <v>812.33</v>
      </c>
      <c r="F426">
        <v>-2.4989497999999999E-2</v>
      </c>
      <c r="G426" t="s">
        <v>67</v>
      </c>
    </row>
    <row r="427" spans="4:7" x14ac:dyDescent="0.25">
      <c r="D427" s="2">
        <v>30042</v>
      </c>
      <c r="E427">
        <v>844.96</v>
      </c>
      <c r="F427">
        <v>4.0168403999999998E-2</v>
      </c>
      <c r="G427" t="s">
        <v>68</v>
      </c>
    </row>
    <row r="428" spans="4:7" x14ac:dyDescent="0.25">
      <c r="D428" s="2">
        <v>30072</v>
      </c>
      <c r="E428">
        <v>846.72</v>
      </c>
      <c r="F428">
        <v>2.0829389999999998E-3</v>
      </c>
      <c r="G428" t="s">
        <v>69</v>
      </c>
    </row>
    <row r="429" spans="4:7" x14ac:dyDescent="0.25">
      <c r="D429" s="2">
        <v>30103</v>
      </c>
      <c r="E429">
        <v>804.37</v>
      </c>
      <c r="F429">
        <v>-5.0016534000000001E-2</v>
      </c>
      <c r="G429" t="s">
        <v>70</v>
      </c>
    </row>
    <row r="430" spans="4:7" x14ac:dyDescent="0.25">
      <c r="D430" s="2">
        <v>30133</v>
      </c>
      <c r="E430">
        <v>818.41</v>
      </c>
      <c r="F430">
        <v>1.7454654E-2</v>
      </c>
      <c r="G430" t="s">
        <v>71</v>
      </c>
    </row>
    <row r="431" spans="4:7" x14ac:dyDescent="0.25">
      <c r="D431" s="2">
        <v>30164</v>
      </c>
      <c r="E431">
        <v>832.11</v>
      </c>
      <c r="F431">
        <v>1.6739776000000001E-2</v>
      </c>
      <c r="G431" t="s">
        <v>72</v>
      </c>
    </row>
    <row r="432" spans="4:7" x14ac:dyDescent="0.25">
      <c r="D432" s="2">
        <v>30195</v>
      </c>
      <c r="E432">
        <v>917.27</v>
      </c>
      <c r="F432">
        <v>0.102342238</v>
      </c>
      <c r="G432" t="s">
        <v>73</v>
      </c>
    </row>
    <row r="433" spans="4:7" x14ac:dyDescent="0.25">
      <c r="D433" s="2">
        <v>30225</v>
      </c>
      <c r="E433">
        <v>988.71</v>
      </c>
      <c r="F433">
        <v>7.7883283999999997E-2</v>
      </c>
      <c r="G433" t="s">
        <v>74</v>
      </c>
    </row>
    <row r="434" spans="4:7" x14ac:dyDescent="0.25">
      <c r="D434" s="2">
        <v>30256</v>
      </c>
      <c r="E434">
        <v>1027.76</v>
      </c>
      <c r="F434">
        <v>3.9495909000000003E-2</v>
      </c>
      <c r="G434" t="s">
        <v>75</v>
      </c>
    </row>
    <row r="435" spans="4:7" x14ac:dyDescent="0.25">
      <c r="D435" s="2">
        <v>30286</v>
      </c>
      <c r="E435">
        <v>1033.08</v>
      </c>
      <c r="F435">
        <v>5.1763060000000003E-3</v>
      </c>
      <c r="G435" t="s">
        <v>76</v>
      </c>
    </row>
    <row r="436" spans="4:7" x14ac:dyDescent="0.25">
      <c r="D436" s="2">
        <v>30317</v>
      </c>
      <c r="E436">
        <v>1064.29</v>
      </c>
      <c r="F436">
        <v>3.0210632000000001E-2</v>
      </c>
      <c r="G436" t="s">
        <v>77</v>
      </c>
    </row>
    <row r="437" spans="4:7" x14ac:dyDescent="0.25">
      <c r="D437" s="2">
        <v>30348</v>
      </c>
      <c r="E437">
        <v>1087.43</v>
      </c>
      <c r="F437">
        <v>2.1742193999999999E-2</v>
      </c>
      <c r="G437" t="s">
        <v>66</v>
      </c>
    </row>
    <row r="438" spans="4:7" x14ac:dyDescent="0.25">
      <c r="D438" s="2">
        <v>30376</v>
      </c>
      <c r="E438">
        <v>1129.58</v>
      </c>
      <c r="F438">
        <v>3.8761115999999998E-2</v>
      </c>
      <c r="G438" t="s">
        <v>67</v>
      </c>
    </row>
    <row r="439" spans="4:7" x14ac:dyDescent="0.25">
      <c r="D439" s="2">
        <v>30407</v>
      </c>
      <c r="E439">
        <v>1168.43</v>
      </c>
      <c r="F439">
        <v>3.4393314000000001E-2</v>
      </c>
      <c r="G439" t="s">
        <v>68</v>
      </c>
    </row>
    <row r="440" spans="4:7" x14ac:dyDescent="0.25">
      <c r="D440" s="2">
        <v>30437</v>
      </c>
      <c r="E440">
        <v>1212.8599999999999</v>
      </c>
      <c r="F440">
        <v>3.8025384000000002E-2</v>
      </c>
      <c r="G440" t="s">
        <v>69</v>
      </c>
    </row>
    <row r="441" spans="4:7" x14ac:dyDescent="0.25">
      <c r="D441" s="2">
        <v>30468</v>
      </c>
      <c r="E441">
        <v>1221.47</v>
      </c>
      <c r="F441">
        <v>7.098923E-3</v>
      </c>
      <c r="G441" t="s">
        <v>70</v>
      </c>
    </row>
    <row r="442" spans="4:7" x14ac:dyDescent="0.25">
      <c r="D442" s="2">
        <v>30498</v>
      </c>
      <c r="E442">
        <v>1213.93</v>
      </c>
      <c r="F442">
        <v>-6.1728900000000003E-3</v>
      </c>
      <c r="G442" t="s">
        <v>71</v>
      </c>
    </row>
    <row r="443" spans="4:7" x14ac:dyDescent="0.25">
      <c r="D443" s="2">
        <v>30529</v>
      </c>
      <c r="E443">
        <v>1189.21</v>
      </c>
      <c r="F443">
        <v>-2.0363612E-2</v>
      </c>
      <c r="G443" t="s">
        <v>72</v>
      </c>
    </row>
    <row r="444" spans="4:7" x14ac:dyDescent="0.25">
      <c r="D444" s="2">
        <v>30560</v>
      </c>
      <c r="E444">
        <v>1237.04</v>
      </c>
      <c r="F444">
        <v>4.0219978000000003E-2</v>
      </c>
      <c r="G444" t="s">
        <v>73</v>
      </c>
    </row>
    <row r="445" spans="4:7" x14ac:dyDescent="0.25">
      <c r="D445" s="2">
        <v>30590</v>
      </c>
      <c r="E445">
        <v>1252.2</v>
      </c>
      <c r="F445">
        <v>1.225506E-2</v>
      </c>
      <c r="G445" t="s">
        <v>74</v>
      </c>
    </row>
    <row r="446" spans="4:7" x14ac:dyDescent="0.25">
      <c r="D446" s="2">
        <v>30621</v>
      </c>
      <c r="E446">
        <v>1250.01</v>
      </c>
      <c r="F446">
        <v>-1.748922E-3</v>
      </c>
      <c r="G446" t="s">
        <v>75</v>
      </c>
    </row>
    <row r="447" spans="4:7" x14ac:dyDescent="0.25">
      <c r="D447" s="2">
        <v>30651</v>
      </c>
      <c r="E447">
        <v>1257.6400000000001</v>
      </c>
      <c r="F447">
        <v>6.1039509999999998E-3</v>
      </c>
      <c r="G447" t="s">
        <v>76</v>
      </c>
    </row>
    <row r="448" spans="4:7" x14ac:dyDescent="0.25">
      <c r="D448" s="2">
        <v>30682</v>
      </c>
      <c r="E448">
        <v>1258.8900000000001</v>
      </c>
      <c r="F448">
        <v>9.939250000000001E-4</v>
      </c>
      <c r="G448" t="s">
        <v>77</v>
      </c>
    </row>
    <row r="449" spans="4:7" x14ac:dyDescent="0.25">
      <c r="D449" s="2">
        <v>30713</v>
      </c>
      <c r="E449">
        <v>1164.46</v>
      </c>
      <c r="F449">
        <v>-7.5010524999999995E-2</v>
      </c>
      <c r="G449" t="s">
        <v>66</v>
      </c>
    </row>
    <row r="450" spans="4:7" x14ac:dyDescent="0.25">
      <c r="D450" s="2">
        <v>30742</v>
      </c>
      <c r="E450">
        <v>1161.97</v>
      </c>
      <c r="F450">
        <v>-2.1383299999999999E-3</v>
      </c>
      <c r="G450" t="s">
        <v>67</v>
      </c>
    </row>
    <row r="451" spans="4:7" x14ac:dyDescent="0.25">
      <c r="D451" s="2">
        <v>30773</v>
      </c>
      <c r="E451">
        <v>1152.71</v>
      </c>
      <c r="F451">
        <v>-7.9692249999999999E-3</v>
      </c>
      <c r="G451" t="s">
        <v>68</v>
      </c>
    </row>
    <row r="452" spans="4:7" x14ac:dyDescent="0.25">
      <c r="D452" s="2">
        <v>30803</v>
      </c>
      <c r="E452">
        <v>1143.42</v>
      </c>
      <c r="F452">
        <v>-8.0592690000000008E-3</v>
      </c>
      <c r="G452" t="s">
        <v>69</v>
      </c>
    </row>
    <row r="453" spans="4:7" x14ac:dyDescent="0.25">
      <c r="D453" s="2">
        <v>30834</v>
      </c>
      <c r="E453">
        <v>1121.1400000000001</v>
      </c>
      <c r="F453">
        <v>-1.9485402999999998E-2</v>
      </c>
      <c r="G453" t="s">
        <v>70</v>
      </c>
    </row>
    <row r="454" spans="4:7" x14ac:dyDescent="0.25">
      <c r="D454" s="2">
        <v>30864</v>
      </c>
      <c r="E454">
        <v>1113.27</v>
      </c>
      <c r="F454">
        <v>-7.0196410000000001E-3</v>
      </c>
      <c r="G454" t="s">
        <v>71</v>
      </c>
    </row>
    <row r="455" spans="4:7" x14ac:dyDescent="0.25">
      <c r="D455" s="2">
        <v>30895</v>
      </c>
      <c r="E455">
        <v>1212.82</v>
      </c>
      <c r="F455">
        <v>8.9421255000000005E-2</v>
      </c>
      <c r="G455" t="s">
        <v>72</v>
      </c>
    </row>
    <row r="456" spans="4:7" x14ac:dyDescent="0.25">
      <c r="D456" s="2">
        <v>30926</v>
      </c>
      <c r="E456">
        <v>1213.51</v>
      </c>
      <c r="F456">
        <v>5.6892200000000003E-4</v>
      </c>
      <c r="G456" t="s">
        <v>73</v>
      </c>
    </row>
    <row r="457" spans="4:7" x14ac:dyDescent="0.25">
      <c r="D457" s="2">
        <v>30956</v>
      </c>
      <c r="E457">
        <v>1199.3</v>
      </c>
      <c r="F457">
        <v>-1.1709832999999999E-2</v>
      </c>
      <c r="G457" t="s">
        <v>74</v>
      </c>
    </row>
    <row r="458" spans="4:7" x14ac:dyDescent="0.25">
      <c r="D458" s="2">
        <v>30987</v>
      </c>
      <c r="E458">
        <v>1211.3</v>
      </c>
      <c r="F458">
        <v>1.0005837E-2</v>
      </c>
      <c r="G458" t="s">
        <v>75</v>
      </c>
    </row>
    <row r="459" spans="4:7" x14ac:dyDescent="0.25">
      <c r="D459" s="2">
        <v>31017</v>
      </c>
      <c r="E459">
        <v>1188.96</v>
      </c>
      <c r="F459">
        <v>-1.8442995E-2</v>
      </c>
      <c r="G459" t="s">
        <v>76</v>
      </c>
    </row>
    <row r="460" spans="4:7" x14ac:dyDescent="0.25">
      <c r="D460" s="2">
        <v>31048</v>
      </c>
      <c r="E460">
        <v>1238.1600000000001</v>
      </c>
      <c r="F460">
        <v>4.1380701999999998E-2</v>
      </c>
      <c r="G460" t="s">
        <v>77</v>
      </c>
    </row>
    <row r="461" spans="4:7" x14ac:dyDescent="0.25">
      <c r="D461" s="2">
        <v>31079</v>
      </c>
      <c r="E461">
        <v>1283.23</v>
      </c>
      <c r="F461">
        <v>3.6400788000000003E-2</v>
      </c>
      <c r="G461" t="s">
        <v>66</v>
      </c>
    </row>
    <row r="462" spans="4:7" x14ac:dyDescent="0.25">
      <c r="D462" s="2">
        <v>31107</v>
      </c>
      <c r="E462">
        <v>1268.83</v>
      </c>
      <c r="F462">
        <v>-1.1221683E-2</v>
      </c>
      <c r="G462" t="s">
        <v>67</v>
      </c>
    </row>
    <row r="463" spans="4:7" x14ac:dyDescent="0.25">
      <c r="D463" s="2">
        <v>31138</v>
      </c>
      <c r="E463">
        <v>1266.3599999999999</v>
      </c>
      <c r="F463">
        <v>-1.9466749999999999E-3</v>
      </c>
      <c r="G463" t="s">
        <v>68</v>
      </c>
    </row>
    <row r="464" spans="4:7" x14ac:dyDescent="0.25">
      <c r="D464" s="2">
        <v>31168</v>
      </c>
      <c r="E464">
        <v>1279.4000000000001</v>
      </c>
      <c r="F464">
        <v>1.0297229999999999E-2</v>
      </c>
      <c r="G464" t="s">
        <v>69</v>
      </c>
    </row>
    <row r="465" spans="4:7" x14ac:dyDescent="0.25">
      <c r="D465" s="2">
        <v>31199</v>
      </c>
      <c r="E465">
        <v>1314</v>
      </c>
      <c r="F465">
        <v>2.7043926999999999E-2</v>
      </c>
      <c r="G465" t="s">
        <v>70</v>
      </c>
    </row>
    <row r="466" spans="4:7" x14ac:dyDescent="0.25">
      <c r="D466" s="2">
        <v>31229</v>
      </c>
      <c r="E466">
        <v>1343.17</v>
      </c>
      <c r="F466">
        <v>2.2199390999999999E-2</v>
      </c>
      <c r="G466" t="s">
        <v>71</v>
      </c>
    </row>
    <row r="467" spans="4:7" x14ac:dyDescent="0.25">
      <c r="D467" s="2">
        <v>31260</v>
      </c>
      <c r="E467">
        <v>1326.18</v>
      </c>
      <c r="F467">
        <v>-1.2649181000000001E-2</v>
      </c>
      <c r="G467" t="s">
        <v>72</v>
      </c>
    </row>
    <row r="468" spans="4:7" x14ac:dyDescent="0.25">
      <c r="D468" s="2">
        <v>31291</v>
      </c>
      <c r="E468">
        <v>1317.95</v>
      </c>
      <c r="F468">
        <v>-6.2057939999999997E-3</v>
      </c>
      <c r="G468" t="s">
        <v>73</v>
      </c>
    </row>
    <row r="469" spans="4:7" x14ac:dyDescent="0.25">
      <c r="D469" s="2">
        <v>31321</v>
      </c>
      <c r="E469">
        <v>1351.58</v>
      </c>
      <c r="F469">
        <v>2.5516901000000002E-2</v>
      </c>
      <c r="G469" t="s">
        <v>74</v>
      </c>
    </row>
    <row r="470" spans="4:7" x14ac:dyDescent="0.25">
      <c r="D470" s="2">
        <v>31352</v>
      </c>
      <c r="E470">
        <v>1432.88</v>
      </c>
      <c r="F470">
        <v>6.0151822000000001E-2</v>
      </c>
      <c r="G470" t="s">
        <v>75</v>
      </c>
    </row>
    <row r="471" spans="4:7" x14ac:dyDescent="0.25">
      <c r="D471" s="2">
        <v>31382</v>
      </c>
      <c r="E471">
        <v>1517.02</v>
      </c>
      <c r="F471">
        <v>5.8720898000000001E-2</v>
      </c>
      <c r="G471" t="s">
        <v>76</v>
      </c>
    </row>
    <row r="472" spans="4:7" x14ac:dyDescent="0.25">
      <c r="D472" s="2">
        <v>31413</v>
      </c>
      <c r="E472">
        <v>1534.86</v>
      </c>
      <c r="F472">
        <v>1.1759898E-2</v>
      </c>
      <c r="G472" t="s">
        <v>77</v>
      </c>
    </row>
    <row r="473" spans="4:7" x14ac:dyDescent="0.25">
      <c r="D473" s="2">
        <v>31444</v>
      </c>
      <c r="E473">
        <v>1652.73</v>
      </c>
      <c r="F473">
        <v>7.6795277999999995E-2</v>
      </c>
      <c r="G473" t="s">
        <v>66</v>
      </c>
    </row>
    <row r="474" spans="4:7" x14ac:dyDescent="0.25">
      <c r="D474" s="2">
        <v>31472</v>
      </c>
      <c r="E474">
        <v>1757.35</v>
      </c>
      <c r="F474">
        <v>6.3301326000000005E-2</v>
      </c>
      <c r="G474" t="s">
        <v>67</v>
      </c>
    </row>
    <row r="475" spans="4:7" x14ac:dyDescent="0.25">
      <c r="D475" s="2">
        <v>31503</v>
      </c>
      <c r="E475">
        <v>1807.05</v>
      </c>
      <c r="F475">
        <v>2.8281219E-2</v>
      </c>
      <c r="G475" t="s">
        <v>68</v>
      </c>
    </row>
    <row r="476" spans="4:7" x14ac:dyDescent="0.25">
      <c r="D476" s="2">
        <v>31533</v>
      </c>
      <c r="E476">
        <v>1801.8</v>
      </c>
      <c r="F476">
        <v>-2.9052879999999998E-3</v>
      </c>
      <c r="G476" t="s">
        <v>69</v>
      </c>
    </row>
    <row r="477" spans="4:7" x14ac:dyDescent="0.25">
      <c r="D477" s="2">
        <v>31564</v>
      </c>
      <c r="E477">
        <v>1867.7</v>
      </c>
      <c r="F477">
        <v>3.6574536999999997E-2</v>
      </c>
      <c r="G477" t="s">
        <v>70</v>
      </c>
    </row>
    <row r="478" spans="4:7" x14ac:dyDescent="0.25">
      <c r="D478" s="2">
        <v>31594</v>
      </c>
      <c r="E478">
        <v>1809.92</v>
      </c>
      <c r="F478">
        <v>-3.0936445999999999E-2</v>
      </c>
      <c r="G478" t="s">
        <v>71</v>
      </c>
    </row>
    <row r="479" spans="4:7" x14ac:dyDescent="0.25">
      <c r="D479" s="2">
        <v>31625</v>
      </c>
      <c r="E479">
        <v>1843.45</v>
      </c>
      <c r="F479">
        <v>1.8525680999999999E-2</v>
      </c>
      <c r="G479" t="s">
        <v>72</v>
      </c>
    </row>
    <row r="480" spans="4:7" x14ac:dyDescent="0.25">
      <c r="D480" s="2">
        <v>31656</v>
      </c>
      <c r="E480">
        <v>1813.47</v>
      </c>
      <c r="F480">
        <v>-1.6262985000000001E-2</v>
      </c>
      <c r="G480" t="s">
        <v>73</v>
      </c>
    </row>
    <row r="481" spans="4:7" x14ac:dyDescent="0.25">
      <c r="D481" s="2">
        <v>31686</v>
      </c>
      <c r="E481">
        <v>1817.04</v>
      </c>
      <c r="F481">
        <v>1.9686019999999999E-3</v>
      </c>
      <c r="G481" t="s">
        <v>74</v>
      </c>
    </row>
    <row r="482" spans="4:7" x14ac:dyDescent="0.25">
      <c r="D482" s="2">
        <v>31717</v>
      </c>
      <c r="E482">
        <v>1883.65</v>
      </c>
      <c r="F482">
        <v>3.6658521999999999E-2</v>
      </c>
      <c r="G482" t="s">
        <v>75</v>
      </c>
    </row>
    <row r="483" spans="4:7" x14ac:dyDescent="0.25">
      <c r="D483" s="2">
        <v>31747</v>
      </c>
      <c r="E483">
        <v>1924.08</v>
      </c>
      <c r="F483">
        <v>2.1463647999999998E-2</v>
      </c>
      <c r="G483" t="s">
        <v>76</v>
      </c>
    </row>
    <row r="484" spans="4:7" x14ac:dyDescent="0.25">
      <c r="D484" s="2">
        <v>31778</v>
      </c>
      <c r="E484">
        <v>2065.13</v>
      </c>
      <c r="F484">
        <v>7.3307762999999998E-2</v>
      </c>
      <c r="G484" t="s">
        <v>77</v>
      </c>
    </row>
    <row r="485" spans="4:7" x14ac:dyDescent="0.25">
      <c r="D485" s="2">
        <v>31809</v>
      </c>
      <c r="E485">
        <v>2202.34</v>
      </c>
      <c r="F485">
        <v>6.6441338000000003E-2</v>
      </c>
      <c r="G485" t="s">
        <v>66</v>
      </c>
    </row>
    <row r="486" spans="4:7" x14ac:dyDescent="0.25">
      <c r="D486" s="2">
        <v>31837</v>
      </c>
      <c r="E486">
        <v>2292.61</v>
      </c>
      <c r="F486">
        <v>4.0988221999999998E-2</v>
      </c>
      <c r="G486" t="s">
        <v>67</v>
      </c>
    </row>
    <row r="487" spans="4:7" x14ac:dyDescent="0.25">
      <c r="D487" s="2">
        <v>31868</v>
      </c>
      <c r="E487">
        <v>2302.64</v>
      </c>
      <c r="F487">
        <v>4.3749260000000003E-3</v>
      </c>
      <c r="G487" t="s">
        <v>68</v>
      </c>
    </row>
    <row r="488" spans="4:7" x14ac:dyDescent="0.25">
      <c r="D488" s="2">
        <v>31898</v>
      </c>
      <c r="E488">
        <v>2291.11</v>
      </c>
      <c r="F488">
        <v>-5.0072959999999996E-3</v>
      </c>
      <c r="G488" t="s">
        <v>69</v>
      </c>
    </row>
    <row r="489" spans="4:7" x14ac:dyDescent="0.25">
      <c r="D489" s="2">
        <v>31929</v>
      </c>
      <c r="E489">
        <v>2384.02</v>
      </c>
      <c r="F489">
        <v>4.0552395999999998E-2</v>
      </c>
      <c r="G489" t="s">
        <v>70</v>
      </c>
    </row>
    <row r="490" spans="4:7" x14ac:dyDescent="0.25">
      <c r="D490" s="2">
        <v>31959</v>
      </c>
      <c r="E490">
        <v>2481.7199999999998</v>
      </c>
      <c r="F490">
        <v>4.0981200000000002E-2</v>
      </c>
      <c r="G490" t="s">
        <v>71</v>
      </c>
    </row>
    <row r="491" spans="4:7" x14ac:dyDescent="0.25">
      <c r="D491" s="2">
        <v>31990</v>
      </c>
      <c r="E491">
        <v>2655.01</v>
      </c>
      <c r="F491">
        <v>6.9826572000000003E-2</v>
      </c>
      <c r="G491" t="s">
        <v>72</v>
      </c>
    </row>
    <row r="492" spans="4:7" x14ac:dyDescent="0.25">
      <c r="D492" s="2">
        <v>32021</v>
      </c>
      <c r="E492">
        <v>2570.8000000000002</v>
      </c>
      <c r="F492">
        <v>-3.1717395000000002E-2</v>
      </c>
      <c r="G492" t="s">
        <v>73</v>
      </c>
    </row>
    <row r="493" spans="4:7" x14ac:dyDescent="0.25">
      <c r="D493" s="2">
        <v>32051</v>
      </c>
      <c r="E493">
        <v>2224.59</v>
      </c>
      <c r="F493">
        <v>-0.13467014199999999</v>
      </c>
      <c r="G493" t="s">
        <v>74</v>
      </c>
    </row>
    <row r="494" spans="4:7" x14ac:dyDescent="0.25">
      <c r="D494" s="2">
        <v>32082</v>
      </c>
      <c r="E494">
        <v>1931.86</v>
      </c>
      <c r="F494">
        <v>-0.131588293</v>
      </c>
      <c r="G494" t="s">
        <v>75</v>
      </c>
    </row>
    <row r="495" spans="4:7" x14ac:dyDescent="0.25">
      <c r="D495" s="2">
        <v>32112</v>
      </c>
      <c r="E495">
        <v>1910.07</v>
      </c>
      <c r="F495">
        <v>-1.1279285E-2</v>
      </c>
      <c r="G495" t="s">
        <v>76</v>
      </c>
    </row>
    <row r="496" spans="4:7" x14ac:dyDescent="0.25">
      <c r="D496" s="2">
        <v>32143</v>
      </c>
      <c r="E496">
        <v>1947.35</v>
      </c>
      <c r="F496">
        <v>1.9517608999999998E-2</v>
      </c>
      <c r="G496" t="s">
        <v>77</v>
      </c>
    </row>
    <row r="497" spans="4:7" x14ac:dyDescent="0.25">
      <c r="D497" s="2">
        <v>32174</v>
      </c>
      <c r="E497">
        <v>1980.65</v>
      </c>
      <c r="F497">
        <v>1.7100161999999999E-2</v>
      </c>
      <c r="G497" t="s">
        <v>66</v>
      </c>
    </row>
    <row r="498" spans="4:7" x14ac:dyDescent="0.25">
      <c r="D498" s="2">
        <v>32203</v>
      </c>
      <c r="E498">
        <v>2044.31</v>
      </c>
      <c r="F498">
        <v>3.2140964000000001E-2</v>
      </c>
      <c r="G498" t="s">
        <v>67</v>
      </c>
    </row>
    <row r="499" spans="4:7" x14ac:dyDescent="0.25">
      <c r="D499" s="2">
        <v>32234</v>
      </c>
      <c r="E499">
        <v>2036.13</v>
      </c>
      <c r="F499">
        <v>-4.0013499999999999E-3</v>
      </c>
      <c r="G499" t="s">
        <v>68</v>
      </c>
    </row>
    <row r="500" spans="4:7" x14ac:dyDescent="0.25">
      <c r="D500" s="2">
        <v>32264</v>
      </c>
      <c r="E500">
        <v>1988.91</v>
      </c>
      <c r="F500">
        <v>-2.3191053999999999E-2</v>
      </c>
      <c r="G500" t="s">
        <v>69</v>
      </c>
    </row>
    <row r="501" spans="4:7" x14ac:dyDescent="0.25">
      <c r="D501" s="2">
        <v>32295</v>
      </c>
      <c r="E501">
        <v>2104.94</v>
      </c>
      <c r="F501">
        <v>5.8338487000000001E-2</v>
      </c>
      <c r="G501" t="s">
        <v>70</v>
      </c>
    </row>
    <row r="502" spans="4:7" x14ac:dyDescent="0.25">
      <c r="D502" s="2">
        <v>32325</v>
      </c>
      <c r="E502">
        <v>2104.2199999999998</v>
      </c>
      <c r="F502">
        <v>-3.4205299999999999E-4</v>
      </c>
      <c r="G502" t="s">
        <v>71</v>
      </c>
    </row>
    <row r="503" spans="4:7" x14ac:dyDescent="0.25">
      <c r="D503" s="2">
        <v>32356</v>
      </c>
      <c r="E503">
        <v>2051.29</v>
      </c>
      <c r="F503">
        <v>-2.5154214000000001E-2</v>
      </c>
      <c r="G503" t="s">
        <v>72</v>
      </c>
    </row>
    <row r="504" spans="4:7" x14ac:dyDescent="0.25">
      <c r="D504" s="2">
        <v>32387</v>
      </c>
      <c r="E504">
        <v>2080.06</v>
      </c>
      <c r="F504">
        <v>1.4025321E-2</v>
      </c>
      <c r="G504" t="s">
        <v>73</v>
      </c>
    </row>
    <row r="505" spans="4:7" x14ac:dyDescent="0.25">
      <c r="D505" s="2">
        <v>32417</v>
      </c>
      <c r="E505">
        <v>2144.31</v>
      </c>
      <c r="F505">
        <v>3.0888532E-2</v>
      </c>
      <c r="G505" t="s">
        <v>74</v>
      </c>
    </row>
    <row r="506" spans="4:7" x14ac:dyDescent="0.25">
      <c r="D506" s="2">
        <v>32448</v>
      </c>
      <c r="E506">
        <v>2099.04</v>
      </c>
      <c r="F506">
        <v>-2.1111686000000001E-2</v>
      </c>
      <c r="G506" t="s">
        <v>75</v>
      </c>
    </row>
    <row r="507" spans="4:7" x14ac:dyDescent="0.25">
      <c r="D507" s="2">
        <v>32478</v>
      </c>
      <c r="E507">
        <v>2148.58</v>
      </c>
      <c r="F507">
        <v>2.3601265E-2</v>
      </c>
      <c r="G507" t="s">
        <v>76</v>
      </c>
    </row>
    <row r="508" spans="4:7" x14ac:dyDescent="0.25">
      <c r="D508" s="2">
        <v>32509</v>
      </c>
      <c r="E508">
        <v>2234.6799999999998</v>
      </c>
      <c r="F508">
        <v>4.0072978000000002E-2</v>
      </c>
      <c r="G508" t="s">
        <v>77</v>
      </c>
    </row>
    <row r="509" spans="4:7" x14ac:dyDescent="0.25">
      <c r="D509" s="2">
        <v>32540</v>
      </c>
      <c r="E509">
        <v>2304.3000000000002</v>
      </c>
      <c r="F509">
        <v>3.1154349000000001E-2</v>
      </c>
      <c r="G509" t="s">
        <v>66</v>
      </c>
    </row>
    <row r="510" spans="4:7" x14ac:dyDescent="0.25">
      <c r="D510" s="2">
        <v>32568</v>
      </c>
      <c r="E510">
        <v>2283.11</v>
      </c>
      <c r="F510">
        <v>-9.1958509999999997E-3</v>
      </c>
      <c r="G510" t="s">
        <v>67</v>
      </c>
    </row>
    <row r="511" spans="4:7" x14ac:dyDescent="0.25">
      <c r="D511" s="2">
        <v>32599</v>
      </c>
      <c r="E511">
        <v>2348.91</v>
      </c>
      <c r="F511">
        <v>2.8820337000000001E-2</v>
      </c>
      <c r="G511" t="s">
        <v>68</v>
      </c>
    </row>
    <row r="512" spans="4:7" x14ac:dyDescent="0.25">
      <c r="D512" s="2">
        <v>32629</v>
      </c>
      <c r="E512">
        <v>2439.5500000000002</v>
      </c>
      <c r="F512">
        <v>3.8588111000000001E-2</v>
      </c>
      <c r="G512" t="s">
        <v>69</v>
      </c>
    </row>
    <row r="513" spans="4:7" x14ac:dyDescent="0.25">
      <c r="D513" s="2">
        <v>32660</v>
      </c>
      <c r="E513">
        <v>2494.9</v>
      </c>
      <c r="F513">
        <v>2.2688611000000001E-2</v>
      </c>
      <c r="G513" t="s">
        <v>70</v>
      </c>
    </row>
    <row r="514" spans="4:7" x14ac:dyDescent="0.25">
      <c r="D514" s="2">
        <v>32690</v>
      </c>
      <c r="E514">
        <v>2554.0300000000002</v>
      </c>
      <c r="F514">
        <v>2.3700348999999999E-2</v>
      </c>
      <c r="G514" t="s">
        <v>71</v>
      </c>
    </row>
    <row r="515" spans="4:7" x14ac:dyDescent="0.25">
      <c r="D515" s="2">
        <v>32721</v>
      </c>
      <c r="E515">
        <v>2691.11</v>
      </c>
      <c r="F515">
        <v>5.3672039999999997E-2</v>
      </c>
      <c r="G515" t="s">
        <v>72</v>
      </c>
    </row>
    <row r="516" spans="4:7" x14ac:dyDescent="0.25">
      <c r="D516" s="2">
        <v>32752</v>
      </c>
      <c r="E516">
        <v>2693.41</v>
      </c>
      <c r="F516">
        <v>8.5466600000000002E-4</v>
      </c>
      <c r="G516" t="s">
        <v>73</v>
      </c>
    </row>
    <row r="517" spans="4:7" x14ac:dyDescent="0.25">
      <c r="D517" s="2">
        <v>32782</v>
      </c>
      <c r="E517">
        <v>2692.01</v>
      </c>
      <c r="F517">
        <v>-5.1978699999999996E-4</v>
      </c>
      <c r="G517" t="s">
        <v>74</v>
      </c>
    </row>
    <row r="518" spans="4:7" x14ac:dyDescent="0.25">
      <c r="D518" s="2">
        <v>32813</v>
      </c>
      <c r="E518">
        <v>2642.49</v>
      </c>
      <c r="F518">
        <v>-1.8395176999999999E-2</v>
      </c>
      <c r="G518" t="s">
        <v>75</v>
      </c>
    </row>
    <row r="519" spans="4:7" x14ac:dyDescent="0.25">
      <c r="D519" s="2">
        <v>32843</v>
      </c>
      <c r="E519">
        <v>2728.47</v>
      </c>
      <c r="F519">
        <v>3.2537493000000001E-2</v>
      </c>
      <c r="G519" t="s">
        <v>76</v>
      </c>
    </row>
    <row r="520" spans="4:7" x14ac:dyDescent="0.25">
      <c r="D520" s="2">
        <v>32874</v>
      </c>
      <c r="E520">
        <v>2679.24</v>
      </c>
      <c r="F520">
        <v>-1.8043079E-2</v>
      </c>
      <c r="G520" t="s">
        <v>77</v>
      </c>
    </row>
    <row r="521" spans="4:7" x14ac:dyDescent="0.25">
      <c r="D521" s="2">
        <v>32905</v>
      </c>
      <c r="E521">
        <v>2614.1799999999998</v>
      </c>
      <c r="F521">
        <v>-2.4283005999999999E-2</v>
      </c>
      <c r="G521" t="s">
        <v>66</v>
      </c>
    </row>
    <row r="522" spans="4:7" x14ac:dyDescent="0.25">
      <c r="D522" s="2">
        <v>32933</v>
      </c>
      <c r="E522">
        <v>2700.13</v>
      </c>
      <c r="F522">
        <v>3.2878378999999999E-2</v>
      </c>
      <c r="G522" t="s">
        <v>67</v>
      </c>
    </row>
    <row r="523" spans="4:7" x14ac:dyDescent="0.25">
      <c r="D523" s="2">
        <v>32964</v>
      </c>
      <c r="E523">
        <v>2708.26</v>
      </c>
      <c r="F523">
        <v>3.0109659999999999E-3</v>
      </c>
      <c r="G523" t="s">
        <v>68</v>
      </c>
    </row>
    <row r="524" spans="4:7" x14ac:dyDescent="0.25">
      <c r="D524" s="2">
        <v>32994</v>
      </c>
      <c r="E524">
        <v>2793.81</v>
      </c>
      <c r="F524">
        <v>3.1588548000000001E-2</v>
      </c>
      <c r="G524" t="s">
        <v>69</v>
      </c>
    </row>
    <row r="525" spans="4:7" x14ac:dyDescent="0.25">
      <c r="D525" s="2">
        <v>33025</v>
      </c>
      <c r="E525">
        <v>2894.82</v>
      </c>
      <c r="F525">
        <v>3.6154928000000003E-2</v>
      </c>
      <c r="G525" t="s">
        <v>70</v>
      </c>
    </row>
    <row r="526" spans="4:7" x14ac:dyDescent="0.25">
      <c r="D526" s="2">
        <v>33055</v>
      </c>
      <c r="E526">
        <v>2934.23</v>
      </c>
      <c r="F526">
        <v>1.3613973E-2</v>
      </c>
      <c r="G526" t="s">
        <v>71</v>
      </c>
    </row>
    <row r="527" spans="4:7" x14ac:dyDescent="0.25">
      <c r="D527" s="2">
        <v>33086</v>
      </c>
      <c r="E527">
        <v>2681.89</v>
      </c>
      <c r="F527">
        <v>-8.5998712000000005E-2</v>
      </c>
      <c r="G527" t="s">
        <v>72</v>
      </c>
    </row>
    <row r="528" spans="4:7" x14ac:dyDescent="0.25">
      <c r="D528" s="2">
        <v>33117</v>
      </c>
      <c r="E528">
        <v>2550.69</v>
      </c>
      <c r="F528">
        <v>-4.8920723999999999E-2</v>
      </c>
      <c r="G528" t="s">
        <v>73</v>
      </c>
    </row>
    <row r="529" spans="4:7" x14ac:dyDescent="0.25">
      <c r="D529" s="2">
        <v>33147</v>
      </c>
      <c r="E529">
        <v>2460.54</v>
      </c>
      <c r="F529">
        <v>-3.5343378000000002E-2</v>
      </c>
      <c r="G529" t="s">
        <v>74</v>
      </c>
    </row>
    <row r="530" spans="4:7" x14ac:dyDescent="0.25">
      <c r="D530" s="2">
        <v>33178</v>
      </c>
      <c r="E530">
        <v>2518.56</v>
      </c>
      <c r="F530">
        <v>2.3580190000000001E-2</v>
      </c>
      <c r="G530" t="s">
        <v>75</v>
      </c>
    </row>
    <row r="531" spans="4:7" x14ac:dyDescent="0.25">
      <c r="D531" s="2">
        <v>33208</v>
      </c>
      <c r="E531">
        <v>2610.92</v>
      </c>
      <c r="F531">
        <v>3.6671748999999997E-2</v>
      </c>
      <c r="G531" t="s">
        <v>76</v>
      </c>
    </row>
    <row r="532" spans="4:7" x14ac:dyDescent="0.25">
      <c r="D532" s="2">
        <v>33239</v>
      </c>
      <c r="E532">
        <v>2587.6</v>
      </c>
      <c r="F532">
        <v>-8.9317179999999999E-3</v>
      </c>
      <c r="G532" t="s">
        <v>77</v>
      </c>
    </row>
    <row r="533" spans="4:7" x14ac:dyDescent="0.25">
      <c r="D533" s="2">
        <v>33270</v>
      </c>
      <c r="E533">
        <v>2863.04</v>
      </c>
      <c r="F533">
        <v>0.106446128</v>
      </c>
      <c r="G533" t="s">
        <v>66</v>
      </c>
    </row>
    <row r="534" spans="4:7" x14ac:dyDescent="0.25">
      <c r="D534" s="2">
        <v>33298</v>
      </c>
      <c r="E534">
        <v>2920.11</v>
      </c>
      <c r="F534">
        <v>1.9933358000000002E-2</v>
      </c>
      <c r="G534" t="s">
        <v>67</v>
      </c>
    </row>
    <row r="535" spans="4:7" x14ac:dyDescent="0.25">
      <c r="D535" s="2">
        <v>33329</v>
      </c>
      <c r="E535">
        <v>2925.54</v>
      </c>
      <c r="F535">
        <v>1.859519E-3</v>
      </c>
      <c r="G535" t="s">
        <v>68</v>
      </c>
    </row>
    <row r="536" spans="4:7" x14ac:dyDescent="0.25">
      <c r="D536" s="2">
        <v>33359</v>
      </c>
      <c r="E536">
        <v>2928.42</v>
      </c>
      <c r="F536">
        <v>9.8443399999999996E-4</v>
      </c>
      <c r="G536" t="s">
        <v>69</v>
      </c>
    </row>
    <row r="537" spans="4:7" x14ac:dyDescent="0.25">
      <c r="D537" s="2">
        <v>33390</v>
      </c>
      <c r="E537">
        <v>2968.14</v>
      </c>
      <c r="F537">
        <v>1.3563627999999999E-2</v>
      </c>
      <c r="G537" t="s">
        <v>70</v>
      </c>
    </row>
    <row r="538" spans="4:7" x14ac:dyDescent="0.25">
      <c r="D538" s="2">
        <v>33420</v>
      </c>
      <c r="E538">
        <v>2978.19</v>
      </c>
      <c r="F538">
        <v>3.385959E-3</v>
      </c>
      <c r="G538" t="s">
        <v>71</v>
      </c>
    </row>
    <row r="539" spans="4:7" x14ac:dyDescent="0.25">
      <c r="D539" s="2">
        <v>33451</v>
      </c>
      <c r="E539">
        <v>3006.09</v>
      </c>
      <c r="F539">
        <v>9.3681059999999993E-3</v>
      </c>
      <c r="G539" t="s">
        <v>72</v>
      </c>
    </row>
    <row r="540" spans="4:7" x14ac:dyDescent="0.25">
      <c r="D540" s="2">
        <v>33482</v>
      </c>
      <c r="E540">
        <v>3010.35</v>
      </c>
      <c r="F540">
        <v>1.417123E-3</v>
      </c>
      <c r="G540" t="s">
        <v>73</v>
      </c>
    </row>
    <row r="541" spans="4:7" x14ac:dyDescent="0.25">
      <c r="D541" s="2">
        <v>33512</v>
      </c>
      <c r="E541">
        <v>3019.74</v>
      </c>
      <c r="F541">
        <v>3.1192390000000002E-3</v>
      </c>
      <c r="G541" t="s">
        <v>74</v>
      </c>
    </row>
    <row r="542" spans="4:7" x14ac:dyDescent="0.25">
      <c r="D542" s="2">
        <v>33543</v>
      </c>
      <c r="E542">
        <v>2986.12</v>
      </c>
      <c r="F542">
        <v>-1.1133409E-2</v>
      </c>
      <c r="G542" t="s">
        <v>75</v>
      </c>
    </row>
    <row r="543" spans="4:7" x14ac:dyDescent="0.25">
      <c r="D543" s="2">
        <v>33573</v>
      </c>
      <c r="E543">
        <v>2958.64</v>
      </c>
      <c r="F543">
        <v>-9.202577E-3</v>
      </c>
      <c r="G543" t="s">
        <v>76</v>
      </c>
    </row>
    <row r="544" spans="4:7" x14ac:dyDescent="0.25">
      <c r="D544" s="2">
        <v>33604</v>
      </c>
      <c r="E544">
        <v>3227.06</v>
      </c>
      <c r="F544">
        <v>9.0724115999999994E-2</v>
      </c>
      <c r="G544" t="s">
        <v>77</v>
      </c>
    </row>
    <row r="545" spans="4:7" x14ac:dyDescent="0.25">
      <c r="D545" s="2">
        <v>33635</v>
      </c>
      <c r="E545">
        <v>3257.27</v>
      </c>
      <c r="F545">
        <v>9.3614619999999992E-3</v>
      </c>
      <c r="G545" t="s">
        <v>66</v>
      </c>
    </row>
    <row r="546" spans="4:7" x14ac:dyDescent="0.25">
      <c r="D546" s="2">
        <v>33664</v>
      </c>
      <c r="E546">
        <v>3247.42</v>
      </c>
      <c r="F546">
        <v>-3.0240050000000002E-3</v>
      </c>
      <c r="G546" t="s">
        <v>67</v>
      </c>
    </row>
    <row r="547" spans="4:7" x14ac:dyDescent="0.25">
      <c r="D547" s="2">
        <v>33695</v>
      </c>
      <c r="E547">
        <v>3294.08</v>
      </c>
      <c r="F547">
        <v>1.4368329000000001E-2</v>
      </c>
      <c r="G547" t="s">
        <v>68</v>
      </c>
    </row>
    <row r="548" spans="4:7" x14ac:dyDescent="0.25">
      <c r="D548" s="2">
        <v>33725</v>
      </c>
      <c r="E548">
        <v>3376.79</v>
      </c>
      <c r="F548">
        <v>2.5108680000000001E-2</v>
      </c>
      <c r="G548" t="s">
        <v>69</v>
      </c>
    </row>
    <row r="549" spans="4:7" x14ac:dyDescent="0.25">
      <c r="D549" s="2">
        <v>33756</v>
      </c>
      <c r="E549">
        <v>3337.79</v>
      </c>
      <c r="F549">
        <v>-1.1549429999999999E-2</v>
      </c>
      <c r="G549" t="s">
        <v>70</v>
      </c>
    </row>
    <row r="550" spans="4:7" x14ac:dyDescent="0.25">
      <c r="D550" s="2">
        <v>33786</v>
      </c>
      <c r="E550">
        <v>3329.41</v>
      </c>
      <c r="F550">
        <v>-2.5106429999999999E-3</v>
      </c>
      <c r="G550" t="s">
        <v>71</v>
      </c>
    </row>
    <row r="551" spans="4:7" x14ac:dyDescent="0.25">
      <c r="D551" s="2">
        <v>33817</v>
      </c>
      <c r="E551">
        <v>3307.45</v>
      </c>
      <c r="F551">
        <v>-6.5957630000000001E-3</v>
      </c>
      <c r="G551" t="s">
        <v>72</v>
      </c>
    </row>
    <row r="552" spans="4:7" x14ac:dyDescent="0.25">
      <c r="D552" s="2">
        <v>33848</v>
      </c>
      <c r="E552">
        <v>3293.92</v>
      </c>
      <c r="F552">
        <v>-4.0907649999999997E-3</v>
      </c>
      <c r="G552" t="s">
        <v>73</v>
      </c>
    </row>
    <row r="553" spans="4:7" x14ac:dyDescent="0.25">
      <c r="D553" s="2">
        <v>33878</v>
      </c>
      <c r="E553">
        <v>3198.7</v>
      </c>
      <c r="F553">
        <v>-2.8907806000000001E-2</v>
      </c>
      <c r="G553" t="s">
        <v>74</v>
      </c>
    </row>
    <row r="554" spans="4:7" x14ac:dyDescent="0.25">
      <c r="D554" s="2">
        <v>33909</v>
      </c>
      <c r="E554">
        <v>3238.49</v>
      </c>
      <c r="F554">
        <v>1.2439429E-2</v>
      </c>
      <c r="G554" t="s">
        <v>75</v>
      </c>
    </row>
    <row r="555" spans="4:7" x14ac:dyDescent="0.25">
      <c r="D555" s="2">
        <v>33939</v>
      </c>
      <c r="E555">
        <v>3303.15</v>
      </c>
      <c r="F555">
        <v>1.9966095E-2</v>
      </c>
      <c r="G555" t="s">
        <v>76</v>
      </c>
    </row>
    <row r="556" spans="4:7" x14ac:dyDescent="0.25">
      <c r="D556" s="2">
        <v>33970</v>
      </c>
      <c r="E556">
        <v>3277.7</v>
      </c>
      <c r="F556">
        <v>-7.7047670000000004E-3</v>
      </c>
      <c r="G556" t="s">
        <v>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FDC0D-84A3-4DE0-9F71-C8359D62D257}">
  <sheetPr codeName="Sheet10"/>
  <dimension ref="D3:F203"/>
  <sheetViews>
    <sheetView workbookViewId="0">
      <selection activeCell="D3" sqref="D3:F203"/>
    </sheetView>
  </sheetViews>
  <sheetFormatPr defaultRowHeight="15" x14ac:dyDescent="0.25"/>
  <sheetData>
    <row r="3" spans="4:6" x14ac:dyDescent="0.25">
      <c r="D3" t="s">
        <v>78</v>
      </c>
      <c r="E3" t="s">
        <v>45</v>
      </c>
      <c r="F3" t="s">
        <v>79</v>
      </c>
    </row>
    <row r="4" spans="4:6" x14ac:dyDescent="0.25">
      <c r="D4" t="s">
        <v>80</v>
      </c>
      <c r="E4" t="s">
        <v>81</v>
      </c>
      <c r="F4" t="s">
        <v>82</v>
      </c>
    </row>
    <row r="5" spans="4:6" x14ac:dyDescent="0.25">
      <c r="D5" t="s">
        <v>80</v>
      </c>
      <c r="E5" t="s">
        <v>81</v>
      </c>
      <c r="F5" t="s">
        <v>82</v>
      </c>
    </row>
    <row r="6" spans="4:6" x14ac:dyDescent="0.25">
      <c r="D6" t="s">
        <v>80</v>
      </c>
      <c r="E6" t="s">
        <v>81</v>
      </c>
      <c r="F6" t="s">
        <v>82</v>
      </c>
    </row>
    <row r="7" spans="4:6" x14ac:dyDescent="0.25">
      <c r="D7" t="s">
        <v>80</v>
      </c>
      <c r="E7" t="s">
        <v>81</v>
      </c>
      <c r="F7" t="s">
        <v>82</v>
      </c>
    </row>
    <row r="8" spans="4:6" x14ac:dyDescent="0.25">
      <c r="D8" t="s">
        <v>80</v>
      </c>
      <c r="E8" t="s">
        <v>81</v>
      </c>
      <c r="F8" t="s">
        <v>82</v>
      </c>
    </row>
    <row r="9" spans="4:6" x14ac:dyDescent="0.25">
      <c r="D9" t="s">
        <v>80</v>
      </c>
      <c r="E9" t="s">
        <v>81</v>
      </c>
      <c r="F9" t="s">
        <v>82</v>
      </c>
    </row>
    <row r="10" spans="4:6" x14ac:dyDescent="0.25">
      <c r="D10" t="s">
        <v>80</v>
      </c>
      <c r="E10" t="s">
        <v>81</v>
      </c>
      <c r="F10" t="s">
        <v>82</v>
      </c>
    </row>
    <row r="11" spans="4:6" x14ac:dyDescent="0.25">
      <c r="D11" t="s">
        <v>80</v>
      </c>
      <c r="E11" t="s">
        <v>81</v>
      </c>
      <c r="F11" t="s">
        <v>82</v>
      </c>
    </row>
    <row r="12" spans="4:6" x14ac:dyDescent="0.25">
      <c r="D12" t="s">
        <v>80</v>
      </c>
      <c r="E12" t="s">
        <v>81</v>
      </c>
      <c r="F12" t="s">
        <v>82</v>
      </c>
    </row>
    <row r="13" spans="4:6" x14ac:dyDescent="0.25">
      <c r="D13" t="s">
        <v>80</v>
      </c>
      <c r="E13" t="s">
        <v>81</v>
      </c>
      <c r="F13" t="s">
        <v>82</v>
      </c>
    </row>
    <row r="14" spans="4:6" x14ac:dyDescent="0.25">
      <c r="D14" t="s">
        <v>80</v>
      </c>
      <c r="E14" t="s">
        <v>81</v>
      </c>
      <c r="F14" t="s">
        <v>82</v>
      </c>
    </row>
    <row r="15" spans="4:6" x14ac:dyDescent="0.25">
      <c r="D15" t="s">
        <v>80</v>
      </c>
      <c r="E15" t="s">
        <v>81</v>
      </c>
      <c r="F15" t="s">
        <v>82</v>
      </c>
    </row>
    <row r="16" spans="4:6" x14ac:dyDescent="0.25">
      <c r="D16" t="s">
        <v>80</v>
      </c>
      <c r="E16" t="s">
        <v>81</v>
      </c>
      <c r="F16" t="s">
        <v>82</v>
      </c>
    </row>
    <row r="17" spans="4:6" x14ac:dyDescent="0.25">
      <c r="D17" t="s">
        <v>80</v>
      </c>
      <c r="E17" t="s">
        <v>81</v>
      </c>
      <c r="F17" t="s">
        <v>82</v>
      </c>
    </row>
    <row r="18" spans="4:6" x14ac:dyDescent="0.25">
      <c r="D18" t="s">
        <v>80</v>
      </c>
      <c r="E18" t="s">
        <v>81</v>
      </c>
      <c r="F18" t="s">
        <v>82</v>
      </c>
    </row>
    <row r="19" spans="4:6" x14ac:dyDescent="0.25">
      <c r="D19" t="s">
        <v>80</v>
      </c>
      <c r="E19" t="s">
        <v>81</v>
      </c>
      <c r="F19" t="s">
        <v>82</v>
      </c>
    </row>
    <row r="20" spans="4:6" x14ac:dyDescent="0.25">
      <c r="D20" t="s">
        <v>80</v>
      </c>
      <c r="E20" t="s">
        <v>81</v>
      </c>
      <c r="F20" t="s">
        <v>82</v>
      </c>
    </row>
    <row r="21" spans="4:6" x14ac:dyDescent="0.25">
      <c r="D21" t="s">
        <v>80</v>
      </c>
      <c r="E21" t="s">
        <v>81</v>
      </c>
      <c r="F21" t="s">
        <v>82</v>
      </c>
    </row>
    <row r="22" spans="4:6" x14ac:dyDescent="0.25">
      <c r="D22" t="s">
        <v>80</v>
      </c>
      <c r="E22" t="s">
        <v>81</v>
      </c>
      <c r="F22" t="s">
        <v>82</v>
      </c>
    </row>
    <row r="23" spans="4:6" x14ac:dyDescent="0.25">
      <c r="D23" t="s">
        <v>80</v>
      </c>
      <c r="E23" t="s">
        <v>81</v>
      </c>
      <c r="F23" t="s">
        <v>82</v>
      </c>
    </row>
    <row r="24" spans="4:6" x14ac:dyDescent="0.25">
      <c r="D24" t="s">
        <v>80</v>
      </c>
      <c r="E24" t="s">
        <v>81</v>
      </c>
      <c r="F24" t="s">
        <v>82</v>
      </c>
    </row>
    <row r="25" spans="4:6" x14ac:dyDescent="0.25">
      <c r="D25" t="s">
        <v>80</v>
      </c>
      <c r="E25" t="s">
        <v>81</v>
      </c>
      <c r="F25" t="s">
        <v>82</v>
      </c>
    </row>
    <row r="26" spans="4:6" x14ac:dyDescent="0.25">
      <c r="D26" t="s">
        <v>80</v>
      </c>
      <c r="E26" t="s">
        <v>81</v>
      </c>
      <c r="F26" t="s">
        <v>82</v>
      </c>
    </row>
    <row r="27" spans="4:6" x14ac:dyDescent="0.25">
      <c r="D27" t="s">
        <v>80</v>
      </c>
      <c r="E27" t="s">
        <v>81</v>
      </c>
      <c r="F27" t="s">
        <v>82</v>
      </c>
    </row>
    <row r="28" spans="4:6" x14ac:dyDescent="0.25">
      <c r="D28" t="s">
        <v>80</v>
      </c>
      <c r="E28" t="s">
        <v>81</v>
      </c>
      <c r="F28" t="s">
        <v>82</v>
      </c>
    </row>
    <row r="29" spans="4:6" x14ac:dyDescent="0.25">
      <c r="D29" t="s">
        <v>80</v>
      </c>
      <c r="E29" t="s">
        <v>81</v>
      </c>
      <c r="F29" t="s">
        <v>82</v>
      </c>
    </row>
    <row r="30" spans="4:6" x14ac:dyDescent="0.25">
      <c r="D30" t="s">
        <v>80</v>
      </c>
      <c r="E30" t="s">
        <v>81</v>
      </c>
      <c r="F30" t="s">
        <v>82</v>
      </c>
    </row>
    <row r="31" spans="4:6" x14ac:dyDescent="0.25">
      <c r="D31" t="s">
        <v>80</v>
      </c>
      <c r="E31" t="s">
        <v>81</v>
      </c>
      <c r="F31" t="s">
        <v>82</v>
      </c>
    </row>
    <row r="32" spans="4:6" x14ac:dyDescent="0.25">
      <c r="D32" t="s">
        <v>80</v>
      </c>
      <c r="E32" t="s">
        <v>81</v>
      </c>
      <c r="F32" t="s">
        <v>82</v>
      </c>
    </row>
    <row r="33" spans="4:6" x14ac:dyDescent="0.25">
      <c r="D33" t="s">
        <v>80</v>
      </c>
      <c r="E33" t="s">
        <v>81</v>
      </c>
      <c r="F33" t="s">
        <v>82</v>
      </c>
    </row>
    <row r="34" spans="4:6" x14ac:dyDescent="0.25">
      <c r="D34" t="s">
        <v>80</v>
      </c>
      <c r="E34" t="s">
        <v>81</v>
      </c>
      <c r="F34" t="s">
        <v>82</v>
      </c>
    </row>
    <row r="35" spans="4:6" x14ac:dyDescent="0.25">
      <c r="D35" t="s">
        <v>80</v>
      </c>
      <c r="E35" t="s">
        <v>81</v>
      </c>
      <c r="F35" t="s">
        <v>82</v>
      </c>
    </row>
    <row r="36" spans="4:6" x14ac:dyDescent="0.25">
      <c r="D36" t="s">
        <v>80</v>
      </c>
      <c r="E36" t="s">
        <v>81</v>
      </c>
      <c r="F36" t="s">
        <v>82</v>
      </c>
    </row>
    <row r="37" spans="4:6" x14ac:dyDescent="0.25">
      <c r="D37" t="s">
        <v>80</v>
      </c>
      <c r="E37" t="s">
        <v>81</v>
      </c>
      <c r="F37" t="s">
        <v>82</v>
      </c>
    </row>
    <row r="38" spans="4:6" x14ac:dyDescent="0.25">
      <c r="D38" t="s">
        <v>80</v>
      </c>
      <c r="E38" t="s">
        <v>81</v>
      </c>
      <c r="F38" t="s">
        <v>82</v>
      </c>
    </row>
    <row r="39" spans="4:6" x14ac:dyDescent="0.25">
      <c r="D39" t="s">
        <v>80</v>
      </c>
      <c r="E39" t="s">
        <v>81</v>
      </c>
      <c r="F39" t="s">
        <v>82</v>
      </c>
    </row>
    <row r="40" spans="4:6" x14ac:dyDescent="0.25">
      <c r="D40" t="s">
        <v>80</v>
      </c>
      <c r="E40" t="s">
        <v>81</v>
      </c>
      <c r="F40" t="s">
        <v>82</v>
      </c>
    </row>
    <row r="41" spans="4:6" x14ac:dyDescent="0.25">
      <c r="D41" t="s">
        <v>80</v>
      </c>
      <c r="E41" t="s">
        <v>81</v>
      </c>
      <c r="F41" t="s">
        <v>82</v>
      </c>
    </row>
    <row r="42" spans="4:6" x14ac:dyDescent="0.25">
      <c r="D42" t="s">
        <v>80</v>
      </c>
      <c r="E42" t="s">
        <v>81</v>
      </c>
      <c r="F42" t="s">
        <v>82</v>
      </c>
    </row>
    <row r="43" spans="4:6" x14ac:dyDescent="0.25">
      <c r="D43" t="s">
        <v>80</v>
      </c>
      <c r="E43" t="s">
        <v>81</v>
      </c>
      <c r="F43" t="s">
        <v>82</v>
      </c>
    </row>
    <row r="44" spans="4:6" x14ac:dyDescent="0.25">
      <c r="D44" t="s">
        <v>80</v>
      </c>
      <c r="E44" t="s">
        <v>81</v>
      </c>
      <c r="F44" t="s">
        <v>82</v>
      </c>
    </row>
    <row r="45" spans="4:6" x14ac:dyDescent="0.25">
      <c r="D45" t="s">
        <v>80</v>
      </c>
      <c r="E45" t="s">
        <v>81</v>
      </c>
      <c r="F45" t="s">
        <v>82</v>
      </c>
    </row>
    <row r="46" spans="4:6" x14ac:dyDescent="0.25">
      <c r="D46" t="s">
        <v>80</v>
      </c>
      <c r="E46" t="s">
        <v>81</v>
      </c>
      <c r="F46" t="s">
        <v>82</v>
      </c>
    </row>
    <row r="47" spans="4:6" x14ac:dyDescent="0.25">
      <c r="D47" t="s">
        <v>80</v>
      </c>
      <c r="E47" t="s">
        <v>81</v>
      </c>
      <c r="F47" t="s">
        <v>82</v>
      </c>
    </row>
    <row r="48" spans="4:6" x14ac:dyDescent="0.25">
      <c r="D48" t="s">
        <v>80</v>
      </c>
      <c r="E48" t="s">
        <v>81</v>
      </c>
      <c r="F48" t="s">
        <v>82</v>
      </c>
    </row>
    <row r="49" spans="4:6" x14ac:dyDescent="0.25">
      <c r="D49" t="s">
        <v>80</v>
      </c>
      <c r="E49" t="s">
        <v>81</v>
      </c>
      <c r="F49" t="s">
        <v>82</v>
      </c>
    </row>
    <row r="50" spans="4:6" x14ac:dyDescent="0.25">
      <c r="D50" t="s">
        <v>80</v>
      </c>
      <c r="E50" t="s">
        <v>81</v>
      </c>
      <c r="F50" t="s">
        <v>82</v>
      </c>
    </row>
    <row r="51" spans="4:6" x14ac:dyDescent="0.25">
      <c r="D51" t="s">
        <v>80</v>
      </c>
      <c r="E51" t="s">
        <v>81</v>
      </c>
      <c r="F51" t="s">
        <v>82</v>
      </c>
    </row>
    <row r="52" spans="4:6" x14ac:dyDescent="0.25">
      <c r="D52" t="s">
        <v>80</v>
      </c>
      <c r="E52" t="s">
        <v>81</v>
      </c>
      <c r="F52" t="s">
        <v>83</v>
      </c>
    </row>
    <row r="53" spans="4:6" x14ac:dyDescent="0.25">
      <c r="D53" t="s">
        <v>80</v>
      </c>
      <c r="E53" t="s">
        <v>81</v>
      </c>
      <c r="F53" t="s">
        <v>83</v>
      </c>
    </row>
    <row r="54" spans="4:6" x14ac:dyDescent="0.25">
      <c r="D54" t="s">
        <v>80</v>
      </c>
      <c r="E54" t="s">
        <v>81</v>
      </c>
      <c r="F54" t="s">
        <v>83</v>
      </c>
    </row>
    <row r="55" spans="4:6" x14ac:dyDescent="0.25">
      <c r="D55" t="s">
        <v>80</v>
      </c>
      <c r="E55" t="s">
        <v>81</v>
      </c>
      <c r="F55" t="s">
        <v>83</v>
      </c>
    </row>
    <row r="56" spans="4:6" x14ac:dyDescent="0.25">
      <c r="D56" t="s">
        <v>80</v>
      </c>
      <c r="E56" t="s">
        <v>81</v>
      </c>
      <c r="F56" t="s">
        <v>83</v>
      </c>
    </row>
    <row r="57" spans="4:6" x14ac:dyDescent="0.25">
      <c r="D57" t="s">
        <v>80</v>
      </c>
      <c r="E57" t="s">
        <v>81</v>
      </c>
      <c r="F57" t="s">
        <v>83</v>
      </c>
    </row>
    <row r="58" spans="4:6" x14ac:dyDescent="0.25">
      <c r="D58" t="s">
        <v>80</v>
      </c>
      <c r="E58" t="s">
        <v>81</v>
      </c>
      <c r="F58" t="s">
        <v>83</v>
      </c>
    </row>
    <row r="59" spans="4:6" x14ac:dyDescent="0.25">
      <c r="D59" t="s">
        <v>80</v>
      </c>
      <c r="E59" t="s">
        <v>81</v>
      </c>
      <c r="F59" t="s">
        <v>83</v>
      </c>
    </row>
    <row r="60" spans="4:6" x14ac:dyDescent="0.25">
      <c r="D60" t="s">
        <v>80</v>
      </c>
      <c r="E60" t="s">
        <v>81</v>
      </c>
      <c r="F60" t="s">
        <v>83</v>
      </c>
    </row>
    <row r="61" spans="4:6" x14ac:dyDescent="0.25">
      <c r="D61" t="s">
        <v>80</v>
      </c>
      <c r="E61" t="s">
        <v>81</v>
      </c>
      <c r="F61" t="s">
        <v>83</v>
      </c>
    </row>
    <row r="62" spans="4:6" x14ac:dyDescent="0.25">
      <c r="D62" t="s">
        <v>80</v>
      </c>
      <c r="E62" t="s">
        <v>81</v>
      </c>
      <c r="F62" t="s">
        <v>83</v>
      </c>
    </row>
    <row r="63" spans="4:6" x14ac:dyDescent="0.25">
      <c r="D63" t="s">
        <v>80</v>
      </c>
      <c r="E63" t="s">
        <v>81</v>
      </c>
      <c r="F63" t="s">
        <v>83</v>
      </c>
    </row>
    <row r="64" spans="4:6" x14ac:dyDescent="0.25">
      <c r="D64" t="s">
        <v>80</v>
      </c>
      <c r="E64" t="s">
        <v>81</v>
      </c>
      <c r="F64" t="s">
        <v>83</v>
      </c>
    </row>
    <row r="65" spans="4:6" x14ac:dyDescent="0.25">
      <c r="D65" t="s">
        <v>80</v>
      </c>
      <c r="E65" t="s">
        <v>81</v>
      </c>
      <c r="F65" t="s">
        <v>83</v>
      </c>
    </row>
    <row r="66" spans="4:6" x14ac:dyDescent="0.25">
      <c r="D66" t="s">
        <v>80</v>
      </c>
      <c r="E66" t="s">
        <v>81</v>
      </c>
      <c r="F66" t="s">
        <v>83</v>
      </c>
    </row>
    <row r="67" spans="4:6" x14ac:dyDescent="0.25">
      <c r="D67" t="s">
        <v>80</v>
      </c>
      <c r="E67" t="s">
        <v>81</v>
      </c>
      <c r="F67" t="s">
        <v>83</v>
      </c>
    </row>
    <row r="68" spans="4:6" x14ac:dyDescent="0.25">
      <c r="D68" t="s">
        <v>80</v>
      </c>
      <c r="E68" t="s">
        <v>81</v>
      </c>
      <c r="F68" t="s">
        <v>83</v>
      </c>
    </row>
    <row r="69" spans="4:6" x14ac:dyDescent="0.25">
      <c r="D69" t="s">
        <v>80</v>
      </c>
      <c r="E69" t="s">
        <v>81</v>
      </c>
      <c r="F69" t="s">
        <v>83</v>
      </c>
    </row>
    <row r="70" spans="4:6" x14ac:dyDescent="0.25">
      <c r="D70" t="s">
        <v>80</v>
      </c>
      <c r="E70" t="s">
        <v>81</v>
      </c>
      <c r="F70" t="s">
        <v>83</v>
      </c>
    </row>
    <row r="71" spans="4:6" x14ac:dyDescent="0.25">
      <c r="D71" t="s">
        <v>80</v>
      </c>
      <c r="E71" t="s">
        <v>81</v>
      </c>
      <c r="F71" t="s">
        <v>83</v>
      </c>
    </row>
    <row r="72" spans="4:6" x14ac:dyDescent="0.25">
      <c r="D72" t="s">
        <v>80</v>
      </c>
      <c r="E72" t="s">
        <v>81</v>
      </c>
      <c r="F72" t="s">
        <v>83</v>
      </c>
    </row>
    <row r="73" spans="4:6" x14ac:dyDescent="0.25">
      <c r="D73" t="s">
        <v>80</v>
      </c>
      <c r="E73" t="s">
        <v>81</v>
      </c>
      <c r="F73" t="s">
        <v>83</v>
      </c>
    </row>
    <row r="74" spans="4:6" x14ac:dyDescent="0.25">
      <c r="D74" t="s">
        <v>80</v>
      </c>
      <c r="E74" t="s">
        <v>81</v>
      </c>
      <c r="F74" t="s">
        <v>83</v>
      </c>
    </row>
    <row r="75" spans="4:6" x14ac:dyDescent="0.25">
      <c r="D75" t="s">
        <v>80</v>
      </c>
      <c r="E75" t="s">
        <v>81</v>
      </c>
      <c r="F75" t="s">
        <v>83</v>
      </c>
    </row>
    <row r="76" spans="4:6" x14ac:dyDescent="0.25">
      <c r="D76" t="s">
        <v>80</v>
      </c>
      <c r="E76" t="s">
        <v>81</v>
      </c>
      <c r="F76" t="s">
        <v>83</v>
      </c>
    </row>
    <row r="77" spans="4:6" x14ac:dyDescent="0.25">
      <c r="D77" t="s">
        <v>80</v>
      </c>
      <c r="E77" t="s">
        <v>81</v>
      </c>
      <c r="F77" t="s">
        <v>83</v>
      </c>
    </row>
    <row r="78" spans="4:6" x14ac:dyDescent="0.25">
      <c r="D78" t="s">
        <v>80</v>
      </c>
      <c r="E78" t="s">
        <v>81</v>
      </c>
      <c r="F78" t="s">
        <v>83</v>
      </c>
    </row>
    <row r="79" spans="4:6" x14ac:dyDescent="0.25">
      <c r="D79" t="s">
        <v>80</v>
      </c>
      <c r="E79" t="s">
        <v>81</v>
      </c>
      <c r="F79" t="s">
        <v>83</v>
      </c>
    </row>
    <row r="80" spans="4:6" x14ac:dyDescent="0.25">
      <c r="D80" t="s">
        <v>80</v>
      </c>
      <c r="E80" t="s">
        <v>81</v>
      </c>
      <c r="F80" t="s">
        <v>83</v>
      </c>
    </row>
    <row r="81" spans="4:6" x14ac:dyDescent="0.25">
      <c r="D81" t="s">
        <v>80</v>
      </c>
      <c r="E81" t="s">
        <v>81</v>
      </c>
      <c r="F81" t="s">
        <v>83</v>
      </c>
    </row>
    <row r="82" spans="4:6" x14ac:dyDescent="0.25">
      <c r="D82" t="s">
        <v>80</v>
      </c>
      <c r="E82" t="s">
        <v>81</v>
      </c>
      <c r="F82" t="s">
        <v>83</v>
      </c>
    </row>
    <row r="83" spans="4:6" x14ac:dyDescent="0.25">
      <c r="D83" t="s">
        <v>80</v>
      </c>
      <c r="E83" t="s">
        <v>81</v>
      </c>
      <c r="F83" t="s">
        <v>83</v>
      </c>
    </row>
    <row r="84" spans="4:6" x14ac:dyDescent="0.25">
      <c r="D84" t="s">
        <v>80</v>
      </c>
      <c r="E84" t="s">
        <v>84</v>
      </c>
      <c r="F84" t="s">
        <v>82</v>
      </c>
    </row>
    <row r="85" spans="4:6" x14ac:dyDescent="0.25">
      <c r="D85" t="s">
        <v>80</v>
      </c>
      <c r="E85" t="s">
        <v>84</v>
      </c>
      <c r="F85" t="s">
        <v>82</v>
      </c>
    </row>
    <row r="86" spans="4:6" x14ac:dyDescent="0.25">
      <c r="D86" t="s">
        <v>80</v>
      </c>
      <c r="E86" t="s">
        <v>84</v>
      </c>
      <c r="F86" t="s">
        <v>82</v>
      </c>
    </row>
    <row r="87" spans="4:6" x14ac:dyDescent="0.25">
      <c r="D87" t="s">
        <v>80</v>
      </c>
      <c r="E87" t="s">
        <v>84</v>
      </c>
      <c r="F87" t="s">
        <v>82</v>
      </c>
    </row>
    <row r="88" spans="4:6" x14ac:dyDescent="0.25">
      <c r="D88" t="s">
        <v>80</v>
      </c>
      <c r="E88" t="s">
        <v>84</v>
      </c>
      <c r="F88" t="s">
        <v>83</v>
      </c>
    </row>
    <row r="89" spans="4:6" x14ac:dyDescent="0.25">
      <c r="D89" t="s">
        <v>80</v>
      </c>
      <c r="E89" t="s">
        <v>84</v>
      </c>
      <c r="F89" t="s">
        <v>83</v>
      </c>
    </row>
    <row r="90" spans="4:6" x14ac:dyDescent="0.25">
      <c r="D90" t="s">
        <v>80</v>
      </c>
      <c r="E90" t="s">
        <v>84</v>
      </c>
      <c r="F90" t="s">
        <v>83</v>
      </c>
    </row>
    <row r="91" spans="4:6" x14ac:dyDescent="0.25">
      <c r="D91" t="s">
        <v>80</v>
      </c>
      <c r="E91" t="s">
        <v>84</v>
      </c>
      <c r="F91" t="s">
        <v>83</v>
      </c>
    </row>
    <row r="92" spans="4:6" x14ac:dyDescent="0.25">
      <c r="D92" t="s">
        <v>80</v>
      </c>
      <c r="E92" t="s">
        <v>84</v>
      </c>
      <c r="F92" t="s">
        <v>83</v>
      </c>
    </row>
    <row r="93" spans="4:6" x14ac:dyDescent="0.25">
      <c r="D93" t="s">
        <v>80</v>
      </c>
      <c r="E93" t="s">
        <v>84</v>
      </c>
      <c r="F93" t="s">
        <v>83</v>
      </c>
    </row>
    <row r="94" spans="4:6" x14ac:dyDescent="0.25">
      <c r="D94" t="s">
        <v>80</v>
      </c>
      <c r="E94" t="s">
        <v>84</v>
      </c>
      <c r="F94" t="s">
        <v>83</v>
      </c>
    </row>
    <row r="95" spans="4:6" x14ac:dyDescent="0.25">
      <c r="D95" t="s">
        <v>80</v>
      </c>
      <c r="E95" t="s">
        <v>84</v>
      </c>
      <c r="F95" t="s">
        <v>83</v>
      </c>
    </row>
    <row r="96" spans="4:6" x14ac:dyDescent="0.25">
      <c r="D96" t="s">
        <v>80</v>
      </c>
      <c r="E96" t="s">
        <v>84</v>
      </c>
      <c r="F96" t="s">
        <v>83</v>
      </c>
    </row>
    <row r="97" spans="4:6" x14ac:dyDescent="0.25">
      <c r="D97" t="s">
        <v>80</v>
      </c>
      <c r="E97" t="s">
        <v>84</v>
      </c>
      <c r="F97" t="s">
        <v>83</v>
      </c>
    </row>
    <row r="98" spans="4:6" x14ac:dyDescent="0.25">
      <c r="D98" t="s">
        <v>80</v>
      </c>
      <c r="E98" t="s">
        <v>84</v>
      </c>
      <c r="F98" t="s">
        <v>83</v>
      </c>
    </row>
    <row r="99" spans="4:6" x14ac:dyDescent="0.25">
      <c r="D99" t="s">
        <v>80</v>
      </c>
      <c r="E99" t="s">
        <v>84</v>
      </c>
      <c r="F99" t="s">
        <v>83</v>
      </c>
    </row>
    <row r="100" spans="4:6" x14ac:dyDescent="0.25">
      <c r="D100" t="s">
        <v>80</v>
      </c>
      <c r="E100" t="s">
        <v>84</v>
      </c>
      <c r="F100" t="s">
        <v>83</v>
      </c>
    </row>
    <row r="101" spans="4:6" x14ac:dyDescent="0.25">
      <c r="D101" t="s">
        <v>80</v>
      </c>
      <c r="E101" t="s">
        <v>84</v>
      </c>
      <c r="F101" t="s">
        <v>83</v>
      </c>
    </row>
    <row r="102" spans="4:6" x14ac:dyDescent="0.25">
      <c r="D102" t="s">
        <v>80</v>
      </c>
      <c r="E102" t="s">
        <v>84</v>
      </c>
      <c r="F102" t="s">
        <v>83</v>
      </c>
    </row>
    <row r="103" spans="4:6" x14ac:dyDescent="0.25">
      <c r="D103" t="s">
        <v>80</v>
      </c>
      <c r="E103" t="s">
        <v>84</v>
      </c>
      <c r="F103" t="s">
        <v>83</v>
      </c>
    </row>
    <row r="104" spans="4:6" x14ac:dyDescent="0.25">
      <c r="D104" t="s">
        <v>46</v>
      </c>
      <c r="E104" t="s">
        <v>81</v>
      </c>
      <c r="F104" t="s">
        <v>82</v>
      </c>
    </row>
    <row r="105" spans="4:6" x14ac:dyDescent="0.25">
      <c r="D105" t="s">
        <v>46</v>
      </c>
      <c r="E105" t="s">
        <v>81</v>
      </c>
      <c r="F105" t="s">
        <v>82</v>
      </c>
    </row>
    <row r="106" spans="4:6" x14ac:dyDescent="0.25">
      <c r="D106" t="s">
        <v>46</v>
      </c>
      <c r="E106" t="s">
        <v>81</v>
      </c>
      <c r="F106" t="s">
        <v>82</v>
      </c>
    </row>
    <row r="107" spans="4:6" x14ac:dyDescent="0.25">
      <c r="D107" t="s">
        <v>46</v>
      </c>
      <c r="E107" t="s">
        <v>81</v>
      </c>
      <c r="F107" t="s">
        <v>82</v>
      </c>
    </row>
    <row r="108" spans="4:6" x14ac:dyDescent="0.25">
      <c r="D108" t="s">
        <v>46</v>
      </c>
      <c r="E108" t="s">
        <v>81</v>
      </c>
      <c r="F108" t="s">
        <v>82</v>
      </c>
    </row>
    <row r="109" spans="4:6" x14ac:dyDescent="0.25">
      <c r="D109" t="s">
        <v>46</v>
      </c>
      <c r="E109" t="s">
        <v>81</v>
      </c>
      <c r="F109" t="s">
        <v>82</v>
      </c>
    </row>
    <row r="110" spans="4:6" x14ac:dyDescent="0.25">
      <c r="D110" t="s">
        <v>46</v>
      </c>
      <c r="E110" t="s">
        <v>81</v>
      </c>
      <c r="F110" t="s">
        <v>82</v>
      </c>
    </row>
    <row r="111" spans="4:6" x14ac:dyDescent="0.25">
      <c r="D111" t="s">
        <v>46</v>
      </c>
      <c r="E111" t="s">
        <v>81</v>
      </c>
      <c r="F111" t="s">
        <v>82</v>
      </c>
    </row>
    <row r="112" spans="4:6" x14ac:dyDescent="0.25">
      <c r="D112" t="s">
        <v>46</v>
      </c>
      <c r="E112" t="s">
        <v>81</v>
      </c>
      <c r="F112" t="s">
        <v>82</v>
      </c>
    </row>
    <row r="113" spans="4:6" x14ac:dyDescent="0.25">
      <c r="D113" t="s">
        <v>46</v>
      </c>
      <c r="E113" t="s">
        <v>81</v>
      </c>
      <c r="F113" t="s">
        <v>82</v>
      </c>
    </row>
    <row r="114" spans="4:6" x14ac:dyDescent="0.25">
      <c r="D114" t="s">
        <v>46</v>
      </c>
      <c r="E114" t="s">
        <v>81</v>
      </c>
      <c r="F114" t="s">
        <v>82</v>
      </c>
    </row>
    <row r="115" spans="4:6" x14ac:dyDescent="0.25">
      <c r="D115" t="s">
        <v>46</v>
      </c>
      <c r="E115" t="s">
        <v>81</v>
      </c>
      <c r="F115" t="s">
        <v>82</v>
      </c>
    </row>
    <row r="116" spans="4:6" x14ac:dyDescent="0.25">
      <c r="D116" t="s">
        <v>46</v>
      </c>
      <c r="E116" t="s">
        <v>81</v>
      </c>
      <c r="F116" t="s">
        <v>82</v>
      </c>
    </row>
    <row r="117" spans="4:6" x14ac:dyDescent="0.25">
      <c r="D117" t="s">
        <v>46</v>
      </c>
      <c r="E117" t="s">
        <v>81</v>
      </c>
      <c r="F117" t="s">
        <v>82</v>
      </c>
    </row>
    <row r="118" spans="4:6" x14ac:dyDescent="0.25">
      <c r="D118" t="s">
        <v>46</v>
      </c>
      <c r="E118" t="s">
        <v>81</v>
      </c>
      <c r="F118" t="s">
        <v>82</v>
      </c>
    </row>
    <row r="119" spans="4:6" x14ac:dyDescent="0.25">
      <c r="D119" t="s">
        <v>46</v>
      </c>
      <c r="E119" t="s">
        <v>81</v>
      </c>
      <c r="F119" t="s">
        <v>82</v>
      </c>
    </row>
    <row r="120" spans="4:6" x14ac:dyDescent="0.25">
      <c r="D120" t="s">
        <v>46</v>
      </c>
      <c r="E120" t="s">
        <v>81</v>
      </c>
      <c r="F120" t="s">
        <v>82</v>
      </c>
    </row>
    <row r="121" spans="4:6" x14ac:dyDescent="0.25">
      <c r="D121" t="s">
        <v>46</v>
      </c>
      <c r="E121" t="s">
        <v>81</v>
      </c>
      <c r="F121" t="s">
        <v>82</v>
      </c>
    </row>
    <row r="122" spans="4:6" x14ac:dyDescent="0.25">
      <c r="D122" t="s">
        <v>46</v>
      </c>
      <c r="E122" t="s">
        <v>81</v>
      </c>
      <c r="F122" t="s">
        <v>82</v>
      </c>
    </row>
    <row r="123" spans="4:6" x14ac:dyDescent="0.25">
      <c r="D123" t="s">
        <v>46</v>
      </c>
      <c r="E123" t="s">
        <v>81</v>
      </c>
      <c r="F123" t="s">
        <v>82</v>
      </c>
    </row>
    <row r="124" spans="4:6" x14ac:dyDescent="0.25">
      <c r="D124" t="s">
        <v>46</v>
      </c>
      <c r="E124" t="s">
        <v>81</v>
      </c>
      <c r="F124" t="s">
        <v>82</v>
      </c>
    </row>
    <row r="125" spans="4:6" x14ac:dyDescent="0.25">
      <c r="D125" t="s">
        <v>46</v>
      </c>
      <c r="E125" t="s">
        <v>81</v>
      </c>
      <c r="F125" t="s">
        <v>82</v>
      </c>
    </row>
    <row r="126" spans="4:6" x14ac:dyDescent="0.25">
      <c r="D126" t="s">
        <v>46</v>
      </c>
      <c r="E126" t="s">
        <v>81</v>
      </c>
      <c r="F126" t="s">
        <v>82</v>
      </c>
    </row>
    <row r="127" spans="4:6" x14ac:dyDescent="0.25">
      <c r="D127" t="s">
        <v>46</v>
      </c>
      <c r="E127" t="s">
        <v>81</v>
      </c>
      <c r="F127" t="s">
        <v>82</v>
      </c>
    </row>
    <row r="128" spans="4:6" x14ac:dyDescent="0.25">
      <c r="D128" t="s">
        <v>46</v>
      </c>
      <c r="E128" t="s">
        <v>81</v>
      </c>
      <c r="F128" t="s">
        <v>83</v>
      </c>
    </row>
    <row r="129" spans="4:6" x14ac:dyDescent="0.25">
      <c r="D129" t="s">
        <v>46</v>
      </c>
      <c r="E129" t="s">
        <v>81</v>
      </c>
      <c r="F129" t="s">
        <v>83</v>
      </c>
    </row>
    <row r="130" spans="4:6" x14ac:dyDescent="0.25">
      <c r="D130" t="s">
        <v>46</v>
      </c>
      <c r="E130" t="s">
        <v>81</v>
      </c>
      <c r="F130" t="s">
        <v>83</v>
      </c>
    </row>
    <row r="131" spans="4:6" x14ac:dyDescent="0.25">
      <c r="D131" t="s">
        <v>46</v>
      </c>
      <c r="E131" t="s">
        <v>81</v>
      </c>
      <c r="F131" t="s">
        <v>83</v>
      </c>
    </row>
    <row r="132" spans="4:6" x14ac:dyDescent="0.25">
      <c r="D132" t="s">
        <v>46</v>
      </c>
      <c r="E132" t="s">
        <v>81</v>
      </c>
      <c r="F132" t="s">
        <v>83</v>
      </c>
    </row>
    <row r="133" spans="4:6" x14ac:dyDescent="0.25">
      <c r="D133" t="s">
        <v>46</v>
      </c>
      <c r="E133" t="s">
        <v>81</v>
      </c>
      <c r="F133" t="s">
        <v>83</v>
      </c>
    </row>
    <row r="134" spans="4:6" x14ac:dyDescent="0.25">
      <c r="D134" t="s">
        <v>46</v>
      </c>
      <c r="E134" t="s">
        <v>84</v>
      </c>
      <c r="F134" t="s">
        <v>82</v>
      </c>
    </row>
    <row r="135" spans="4:6" x14ac:dyDescent="0.25">
      <c r="D135" t="s">
        <v>46</v>
      </c>
      <c r="E135" t="s">
        <v>84</v>
      </c>
      <c r="F135" t="s">
        <v>82</v>
      </c>
    </row>
    <row r="136" spans="4:6" x14ac:dyDescent="0.25">
      <c r="D136" t="s">
        <v>46</v>
      </c>
      <c r="E136" t="s">
        <v>84</v>
      </c>
      <c r="F136" t="s">
        <v>82</v>
      </c>
    </row>
    <row r="137" spans="4:6" x14ac:dyDescent="0.25">
      <c r="D137" t="s">
        <v>46</v>
      </c>
      <c r="E137" t="s">
        <v>84</v>
      </c>
      <c r="F137" t="s">
        <v>82</v>
      </c>
    </row>
    <row r="138" spans="4:6" x14ac:dyDescent="0.25">
      <c r="D138" t="s">
        <v>46</v>
      </c>
      <c r="E138" t="s">
        <v>84</v>
      </c>
      <c r="F138" t="s">
        <v>82</v>
      </c>
    </row>
    <row r="139" spans="4:6" x14ac:dyDescent="0.25">
      <c r="D139" t="s">
        <v>46</v>
      </c>
      <c r="E139" t="s">
        <v>84</v>
      </c>
      <c r="F139" t="s">
        <v>82</v>
      </c>
    </row>
    <row r="140" spans="4:6" x14ac:dyDescent="0.25">
      <c r="D140" t="s">
        <v>46</v>
      </c>
      <c r="E140" t="s">
        <v>84</v>
      </c>
      <c r="F140" t="s">
        <v>82</v>
      </c>
    </row>
    <row r="141" spans="4:6" x14ac:dyDescent="0.25">
      <c r="D141" t="s">
        <v>46</v>
      </c>
      <c r="E141" t="s">
        <v>84</v>
      </c>
      <c r="F141" t="s">
        <v>82</v>
      </c>
    </row>
    <row r="142" spans="4:6" x14ac:dyDescent="0.25">
      <c r="D142" t="s">
        <v>46</v>
      </c>
      <c r="E142" t="s">
        <v>84</v>
      </c>
      <c r="F142" t="s">
        <v>82</v>
      </c>
    </row>
    <row r="143" spans="4:6" x14ac:dyDescent="0.25">
      <c r="D143" t="s">
        <v>46</v>
      </c>
      <c r="E143" t="s">
        <v>84</v>
      </c>
      <c r="F143" t="s">
        <v>82</v>
      </c>
    </row>
    <row r="144" spans="4:6" x14ac:dyDescent="0.25">
      <c r="D144" t="s">
        <v>46</v>
      </c>
      <c r="E144" t="s">
        <v>84</v>
      </c>
      <c r="F144" t="s">
        <v>82</v>
      </c>
    </row>
    <row r="145" spans="4:6" x14ac:dyDescent="0.25">
      <c r="D145" t="s">
        <v>46</v>
      </c>
      <c r="E145" t="s">
        <v>84</v>
      </c>
      <c r="F145" t="s">
        <v>82</v>
      </c>
    </row>
    <row r="146" spans="4:6" x14ac:dyDescent="0.25">
      <c r="D146" t="s">
        <v>46</v>
      </c>
      <c r="E146" t="s">
        <v>84</v>
      </c>
      <c r="F146" t="s">
        <v>82</v>
      </c>
    </row>
    <row r="147" spans="4:6" x14ac:dyDescent="0.25">
      <c r="D147" t="s">
        <v>46</v>
      </c>
      <c r="E147" t="s">
        <v>84</v>
      </c>
      <c r="F147" t="s">
        <v>82</v>
      </c>
    </row>
    <row r="148" spans="4:6" x14ac:dyDescent="0.25">
      <c r="D148" t="s">
        <v>46</v>
      </c>
      <c r="E148" t="s">
        <v>84</v>
      </c>
      <c r="F148" t="s">
        <v>82</v>
      </c>
    </row>
    <row r="149" spans="4:6" x14ac:dyDescent="0.25">
      <c r="D149" t="s">
        <v>46</v>
      </c>
      <c r="E149" t="s">
        <v>84</v>
      </c>
      <c r="F149" t="s">
        <v>82</v>
      </c>
    </row>
    <row r="150" spans="4:6" x14ac:dyDescent="0.25">
      <c r="D150" t="s">
        <v>46</v>
      </c>
      <c r="E150" t="s">
        <v>84</v>
      </c>
      <c r="F150" t="s">
        <v>82</v>
      </c>
    </row>
    <row r="151" spans="4:6" x14ac:dyDescent="0.25">
      <c r="D151" t="s">
        <v>46</v>
      </c>
      <c r="E151" t="s">
        <v>84</v>
      </c>
      <c r="F151" t="s">
        <v>82</v>
      </c>
    </row>
    <row r="152" spans="4:6" x14ac:dyDescent="0.25">
      <c r="D152" t="s">
        <v>46</v>
      </c>
      <c r="E152" t="s">
        <v>84</v>
      </c>
      <c r="F152" t="s">
        <v>82</v>
      </c>
    </row>
    <row r="153" spans="4:6" x14ac:dyDescent="0.25">
      <c r="D153" t="s">
        <v>46</v>
      </c>
      <c r="E153" t="s">
        <v>84</v>
      </c>
      <c r="F153" t="s">
        <v>82</v>
      </c>
    </row>
    <row r="154" spans="4:6" x14ac:dyDescent="0.25">
      <c r="D154" t="s">
        <v>46</v>
      </c>
      <c r="E154" t="s">
        <v>84</v>
      </c>
      <c r="F154" t="s">
        <v>82</v>
      </c>
    </row>
    <row r="155" spans="4:6" x14ac:dyDescent="0.25">
      <c r="D155" t="s">
        <v>46</v>
      </c>
      <c r="E155" t="s">
        <v>84</v>
      </c>
      <c r="F155" t="s">
        <v>82</v>
      </c>
    </row>
    <row r="156" spans="4:6" x14ac:dyDescent="0.25">
      <c r="D156" t="s">
        <v>46</v>
      </c>
      <c r="E156" t="s">
        <v>84</v>
      </c>
      <c r="F156" t="s">
        <v>82</v>
      </c>
    </row>
    <row r="157" spans="4:6" x14ac:dyDescent="0.25">
      <c r="D157" t="s">
        <v>46</v>
      </c>
      <c r="E157" t="s">
        <v>84</v>
      </c>
      <c r="F157" t="s">
        <v>82</v>
      </c>
    </row>
    <row r="158" spans="4:6" x14ac:dyDescent="0.25">
      <c r="D158" t="s">
        <v>46</v>
      </c>
      <c r="E158" t="s">
        <v>84</v>
      </c>
      <c r="F158" t="s">
        <v>82</v>
      </c>
    </row>
    <row r="159" spans="4:6" x14ac:dyDescent="0.25">
      <c r="D159" t="s">
        <v>46</v>
      </c>
      <c r="E159" t="s">
        <v>84</v>
      </c>
      <c r="F159" t="s">
        <v>82</v>
      </c>
    </row>
    <row r="160" spans="4:6" x14ac:dyDescent="0.25">
      <c r="D160" t="s">
        <v>46</v>
      </c>
      <c r="E160" t="s">
        <v>84</v>
      </c>
      <c r="F160" t="s">
        <v>82</v>
      </c>
    </row>
    <row r="161" spans="4:6" x14ac:dyDescent="0.25">
      <c r="D161" t="s">
        <v>46</v>
      </c>
      <c r="E161" t="s">
        <v>84</v>
      </c>
      <c r="F161" t="s">
        <v>82</v>
      </c>
    </row>
    <row r="162" spans="4:6" x14ac:dyDescent="0.25">
      <c r="D162" t="s">
        <v>46</v>
      </c>
      <c r="E162" t="s">
        <v>84</v>
      </c>
      <c r="F162" t="s">
        <v>82</v>
      </c>
    </row>
    <row r="163" spans="4:6" x14ac:dyDescent="0.25">
      <c r="D163" t="s">
        <v>46</v>
      </c>
      <c r="E163" t="s">
        <v>84</v>
      </c>
      <c r="F163" t="s">
        <v>83</v>
      </c>
    </row>
    <row r="164" spans="4:6" x14ac:dyDescent="0.25">
      <c r="D164" t="s">
        <v>46</v>
      </c>
      <c r="E164" t="s">
        <v>84</v>
      </c>
      <c r="F164" t="s">
        <v>83</v>
      </c>
    </row>
    <row r="165" spans="4:6" x14ac:dyDescent="0.25">
      <c r="D165" t="s">
        <v>46</v>
      </c>
      <c r="E165" t="s">
        <v>84</v>
      </c>
      <c r="F165" t="s">
        <v>83</v>
      </c>
    </row>
    <row r="166" spans="4:6" x14ac:dyDescent="0.25">
      <c r="D166" t="s">
        <v>46</v>
      </c>
      <c r="E166" t="s">
        <v>84</v>
      </c>
      <c r="F166" t="s">
        <v>83</v>
      </c>
    </row>
    <row r="167" spans="4:6" x14ac:dyDescent="0.25">
      <c r="D167" t="s">
        <v>46</v>
      </c>
      <c r="E167" t="s">
        <v>84</v>
      </c>
      <c r="F167" t="s">
        <v>83</v>
      </c>
    </row>
    <row r="168" spans="4:6" x14ac:dyDescent="0.25">
      <c r="D168" t="s">
        <v>46</v>
      </c>
      <c r="E168" t="s">
        <v>84</v>
      </c>
      <c r="F168" t="s">
        <v>83</v>
      </c>
    </row>
    <row r="169" spans="4:6" x14ac:dyDescent="0.25">
      <c r="D169" t="s">
        <v>46</v>
      </c>
      <c r="E169" t="s">
        <v>84</v>
      </c>
      <c r="F169" t="s">
        <v>83</v>
      </c>
    </row>
    <row r="170" spans="4:6" x14ac:dyDescent="0.25">
      <c r="D170" t="s">
        <v>46</v>
      </c>
      <c r="E170" t="s">
        <v>84</v>
      </c>
      <c r="F170" t="s">
        <v>83</v>
      </c>
    </row>
    <row r="171" spans="4:6" x14ac:dyDescent="0.25">
      <c r="D171" t="s">
        <v>46</v>
      </c>
      <c r="E171" t="s">
        <v>84</v>
      </c>
      <c r="F171" t="s">
        <v>83</v>
      </c>
    </row>
    <row r="172" spans="4:6" x14ac:dyDescent="0.25">
      <c r="D172" t="s">
        <v>46</v>
      </c>
      <c r="E172" t="s">
        <v>84</v>
      </c>
      <c r="F172" t="s">
        <v>83</v>
      </c>
    </row>
    <row r="173" spans="4:6" x14ac:dyDescent="0.25">
      <c r="D173" t="s">
        <v>46</v>
      </c>
      <c r="E173" t="s">
        <v>84</v>
      </c>
      <c r="F173" t="s">
        <v>83</v>
      </c>
    </row>
    <row r="174" spans="4:6" x14ac:dyDescent="0.25">
      <c r="D174" t="s">
        <v>46</v>
      </c>
      <c r="E174" t="s">
        <v>84</v>
      </c>
      <c r="F174" t="s">
        <v>83</v>
      </c>
    </row>
    <row r="175" spans="4:6" x14ac:dyDescent="0.25">
      <c r="D175" t="s">
        <v>46</v>
      </c>
      <c r="E175" t="s">
        <v>84</v>
      </c>
      <c r="F175" t="s">
        <v>83</v>
      </c>
    </row>
    <row r="176" spans="4:6" x14ac:dyDescent="0.25">
      <c r="D176" t="s">
        <v>46</v>
      </c>
      <c r="E176" t="s">
        <v>84</v>
      </c>
      <c r="F176" t="s">
        <v>83</v>
      </c>
    </row>
    <row r="177" spans="4:6" x14ac:dyDescent="0.25">
      <c r="D177" t="s">
        <v>46</v>
      </c>
      <c r="E177" t="s">
        <v>84</v>
      </c>
      <c r="F177" t="s">
        <v>83</v>
      </c>
    </row>
    <row r="178" spans="4:6" x14ac:dyDescent="0.25">
      <c r="D178" t="s">
        <v>46</v>
      </c>
      <c r="E178" t="s">
        <v>84</v>
      </c>
      <c r="F178" t="s">
        <v>83</v>
      </c>
    </row>
    <row r="179" spans="4:6" x14ac:dyDescent="0.25">
      <c r="D179" t="s">
        <v>46</v>
      </c>
      <c r="E179" t="s">
        <v>84</v>
      </c>
      <c r="F179" t="s">
        <v>83</v>
      </c>
    </row>
    <row r="180" spans="4:6" x14ac:dyDescent="0.25">
      <c r="D180" t="s">
        <v>46</v>
      </c>
      <c r="E180" t="s">
        <v>84</v>
      </c>
      <c r="F180" t="s">
        <v>83</v>
      </c>
    </row>
    <row r="181" spans="4:6" x14ac:dyDescent="0.25">
      <c r="D181" t="s">
        <v>46</v>
      </c>
      <c r="E181" t="s">
        <v>84</v>
      </c>
      <c r="F181" t="s">
        <v>83</v>
      </c>
    </row>
    <row r="182" spans="4:6" x14ac:dyDescent="0.25">
      <c r="D182" t="s">
        <v>46</v>
      </c>
      <c r="E182" t="s">
        <v>84</v>
      </c>
      <c r="F182" t="s">
        <v>83</v>
      </c>
    </row>
    <row r="183" spans="4:6" x14ac:dyDescent="0.25">
      <c r="D183" t="s">
        <v>46</v>
      </c>
      <c r="E183" t="s">
        <v>84</v>
      </c>
      <c r="F183" t="s">
        <v>83</v>
      </c>
    </row>
    <row r="184" spans="4:6" x14ac:dyDescent="0.25">
      <c r="D184" t="s">
        <v>46</v>
      </c>
      <c r="E184" t="s">
        <v>84</v>
      </c>
      <c r="F184" t="s">
        <v>83</v>
      </c>
    </row>
    <row r="185" spans="4:6" x14ac:dyDescent="0.25">
      <c r="D185" t="s">
        <v>46</v>
      </c>
      <c r="E185" t="s">
        <v>84</v>
      </c>
      <c r="F185" t="s">
        <v>83</v>
      </c>
    </row>
    <row r="186" spans="4:6" x14ac:dyDescent="0.25">
      <c r="D186" t="s">
        <v>46</v>
      </c>
      <c r="E186" t="s">
        <v>84</v>
      </c>
      <c r="F186" t="s">
        <v>83</v>
      </c>
    </row>
    <row r="187" spans="4:6" x14ac:dyDescent="0.25">
      <c r="D187" t="s">
        <v>46</v>
      </c>
      <c r="E187" t="s">
        <v>84</v>
      </c>
      <c r="F187" t="s">
        <v>83</v>
      </c>
    </row>
    <row r="188" spans="4:6" x14ac:dyDescent="0.25">
      <c r="D188" t="s">
        <v>46</v>
      </c>
      <c r="E188" t="s">
        <v>84</v>
      </c>
      <c r="F188" t="s">
        <v>83</v>
      </c>
    </row>
    <row r="189" spans="4:6" x14ac:dyDescent="0.25">
      <c r="D189" t="s">
        <v>46</v>
      </c>
      <c r="E189" t="s">
        <v>84</v>
      </c>
      <c r="F189" t="s">
        <v>83</v>
      </c>
    </row>
    <row r="190" spans="4:6" x14ac:dyDescent="0.25">
      <c r="D190" t="s">
        <v>46</v>
      </c>
      <c r="E190" t="s">
        <v>84</v>
      </c>
      <c r="F190" t="s">
        <v>83</v>
      </c>
    </row>
    <row r="191" spans="4:6" x14ac:dyDescent="0.25">
      <c r="D191" t="s">
        <v>46</v>
      </c>
      <c r="E191" t="s">
        <v>84</v>
      </c>
      <c r="F191" t="s">
        <v>83</v>
      </c>
    </row>
    <row r="192" spans="4:6" x14ac:dyDescent="0.25">
      <c r="D192" t="s">
        <v>46</v>
      </c>
      <c r="E192" t="s">
        <v>84</v>
      </c>
      <c r="F192" t="s">
        <v>83</v>
      </c>
    </row>
    <row r="193" spans="4:6" x14ac:dyDescent="0.25">
      <c r="D193" t="s">
        <v>46</v>
      </c>
      <c r="E193" t="s">
        <v>84</v>
      </c>
      <c r="F193" t="s">
        <v>83</v>
      </c>
    </row>
    <row r="194" spans="4:6" x14ac:dyDescent="0.25">
      <c r="D194" t="s">
        <v>46</v>
      </c>
      <c r="E194" t="s">
        <v>84</v>
      </c>
      <c r="F194" t="s">
        <v>83</v>
      </c>
    </row>
    <row r="195" spans="4:6" x14ac:dyDescent="0.25">
      <c r="D195" t="s">
        <v>46</v>
      </c>
      <c r="E195" t="s">
        <v>84</v>
      </c>
      <c r="F195" t="s">
        <v>83</v>
      </c>
    </row>
    <row r="196" spans="4:6" x14ac:dyDescent="0.25">
      <c r="D196" t="s">
        <v>46</v>
      </c>
      <c r="E196" t="s">
        <v>84</v>
      </c>
      <c r="F196" t="s">
        <v>83</v>
      </c>
    </row>
    <row r="197" spans="4:6" x14ac:dyDescent="0.25">
      <c r="D197" t="s">
        <v>46</v>
      </c>
      <c r="E197" t="s">
        <v>84</v>
      </c>
      <c r="F197" t="s">
        <v>83</v>
      </c>
    </row>
    <row r="198" spans="4:6" x14ac:dyDescent="0.25">
      <c r="D198" t="s">
        <v>46</v>
      </c>
      <c r="E198" t="s">
        <v>84</v>
      </c>
      <c r="F198" t="s">
        <v>83</v>
      </c>
    </row>
    <row r="199" spans="4:6" x14ac:dyDescent="0.25">
      <c r="D199" t="s">
        <v>46</v>
      </c>
      <c r="E199" t="s">
        <v>84</v>
      </c>
      <c r="F199" t="s">
        <v>83</v>
      </c>
    </row>
    <row r="200" spans="4:6" x14ac:dyDescent="0.25">
      <c r="D200" t="s">
        <v>46</v>
      </c>
      <c r="E200" t="s">
        <v>84</v>
      </c>
      <c r="F200" t="s">
        <v>83</v>
      </c>
    </row>
    <row r="201" spans="4:6" x14ac:dyDescent="0.25">
      <c r="D201" t="s">
        <v>46</v>
      </c>
      <c r="E201" t="s">
        <v>84</v>
      </c>
      <c r="F201" t="s">
        <v>83</v>
      </c>
    </row>
    <row r="202" spans="4:6" x14ac:dyDescent="0.25">
      <c r="D202" t="s">
        <v>46</v>
      </c>
      <c r="E202" t="s">
        <v>84</v>
      </c>
      <c r="F202" t="s">
        <v>83</v>
      </c>
    </row>
    <row r="203" spans="4:6" x14ac:dyDescent="0.25">
      <c r="D203" t="s">
        <v>46</v>
      </c>
      <c r="E203" t="s">
        <v>84</v>
      </c>
      <c r="F203"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F3644-2211-4699-A467-A85ED7DB91A0}">
  <sheetPr codeName="Sheet11"/>
  <dimension ref="A1:L66"/>
  <sheetViews>
    <sheetView zoomScale="84" zoomScaleNormal="84" workbookViewId="0">
      <selection activeCell="J10" sqref="J10:L12"/>
    </sheetView>
  </sheetViews>
  <sheetFormatPr defaultRowHeight="15" x14ac:dyDescent="0.25"/>
  <cols>
    <col min="1" max="1" width="13.7109375" customWidth="1"/>
    <col min="2" max="2" width="10.5703125" customWidth="1"/>
    <col min="3" max="3" width="14" customWidth="1"/>
    <col min="4" max="4" width="15.7109375" customWidth="1"/>
    <col min="5" max="5" width="19.7109375" customWidth="1"/>
    <col min="6" max="6" width="30.85546875" customWidth="1"/>
  </cols>
  <sheetData>
    <row r="1" spans="1:12" x14ac:dyDescent="0.25">
      <c r="E1" t="s">
        <v>85</v>
      </c>
      <c r="F1" t="s">
        <v>86</v>
      </c>
    </row>
    <row r="2" spans="1:12" x14ac:dyDescent="0.25">
      <c r="E2">
        <f>GETPIVOTDATA("Sum of Revenue",$A$4,"Month","April","Product","Chip 1","Country","France")</f>
        <v>37600</v>
      </c>
      <c r="F2">
        <f>GETPIVOTDATA(A4,"Sum of Revenue")</f>
        <v>1026278</v>
      </c>
    </row>
    <row r="4" spans="1:12" x14ac:dyDescent="0.25">
      <c r="B4" t="s">
        <v>87</v>
      </c>
    </row>
    <row r="5" spans="1:12" x14ac:dyDescent="0.25">
      <c r="A5" t="s">
        <v>23</v>
      </c>
      <c r="B5" t="s">
        <v>88</v>
      </c>
      <c r="C5" t="s">
        <v>89</v>
      </c>
      <c r="D5" t="s">
        <v>90</v>
      </c>
      <c r="E5" t="s">
        <v>91</v>
      </c>
      <c r="F5" t="s">
        <v>92</v>
      </c>
    </row>
    <row r="6" spans="1:12" x14ac:dyDescent="0.25">
      <c r="A6" s="1" t="s">
        <v>93</v>
      </c>
      <c r="B6">
        <v>-4297</v>
      </c>
      <c r="C6">
        <v>91831</v>
      </c>
      <c r="D6">
        <v>87534</v>
      </c>
      <c r="E6" s="3">
        <v>8.5292678981718398E-2</v>
      </c>
      <c r="F6">
        <v>-4.6792477485816338E-2</v>
      </c>
    </row>
    <row r="7" spans="1:12" x14ac:dyDescent="0.25">
      <c r="A7" s="4" t="s">
        <v>94</v>
      </c>
      <c r="B7">
        <v>-4297</v>
      </c>
      <c r="C7">
        <v>91831</v>
      </c>
      <c r="D7">
        <v>87534</v>
      </c>
      <c r="E7" s="3">
        <v>8.5292678981718398E-2</v>
      </c>
      <c r="F7">
        <v>-4.6792477485816338E-2</v>
      </c>
    </row>
    <row r="8" spans="1:12" x14ac:dyDescent="0.25">
      <c r="A8" s="5" t="s">
        <v>95</v>
      </c>
      <c r="B8">
        <v>2929</v>
      </c>
      <c r="C8">
        <v>29330</v>
      </c>
      <c r="D8">
        <v>32259</v>
      </c>
      <c r="E8" s="3">
        <v>3.1433003533155736E-2</v>
      </c>
      <c r="F8">
        <v>9.9863620866007502E-2</v>
      </c>
    </row>
    <row r="9" spans="1:12" x14ac:dyDescent="0.25">
      <c r="A9" s="5" t="s">
        <v>96</v>
      </c>
      <c r="B9">
        <v>-5772</v>
      </c>
      <c r="C9">
        <v>33171</v>
      </c>
      <c r="D9">
        <v>27399</v>
      </c>
      <c r="E9" s="3">
        <v>2.6697444552060943E-2</v>
      </c>
      <c r="F9">
        <v>-0.17400741611648729</v>
      </c>
      <c r="J9" t="s">
        <v>94</v>
      </c>
      <c r="K9" t="s">
        <v>97</v>
      </c>
      <c r="L9" t="s">
        <v>98</v>
      </c>
    </row>
    <row r="10" spans="1:12" x14ac:dyDescent="0.25">
      <c r="A10" s="5" t="s">
        <v>34</v>
      </c>
      <c r="B10">
        <v>-1454</v>
      </c>
      <c r="C10">
        <v>29330</v>
      </c>
      <c r="D10">
        <v>27876</v>
      </c>
      <c r="E10" s="3">
        <v>2.7162230896501726E-2</v>
      </c>
      <c r="F10">
        <v>-4.9573815206273443E-2</v>
      </c>
      <c r="G10">
        <f>GETPIVOTDATA("Sum of Revenue2",$A$4,"Month","January","Product","Chip 1","Country","US")</f>
        <v>2.7162230896501726E-2</v>
      </c>
      <c r="I10" t="s">
        <v>95</v>
      </c>
      <c r="J10">
        <f>IFERROR(GETPIVOTDATA("Sum of Revenue",$A$4,"Month","April","Product",J$9,"Country",$I10),0)</f>
        <v>20343</v>
      </c>
      <c r="K10">
        <f t="shared" ref="K10:L12" si="0">IFERROR(GETPIVOTDATA("Sum of Revenue",$A$4,"Month","April","Product",K$9,"Country",$I10),0)</f>
        <v>0</v>
      </c>
      <c r="L10">
        <f t="shared" si="0"/>
        <v>0</v>
      </c>
    </row>
    <row r="11" spans="1:12" x14ac:dyDescent="0.25">
      <c r="A11" s="1" t="s">
        <v>99</v>
      </c>
      <c r="B11">
        <v>2843</v>
      </c>
      <c r="C11">
        <v>87534</v>
      </c>
      <c r="D11">
        <v>90377</v>
      </c>
      <c r="E11" s="3">
        <v>8.8062883546173643E-2</v>
      </c>
      <c r="F11">
        <v>3.2478808234514586E-2</v>
      </c>
      <c r="G11">
        <f t="shared" ref="G11:G12" si="1">GETPIVOTDATA("Sum of Revenue2",$A$4,"Month","January","Product","Chip 1","Country","US")</f>
        <v>2.7162230896501726E-2</v>
      </c>
      <c r="I11" t="s">
        <v>96</v>
      </c>
      <c r="J11">
        <f t="shared" ref="J11:J12" si="2">IFERROR(GETPIVOTDATA("Sum of Revenue",$A$4,"Month","April","Product",J$9,"Country",$I11),0)</f>
        <v>37600</v>
      </c>
      <c r="K11">
        <f t="shared" si="0"/>
        <v>0</v>
      </c>
      <c r="L11">
        <f t="shared" si="0"/>
        <v>0</v>
      </c>
    </row>
    <row r="12" spans="1:12" x14ac:dyDescent="0.25">
      <c r="A12" s="4" t="s">
        <v>97</v>
      </c>
      <c r="B12">
        <v>2843</v>
      </c>
      <c r="C12">
        <v>87534</v>
      </c>
      <c r="D12">
        <v>90377</v>
      </c>
      <c r="E12" s="3">
        <v>8.8062883546173643E-2</v>
      </c>
      <c r="F12">
        <v>3.2478808234514586E-2</v>
      </c>
      <c r="G12">
        <f t="shared" si="1"/>
        <v>2.7162230896501726E-2</v>
      </c>
      <c r="I12" t="s">
        <v>34</v>
      </c>
      <c r="J12">
        <f t="shared" si="2"/>
        <v>27039</v>
      </c>
      <c r="K12">
        <f t="shared" si="0"/>
        <v>0</v>
      </c>
      <c r="L12">
        <f t="shared" si="0"/>
        <v>0</v>
      </c>
    </row>
    <row r="13" spans="1:12" x14ac:dyDescent="0.25">
      <c r="A13" s="5" t="s">
        <v>95</v>
      </c>
      <c r="B13">
        <v>3318</v>
      </c>
      <c r="C13">
        <v>32045</v>
      </c>
      <c r="D13">
        <v>35363</v>
      </c>
      <c r="E13" s="3">
        <v>3.4457525154003105E-2</v>
      </c>
      <c r="F13">
        <v>0.1035418942112654</v>
      </c>
    </row>
    <row r="14" spans="1:12" x14ac:dyDescent="0.25">
      <c r="A14" s="5" t="s">
        <v>96</v>
      </c>
      <c r="B14">
        <v>-3846</v>
      </c>
      <c r="C14">
        <v>32954</v>
      </c>
      <c r="D14">
        <v>29108</v>
      </c>
      <c r="E14" s="3">
        <v>2.8362685354260737E-2</v>
      </c>
      <c r="F14">
        <v>-0.11670813861746678</v>
      </c>
    </row>
    <row r="15" spans="1:12" x14ac:dyDescent="0.25">
      <c r="A15" s="5" t="s">
        <v>34</v>
      </c>
      <c r="B15">
        <v>3371</v>
      </c>
      <c r="C15">
        <v>22535</v>
      </c>
      <c r="D15">
        <v>25906</v>
      </c>
      <c r="E15" s="3">
        <v>2.5242673037909807E-2</v>
      </c>
      <c r="F15">
        <v>0.14958952740181938</v>
      </c>
    </row>
    <row r="16" spans="1:12" x14ac:dyDescent="0.25">
      <c r="A16" s="1" t="s">
        <v>100</v>
      </c>
      <c r="B16">
        <v>-1389</v>
      </c>
      <c r="C16">
        <v>90377</v>
      </c>
      <c r="D16">
        <v>88988</v>
      </c>
      <c r="E16" s="3">
        <v>8.6709449096638538E-2</v>
      </c>
      <c r="F16">
        <v>-1.5368954490633678E-2</v>
      </c>
    </row>
    <row r="17" spans="1:6" x14ac:dyDescent="0.25">
      <c r="A17" s="4" t="s">
        <v>98</v>
      </c>
      <c r="B17">
        <v>-1389</v>
      </c>
      <c r="C17">
        <v>90377</v>
      </c>
      <c r="D17">
        <v>88988</v>
      </c>
      <c r="E17" s="3">
        <v>8.6709449096638538E-2</v>
      </c>
      <c r="F17">
        <v>-1.5368954490633678E-2</v>
      </c>
    </row>
    <row r="18" spans="1:6" x14ac:dyDescent="0.25">
      <c r="A18" s="5" t="s">
        <v>95</v>
      </c>
      <c r="B18">
        <v>-10733</v>
      </c>
      <c r="C18">
        <v>35363</v>
      </c>
      <c r="D18">
        <v>24630</v>
      </c>
      <c r="E18" s="3">
        <v>2.3999345206659403E-2</v>
      </c>
      <c r="F18">
        <v>-0.30350931764838956</v>
      </c>
    </row>
    <row r="19" spans="1:6" x14ac:dyDescent="0.25">
      <c r="A19" s="5" t="s">
        <v>96</v>
      </c>
      <c r="B19">
        <v>11529</v>
      </c>
      <c r="C19">
        <v>20784</v>
      </c>
      <c r="D19">
        <v>32313</v>
      </c>
      <c r="E19" s="3">
        <v>3.1485620855167901E-2</v>
      </c>
      <c r="F19">
        <v>0.55470554272517325</v>
      </c>
    </row>
    <row r="20" spans="1:6" x14ac:dyDescent="0.25">
      <c r="A20" s="5" t="s">
        <v>34</v>
      </c>
      <c r="B20">
        <v>-2185</v>
      </c>
      <c r="C20">
        <v>34230</v>
      </c>
      <c r="D20">
        <v>32045</v>
      </c>
      <c r="E20" s="3">
        <v>3.1224483034811231E-2</v>
      </c>
      <c r="F20">
        <v>-6.3832895121238686E-2</v>
      </c>
    </row>
    <row r="21" spans="1:6" x14ac:dyDescent="0.25">
      <c r="A21" s="1" t="s">
        <v>101</v>
      </c>
      <c r="B21">
        <v>-2774</v>
      </c>
      <c r="C21">
        <v>87756</v>
      </c>
      <c r="D21">
        <v>84982</v>
      </c>
      <c r="E21" s="3">
        <v>8.2806023319217603E-2</v>
      </c>
      <c r="F21">
        <v>-3.1610374219426592E-2</v>
      </c>
    </row>
    <row r="22" spans="1:6" x14ac:dyDescent="0.25">
      <c r="A22" s="4" t="s">
        <v>94</v>
      </c>
      <c r="B22">
        <v>-2774</v>
      </c>
      <c r="C22">
        <v>87756</v>
      </c>
      <c r="D22">
        <v>84982</v>
      </c>
      <c r="E22" s="3">
        <v>8.2806023319217603E-2</v>
      </c>
      <c r="F22">
        <v>-3.1610374219426592E-2</v>
      </c>
    </row>
    <row r="23" spans="1:6" x14ac:dyDescent="0.25">
      <c r="A23" s="5" t="s">
        <v>95</v>
      </c>
      <c r="B23">
        <v>1054</v>
      </c>
      <c r="C23">
        <v>19289</v>
      </c>
      <c r="D23">
        <v>20343</v>
      </c>
      <c r="E23" s="3">
        <v>1.98221144758048E-2</v>
      </c>
      <c r="F23">
        <v>5.464254238166831E-2</v>
      </c>
    </row>
    <row r="24" spans="1:6" x14ac:dyDescent="0.25">
      <c r="A24" s="5" t="s">
        <v>96</v>
      </c>
      <c r="B24">
        <v>-54</v>
      </c>
      <c r="C24">
        <v>37654</v>
      </c>
      <c r="D24">
        <v>37600</v>
      </c>
      <c r="E24" s="3">
        <v>3.6637246438099617E-2</v>
      </c>
      <c r="F24">
        <v>-1.4341105858607318E-3</v>
      </c>
    </row>
    <row r="25" spans="1:6" x14ac:dyDescent="0.25">
      <c r="A25" s="5" t="s">
        <v>34</v>
      </c>
      <c r="B25">
        <v>-3774</v>
      </c>
      <c r="C25">
        <v>30813</v>
      </c>
      <c r="D25">
        <v>27039</v>
      </c>
      <c r="E25" s="3">
        <v>2.6346662405313179E-2</v>
      </c>
      <c r="F25">
        <v>-0.12248077110310583</v>
      </c>
    </row>
    <row r="26" spans="1:6" x14ac:dyDescent="0.25">
      <c r="A26" s="1" t="s">
        <v>69</v>
      </c>
      <c r="B26">
        <v>-423</v>
      </c>
      <c r="C26">
        <v>84982</v>
      </c>
      <c r="D26">
        <v>84559</v>
      </c>
      <c r="E26" s="3">
        <v>8.2393854296788985E-2</v>
      </c>
      <c r="F26">
        <v>-4.9775246522793066E-3</v>
      </c>
    </row>
    <row r="27" spans="1:6" x14ac:dyDescent="0.25">
      <c r="A27" s="4" t="s">
        <v>97</v>
      </c>
      <c r="B27">
        <v>-423</v>
      </c>
      <c r="C27">
        <v>84982</v>
      </c>
      <c r="D27">
        <v>84559</v>
      </c>
      <c r="E27" s="3">
        <v>8.2393854296788985E-2</v>
      </c>
      <c r="F27">
        <v>-4.9775246522793066E-3</v>
      </c>
    </row>
    <row r="28" spans="1:6" x14ac:dyDescent="0.25">
      <c r="A28" s="5" t="s">
        <v>95</v>
      </c>
      <c r="B28">
        <v>8332</v>
      </c>
      <c r="C28">
        <v>20343</v>
      </c>
      <c r="D28">
        <v>28675</v>
      </c>
      <c r="E28" s="3">
        <v>2.7940772383311344E-2</v>
      </c>
      <c r="F28">
        <v>0.40957577545101509</v>
      </c>
    </row>
    <row r="29" spans="1:6" x14ac:dyDescent="0.25">
      <c r="A29" s="5" t="s">
        <v>96</v>
      </c>
      <c r="B29">
        <v>3318</v>
      </c>
      <c r="C29">
        <v>32045</v>
      </c>
      <c r="D29">
        <v>35363</v>
      </c>
      <c r="E29" s="3">
        <v>3.4457525154003105E-2</v>
      </c>
      <c r="F29">
        <v>0.1035418942112654</v>
      </c>
    </row>
    <row r="30" spans="1:6" x14ac:dyDescent="0.25">
      <c r="A30" s="5" t="s">
        <v>34</v>
      </c>
      <c r="B30">
        <v>-12073</v>
      </c>
      <c r="C30">
        <v>32594</v>
      </c>
      <c r="D30">
        <v>20521</v>
      </c>
      <c r="E30" s="3">
        <v>1.999555675947453E-2</v>
      </c>
      <c r="F30">
        <v>-0.37040559612198565</v>
      </c>
    </row>
    <row r="31" spans="1:6" x14ac:dyDescent="0.25">
      <c r="A31" s="1" t="s">
        <v>102</v>
      </c>
      <c r="B31">
        <v>-548</v>
      </c>
      <c r="C31">
        <v>84559</v>
      </c>
      <c r="D31">
        <v>84011</v>
      </c>
      <c r="E31" s="3">
        <v>8.1859885917850719E-2</v>
      </c>
      <c r="F31">
        <v>-6.4806821272720824E-3</v>
      </c>
    </row>
    <row r="32" spans="1:6" x14ac:dyDescent="0.25">
      <c r="A32" s="4" t="s">
        <v>98</v>
      </c>
      <c r="B32">
        <v>-548</v>
      </c>
      <c r="C32">
        <v>84559</v>
      </c>
      <c r="D32">
        <v>84011</v>
      </c>
      <c r="E32" s="3">
        <v>8.1859885917850719E-2</v>
      </c>
      <c r="F32">
        <v>-6.4806821272720824E-3</v>
      </c>
    </row>
    <row r="33" spans="1:6" x14ac:dyDescent="0.25">
      <c r="A33" s="5" t="s">
        <v>95</v>
      </c>
      <c r="B33">
        <v>-2823</v>
      </c>
      <c r="C33">
        <v>30867</v>
      </c>
      <c r="D33">
        <v>28044</v>
      </c>
      <c r="E33" s="3">
        <v>2.7325929231650684E-2</v>
      </c>
      <c r="F33">
        <v>-9.1456895713869182E-2</v>
      </c>
    </row>
    <row r="34" spans="1:6" x14ac:dyDescent="0.25">
      <c r="A34" s="5" t="s">
        <v>96</v>
      </c>
      <c r="B34">
        <v>-3740</v>
      </c>
      <c r="C34">
        <v>36595</v>
      </c>
      <c r="D34">
        <v>32855</v>
      </c>
      <c r="E34" s="3">
        <v>3.2013742864993693E-2</v>
      </c>
      <c r="F34">
        <v>-0.10219975406476295</v>
      </c>
    </row>
    <row r="35" spans="1:6" x14ac:dyDescent="0.25">
      <c r="A35" s="5" t="s">
        <v>34</v>
      </c>
      <c r="B35">
        <v>6015</v>
      </c>
      <c r="C35">
        <v>17097</v>
      </c>
      <c r="D35">
        <v>23112</v>
      </c>
      <c r="E35" s="3">
        <v>2.252021382120634E-2</v>
      </c>
      <c r="F35">
        <v>0.35181610808913844</v>
      </c>
    </row>
    <row r="36" spans="1:6" x14ac:dyDescent="0.25">
      <c r="A36" s="1" t="s">
        <v>103</v>
      </c>
      <c r="B36">
        <v>2366</v>
      </c>
      <c r="C36">
        <v>84011</v>
      </c>
      <c r="D36">
        <v>86377</v>
      </c>
      <c r="E36" s="3">
        <v>8.4165304137865174E-2</v>
      </c>
      <c r="F36">
        <v>2.8162978657556747E-2</v>
      </c>
    </row>
    <row r="37" spans="1:6" x14ac:dyDescent="0.25">
      <c r="A37" s="4" t="s">
        <v>94</v>
      </c>
      <c r="B37">
        <v>2366</v>
      </c>
      <c r="C37">
        <v>84011</v>
      </c>
      <c r="D37">
        <v>86377</v>
      </c>
      <c r="E37" s="3">
        <v>8.4165304137865174E-2</v>
      </c>
      <c r="F37">
        <v>2.8162978657556747E-2</v>
      </c>
    </row>
    <row r="38" spans="1:6" x14ac:dyDescent="0.25">
      <c r="A38" s="5" t="s">
        <v>95</v>
      </c>
      <c r="B38">
        <v>-5114</v>
      </c>
      <c r="C38">
        <v>28044</v>
      </c>
      <c r="D38">
        <v>22930</v>
      </c>
      <c r="E38" s="3">
        <v>2.2342873958128305E-2</v>
      </c>
      <c r="F38">
        <v>-0.182356297247183</v>
      </c>
    </row>
    <row r="39" spans="1:6" x14ac:dyDescent="0.25">
      <c r="A39" s="5" t="s">
        <v>96</v>
      </c>
      <c r="B39">
        <v>-275</v>
      </c>
      <c r="C39">
        <v>27514</v>
      </c>
      <c r="D39">
        <v>27239</v>
      </c>
      <c r="E39" s="3">
        <v>2.6541541375728603E-2</v>
      </c>
      <c r="F39">
        <v>-9.9949116813258711E-3</v>
      </c>
    </row>
    <row r="40" spans="1:6" x14ac:dyDescent="0.25">
      <c r="A40" s="5" t="s">
        <v>34</v>
      </c>
      <c r="B40">
        <v>7755</v>
      </c>
      <c r="C40">
        <v>28453</v>
      </c>
      <c r="D40">
        <v>36208</v>
      </c>
      <c r="E40" s="3">
        <v>3.5280888804008273E-2</v>
      </c>
      <c r="F40">
        <v>0.27255473939479141</v>
      </c>
    </row>
    <row r="41" spans="1:6" x14ac:dyDescent="0.25">
      <c r="A41" s="1" t="s">
        <v>104</v>
      </c>
      <c r="B41">
        <v>-2843</v>
      </c>
      <c r="C41">
        <v>86377</v>
      </c>
      <c r="D41">
        <v>83534</v>
      </c>
      <c r="E41" s="3">
        <v>8.1395099573409929E-2</v>
      </c>
      <c r="F41">
        <v>-3.2913854382532387E-2</v>
      </c>
    </row>
    <row r="42" spans="1:6" x14ac:dyDescent="0.25">
      <c r="A42" s="4" t="s">
        <v>97</v>
      </c>
      <c r="B42">
        <v>-2843</v>
      </c>
      <c r="C42">
        <v>86377</v>
      </c>
      <c r="D42">
        <v>83534</v>
      </c>
      <c r="E42" s="3">
        <v>8.1395099573409929E-2</v>
      </c>
      <c r="F42">
        <v>-3.2913854382532387E-2</v>
      </c>
    </row>
    <row r="43" spans="1:6" x14ac:dyDescent="0.25">
      <c r="A43" s="5" t="s">
        <v>95</v>
      </c>
      <c r="B43">
        <v>-3855</v>
      </c>
      <c r="C43">
        <v>27830</v>
      </c>
      <c r="D43">
        <v>23975</v>
      </c>
      <c r="E43" s="3">
        <v>2.3361116578548891E-2</v>
      </c>
      <c r="F43">
        <v>-0.13851958318361479</v>
      </c>
    </row>
    <row r="44" spans="1:6" x14ac:dyDescent="0.25">
      <c r="A44" s="5" t="s">
        <v>96</v>
      </c>
      <c r="B44">
        <v>2769</v>
      </c>
      <c r="C44">
        <v>30663</v>
      </c>
      <c r="D44">
        <v>33432</v>
      </c>
      <c r="E44" s="3">
        <v>3.2575968694642195E-2</v>
      </c>
      <c r="F44">
        <v>9.0304275511202431E-2</v>
      </c>
    </row>
    <row r="45" spans="1:6" x14ac:dyDescent="0.25">
      <c r="A45" s="5" t="s">
        <v>34</v>
      </c>
      <c r="B45">
        <v>-1757</v>
      </c>
      <c r="C45">
        <v>27884</v>
      </c>
      <c r="D45">
        <v>26127</v>
      </c>
      <c r="E45" s="3">
        <v>2.5458014300218851E-2</v>
      </c>
      <c r="F45">
        <v>-6.3011045761009896E-2</v>
      </c>
    </row>
    <row r="46" spans="1:6" x14ac:dyDescent="0.25">
      <c r="A46" s="1" t="s">
        <v>105</v>
      </c>
      <c r="B46">
        <v>1389</v>
      </c>
      <c r="C46">
        <v>83534</v>
      </c>
      <c r="D46">
        <v>84923</v>
      </c>
      <c r="E46" s="3">
        <v>8.2748534022945047E-2</v>
      </c>
      <c r="F46">
        <v>1.6627959872626715E-2</v>
      </c>
    </row>
    <row r="47" spans="1:6" x14ac:dyDescent="0.25">
      <c r="A47" s="4" t="s">
        <v>98</v>
      </c>
      <c r="B47">
        <v>1389</v>
      </c>
      <c r="C47">
        <v>83534</v>
      </c>
      <c r="D47">
        <v>84923</v>
      </c>
      <c r="E47" s="3">
        <v>8.2748534022945047E-2</v>
      </c>
      <c r="F47">
        <v>1.6627959872626715E-2</v>
      </c>
    </row>
    <row r="48" spans="1:6" x14ac:dyDescent="0.25">
      <c r="A48" s="5" t="s">
        <v>95</v>
      </c>
      <c r="B48">
        <v>-1654</v>
      </c>
      <c r="C48">
        <v>23975</v>
      </c>
      <c r="D48">
        <v>22321</v>
      </c>
      <c r="E48" s="3">
        <v>2.174946749321334E-2</v>
      </c>
      <c r="F48">
        <v>-6.8988529718456731E-2</v>
      </c>
    </row>
    <row r="49" spans="1:6" x14ac:dyDescent="0.25">
      <c r="A49" s="5" t="s">
        <v>96</v>
      </c>
      <c r="B49">
        <v>-2983</v>
      </c>
      <c r="C49">
        <v>32200</v>
      </c>
      <c r="D49">
        <v>29217</v>
      </c>
      <c r="E49" s="3">
        <v>2.8468894393137142E-2</v>
      </c>
      <c r="F49">
        <v>-9.2639751552795024E-2</v>
      </c>
    </row>
    <row r="50" spans="1:6" x14ac:dyDescent="0.25">
      <c r="A50" s="5" t="s">
        <v>34</v>
      </c>
      <c r="B50">
        <v>6026</v>
      </c>
      <c r="C50">
        <v>27359</v>
      </c>
      <c r="D50">
        <v>33385</v>
      </c>
      <c r="E50" s="3">
        <v>3.2530172136594565E-2</v>
      </c>
      <c r="F50">
        <v>0.22025658832559669</v>
      </c>
    </row>
    <row r="51" spans="1:6" x14ac:dyDescent="0.25">
      <c r="A51" s="1" t="s">
        <v>106</v>
      </c>
      <c r="B51">
        <v>-4318</v>
      </c>
      <c r="C51">
        <v>84923</v>
      </c>
      <c r="D51">
        <v>80605</v>
      </c>
      <c r="E51" s="3">
        <v>7.8541097051676056E-2</v>
      </c>
      <c r="F51">
        <v>-5.084606054896789E-2</v>
      </c>
    </row>
    <row r="52" spans="1:6" x14ac:dyDescent="0.25">
      <c r="A52" s="4" t="s">
        <v>94</v>
      </c>
      <c r="B52">
        <v>-4318</v>
      </c>
      <c r="C52">
        <v>84923</v>
      </c>
      <c r="D52">
        <v>80605</v>
      </c>
      <c r="E52" s="3">
        <v>7.8541097051676056E-2</v>
      </c>
      <c r="F52">
        <v>-5.084606054896789E-2</v>
      </c>
    </row>
    <row r="53" spans="1:6" x14ac:dyDescent="0.25">
      <c r="A53" s="5" t="s">
        <v>95</v>
      </c>
      <c r="B53">
        <v>1454</v>
      </c>
      <c r="C53">
        <v>27876</v>
      </c>
      <c r="D53">
        <v>29330</v>
      </c>
      <c r="E53" s="3">
        <v>2.8579001011421856E-2</v>
      </c>
      <c r="F53">
        <v>5.2159563782465203E-2</v>
      </c>
    </row>
    <row r="54" spans="1:6" x14ac:dyDescent="0.25">
      <c r="A54" s="5" t="s">
        <v>96</v>
      </c>
      <c r="B54">
        <v>-1917</v>
      </c>
      <c r="C54">
        <v>29217</v>
      </c>
      <c r="D54">
        <v>27300</v>
      </c>
      <c r="E54" s="3">
        <v>2.6600979461705306E-2</v>
      </c>
      <c r="F54">
        <v>-6.5612485881507338E-2</v>
      </c>
    </row>
    <row r="55" spans="1:6" x14ac:dyDescent="0.25">
      <c r="A55" s="5" t="s">
        <v>34</v>
      </c>
      <c r="B55">
        <v>-3855</v>
      </c>
      <c r="C55">
        <v>27830</v>
      </c>
      <c r="D55">
        <v>23975</v>
      </c>
      <c r="E55" s="3">
        <v>2.3361116578548891E-2</v>
      </c>
      <c r="F55">
        <v>-0.13851958318361479</v>
      </c>
    </row>
    <row r="56" spans="1:6" x14ac:dyDescent="0.25">
      <c r="A56" s="1" t="s">
        <v>107</v>
      </c>
      <c r="B56">
        <v>3406</v>
      </c>
      <c r="C56">
        <v>80605</v>
      </c>
      <c r="D56">
        <v>84011</v>
      </c>
      <c r="E56" s="3">
        <v>8.1859885917850719E-2</v>
      </c>
      <c r="F56">
        <v>4.2255443210718939E-2</v>
      </c>
    </row>
    <row r="57" spans="1:6" x14ac:dyDescent="0.25">
      <c r="A57" s="4" t="s">
        <v>97</v>
      </c>
      <c r="B57">
        <v>3406</v>
      </c>
      <c r="C57">
        <v>80605</v>
      </c>
      <c r="D57">
        <v>84011</v>
      </c>
      <c r="E57" s="3">
        <v>8.1859885917850719E-2</v>
      </c>
      <c r="F57">
        <v>4.2255443210718939E-2</v>
      </c>
    </row>
    <row r="58" spans="1:6" x14ac:dyDescent="0.25">
      <c r="A58" s="5" t="s">
        <v>95</v>
      </c>
      <c r="B58">
        <v>2929</v>
      </c>
      <c r="C58">
        <v>29330</v>
      </c>
      <c r="D58">
        <v>32259</v>
      </c>
      <c r="E58" s="3">
        <v>3.1433003533155736E-2</v>
      </c>
      <c r="F58">
        <v>9.9863620866007502E-2</v>
      </c>
    </row>
    <row r="59" spans="1:6" x14ac:dyDescent="0.25">
      <c r="A59" s="5" t="s">
        <v>96</v>
      </c>
      <c r="B59">
        <v>0</v>
      </c>
      <c r="C59">
        <v>23876</v>
      </c>
      <c r="D59">
        <v>23876</v>
      </c>
      <c r="E59" s="3">
        <v>2.3264651488193257E-2</v>
      </c>
      <c r="F59">
        <v>0</v>
      </c>
    </row>
    <row r="60" spans="1:6" x14ac:dyDescent="0.25">
      <c r="A60" s="5" t="s">
        <v>34</v>
      </c>
      <c r="B60">
        <v>477</v>
      </c>
      <c r="C60">
        <v>27399</v>
      </c>
      <c r="D60">
        <v>27876</v>
      </c>
      <c r="E60" s="3">
        <v>2.7162230896501726E-2</v>
      </c>
      <c r="F60">
        <v>1.7409394503449031E-2</v>
      </c>
    </row>
    <row r="61" spans="1:6" x14ac:dyDescent="0.25">
      <c r="A61" s="1" t="s">
        <v>108</v>
      </c>
      <c r="B61">
        <v>2366</v>
      </c>
      <c r="C61">
        <v>84011</v>
      </c>
      <c r="D61">
        <v>86377</v>
      </c>
      <c r="E61" s="3">
        <v>8.4165304137865174E-2</v>
      </c>
      <c r="F61">
        <v>2.8162978657556747E-2</v>
      </c>
    </row>
    <row r="62" spans="1:6" x14ac:dyDescent="0.25">
      <c r="A62" s="4" t="s">
        <v>98</v>
      </c>
      <c r="B62">
        <v>2366</v>
      </c>
      <c r="C62">
        <v>84011</v>
      </c>
      <c r="D62">
        <v>86377</v>
      </c>
      <c r="E62" s="3">
        <v>8.4165304137865174E-2</v>
      </c>
      <c r="F62">
        <v>2.8162978657556747E-2</v>
      </c>
    </row>
    <row r="63" spans="1:6" x14ac:dyDescent="0.25">
      <c r="A63" s="5" t="s">
        <v>95</v>
      </c>
      <c r="B63">
        <v>1454</v>
      </c>
      <c r="C63">
        <v>27876</v>
      </c>
      <c r="D63">
        <v>29330</v>
      </c>
      <c r="E63" s="3">
        <v>2.8579001011421856E-2</v>
      </c>
      <c r="F63">
        <v>5.2159563782465203E-2</v>
      </c>
    </row>
    <row r="64" spans="1:6" x14ac:dyDescent="0.25">
      <c r="A64" s="5" t="s">
        <v>96</v>
      </c>
      <c r="B64">
        <v>912</v>
      </c>
      <c r="C64">
        <v>32259</v>
      </c>
      <c r="D64">
        <v>33171</v>
      </c>
      <c r="E64" s="3">
        <v>3.2321651638250064E-2</v>
      </c>
      <c r="F64">
        <v>2.8271180135776064E-2</v>
      </c>
    </row>
    <row r="65" spans="1:6" x14ac:dyDescent="0.25">
      <c r="A65" s="5" t="s">
        <v>34</v>
      </c>
      <c r="B65">
        <v>0</v>
      </c>
      <c r="C65">
        <v>23876</v>
      </c>
      <c r="D65">
        <v>23876</v>
      </c>
      <c r="E65" s="3">
        <v>2.3264651488193257E-2</v>
      </c>
      <c r="F65">
        <v>0</v>
      </c>
    </row>
    <row r="66" spans="1:6" x14ac:dyDescent="0.25">
      <c r="A66" s="1" t="s">
        <v>35</v>
      </c>
      <c r="B66">
        <v>-4222</v>
      </c>
      <c r="C66">
        <v>1030500</v>
      </c>
      <c r="D66">
        <v>1026278</v>
      </c>
      <c r="E66" s="3">
        <v>1</v>
      </c>
      <c r="F66">
        <v>-4.0970402717127605E-3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EC620-AD0A-45AA-AC3A-B2B6259E6FD2}">
  <sheetPr codeName="Sheet12"/>
  <dimension ref="A1:F208"/>
  <sheetViews>
    <sheetView workbookViewId="0">
      <selection activeCell="G19" sqref="G19"/>
    </sheetView>
  </sheetViews>
  <sheetFormatPr defaultRowHeight="15" x14ac:dyDescent="0.25"/>
  <sheetData>
    <row r="1" spans="1:6" x14ac:dyDescent="0.25">
      <c r="A1" t="s">
        <v>62</v>
      </c>
      <c r="B1" t="s">
        <v>17</v>
      </c>
      <c r="C1" t="s">
        <v>109</v>
      </c>
      <c r="D1" t="s">
        <v>110</v>
      </c>
      <c r="E1" t="s">
        <v>111</v>
      </c>
      <c r="F1" t="s">
        <v>112</v>
      </c>
    </row>
    <row r="2" spans="1:6" x14ac:dyDescent="0.25">
      <c r="A2" t="s">
        <v>93</v>
      </c>
      <c r="B2" t="s">
        <v>94</v>
      </c>
      <c r="C2" t="s">
        <v>34</v>
      </c>
      <c r="D2">
        <v>4000</v>
      </c>
      <c r="E2">
        <v>5454</v>
      </c>
      <c r="F2">
        <f>D2-E2</f>
        <v>-1454</v>
      </c>
    </row>
    <row r="3" spans="1:6" x14ac:dyDescent="0.25">
      <c r="A3" t="s">
        <v>93</v>
      </c>
      <c r="B3" t="s">
        <v>94</v>
      </c>
      <c r="C3" t="s">
        <v>95</v>
      </c>
      <c r="D3">
        <v>3424</v>
      </c>
      <c r="E3">
        <v>5341</v>
      </c>
      <c r="F3">
        <f t="shared" ref="F3:F66" si="0">D3-E3</f>
        <v>-1917</v>
      </c>
    </row>
    <row r="4" spans="1:6" x14ac:dyDescent="0.25">
      <c r="A4" t="s">
        <v>93</v>
      </c>
      <c r="B4" t="s">
        <v>94</v>
      </c>
      <c r="C4" t="s">
        <v>34</v>
      </c>
      <c r="D4">
        <v>8324</v>
      </c>
      <c r="E4">
        <v>1232</v>
      </c>
      <c r="F4">
        <f t="shared" si="0"/>
        <v>7092</v>
      </c>
    </row>
    <row r="5" spans="1:6" x14ac:dyDescent="0.25">
      <c r="A5" t="s">
        <v>93</v>
      </c>
      <c r="B5" t="s">
        <v>94</v>
      </c>
      <c r="C5" t="s">
        <v>96</v>
      </c>
      <c r="D5">
        <v>5555</v>
      </c>
      <c r="E5">
        <v>3424</v>
      </c>
      <c r="F5">
        <f t="shared" si="0"/>
        <v>2131</v>
      </c>
    </row>
    <row r="6" spans="1:6" x14ac:dyDescent="0.25">
      <c r="A6" t="s">
        <v>93</v>
      </c>
      <c r="B6" t="s">
        <v>94</v>
      </c>
      <c r="C6" t="s">
        <v>95</v>
      </c>
      <c r="D6">
        <v>5341</v>
      </c>
      <c r="E6">
        <v>8324</v>
      </c>
      <c r="F6">
        <f t="shared" si="0"/>
        <v>-2983</v>
      </c>
    </row>
    <row r="7" spans="1:6" x14ac:dyDescent="0.25">
      <c r="A7" t="s">
        <v>93</v>
      </c>
      <c r="B7" t="s">
        <v>94</v>
      </c>
      <c r="C7" t="s">
        <v>34</v>
      </c>
      <c r="D7">
        <v>1232</v>
      </c>
      <c r="E7">
        <v>5555</v>
      </c>
      <c r="F7">
        <f t="shared" si="0"/>
        <v>-4323</v>
      </c>
    </row>
    <row r="8" spans="1:6" x14ac:dyDescent="0.25">
      <c r="A8" t="s">
        <v>93</v>
      </c>
      <c r="B8" t="s">
        <v>94</v>
      </c>
      <c r="C8" t="s">
        <v>96</v>
      </c>
      <c r="D8">
        <v>3424</v>
      </c>
      <c r="E8">
        <v>5341</v>
      </c>
      <c r="F8">
        <f t="shared" si="0"/>
        <v>-1917</v>
      </c>
    </row>
    <row r="9" spans="1:6" x14ac:dyDescent="0.25">
      <c r="A9" t="s">
        <v>93</v>
      </c>
      <c r="B9" t="s">
        <v>94</v>
      </c>
      <c r="C9" t="s">
        <v>95</v>
      </c>
      <c r="D9">
        <v>8324</v>
      </c>
      <c r="E9">
        <v>1232</v>
      </c>
      <c r="F9">
        <f t="shared" si="0"/>
        <v>7092</v>
      </c>
    </row>
    <row r="10" spans="1:6" x14ac:dyDescent="0.25">
      <c r="A10" t="s">
        <v>93</v>
      </c>
      <c r="B10" t="s">
        <v>94</v>
      </c>
      <c r="C10" t="s">
        <v>34</v>
      </c>
      <c r="D10">
        <v>5555</v>
      </c>
      <c r="E10">
        <v>3424</v>
      </c>
      <c r="F10">
        <f t="shared" si="0"/>
        <v>2131</v>
      </c>
    </row>
    <row r="11" spans="1:6" x14ac:dyDescent="0.25">
      <c r="A11" t="s">
        <v>93</v>
      </c>
      <c r="B11" t="s">
        <v>94</v>
      </c>
      <c r="C11" t="s">
        <v>96</v>
      </c>
      <c r="D11">
        <v>5341</v>
      </c>
      <c r="E11">
        <v>8324</v>
      </c>
      <c r="F11">
        <f t="shared" si="0"/>
        <v>-2983</v>
      </c>
    </row>
    <row r="12" spans="1:6" x14ac:dyDescent="0.25">
      <c r="A12" t="s">
        <v>93</v>
      </c>
      <c r="B12" t="s">
        <v>94</v>
      </c>
      <c r="C12" t="s">
        <v>95</v>
      </c>
      <c r="D12">
        <v>1232</v>
      </c>
      <c r="E12">
        <v>5555</v>
      </c>
      <c r="F12">
        <f t="shared" si="0"/>
        <v>-4323</v>
      </c>
    </row>
    <row r="13" spans="1:6" x14ac:dyDescent="0.25">
      <c r="A13" t="s">
        <v>93</v>
      </c>
      <c r="B13" t="s">
        <v>94</v>
      </c>
      <c r="C13" t="s">
        <v>34</v>
      </c>
      <c r="D13">
        <v>3424</v>
      </c>
      <c r="E13">
        <v>5341</v>
      </c>
      <c r="F13">
        <f t="shared" si="0"/>
        <v>-1917</v>
      </c>
    </row>
    <row r="14" spans="1:6" x14ac:dyDescent="0.25">
      <c r="A14" t="s">
        <v>93</v>
      </c>
      <c r="B14" t="s">
        <v>94</v>
      </c>
      <c r="C14" t="s">
        <v>95</v>
      </c>
      <c r="D14">
        <v>8383</v>
      </c>
      <c r="E14">
        <v>5454</v>
      </c>
      <c r="F14">
        <f t="shared" si="0"/>
        <v>2929</v>
      </c>
    </row>
    <row r="15" spans="1:6" x14ac:dyDescent="0.25">
      <c r="A15" t="s">
        <v>93</v>
      </c>
      <c r="B15" t="s">
        <v>94</v>
      </c>
      <c r="C15" t="s">
        <v>96</v>
      </c>
      <c r="D15">
        <v>8324</v>
      </c>
      <c r="E15">
        <v>1232</v>
      </c>
      <c r="F15">
        <f t="shared" si="0"/>
        <v>7092</v>
      </c>
    </row>
    <row r="16" spans="1:6" x14ac:dyDescent="0.25">
      <c r="A16" t="s">
        <v>93</v>
      </c>
      <c r="B16" t="s">
        <v>94</v>
      </c>
      <c r="C16" t="s">
        <v>95</v>
      </c>
      <c r="D16">
        <v>5555</v>
      </c>
      <c r="E16">
        <v>3424</v>
      </c>
      <c r="F16">
        <f t="shared" si="0"/>
        <v>2131</v>
      </c>
    </row>
    <row r="17" spans="1:6" x14ac:dyDescent="0.25">
      <c r="A17" t="s">
        <v>93</v>
      </c>
      <c r="B17" t="s">
        <v>94</v>
      </c>
      <c r="C17" t="s">
        <v>34</v>
      </c>
      <c r="D17">
        <v>5341</v>
      </c>
      <c r="E17">
        <v>8324</v>
      </c>
      <c r="F17">
        <f t="shared" si="0"/>
        <v>-2983</v>
      </c>
    </row>
    <row r="18" spans="1:6" x14ac:dyDescent="0.25">
      <c r="A18" t="s">
        <v>93</v>
      </c>
      <c r="B18" t="s">
        <v>94</v>
      </c>
      <c r="C18" t="s">
        <v>96</v>
      </c>
      <c r="D18">
        <v>1232</v>
      </c>
      <c r="E18">
        <v>5555</v>
      </c>
      <c r="F18">
        <f t="shared" si="0"/>
        <v>-4323</v>
      </c>
    </row>
    <row r="19" spans="1:6" x14ac:dyDescent="0.25">
      <c r="A19" t="s">
        <v>93</v>
      </c>
      <c r="B19" t="s">
        <v>94</v>
      </c>
      <c r="C19" t="s">
        <v>96</v>
      </c>
      <c r="D19">
        <v>3523</v>
      </c>
      <c r="E19">
        <v>9295</v>
      </c>
      <c r="F19">
        <f t="shared" si="0"/>
        <v>-5772</v>
      </c>
    </row>
    <row r="20" spans="1:6" x14ac:dyDescent="0.25">
      <c r="A20" t="s">
        <v>99</v>
      </c>
      <c r="B20" t="s">
        <v>97</v>
      </c>
      <c r="C20" t="s">
        <v>95</v>
      </c>
      <c r="D20">
        <v>5555</v>
      </c>
      <c r="E20">
        <v>3424</v>
      </c>
      <c r="F20">
        <f t="shared" si="0"/>
        <v>2131</v>
      </c>
    </row>
    <row r="21" spans="1:6" x14ac:dyDescent="0.25">
      <c r="A21" t="s">
        <v>99</v>
      </c>
      <c r="B21" t="s">
        <v>97</v>
      </c>
      <c r="C21" t="s">
        <v>34</v>
      </c>
      <c r="D21">
        <v>5454</v>
      </c>
      <c r="E21">
        <v>4000</v>
      </c>
      <c r="F21">
        <f t="shared" si="0"/>
        <v>1454</v>
      </c>
    </row>
    <row r="22" spans="1:6" x14ac:dyDescent="0.25">
      <c r="A22" t="s">
        <v>99</v>
      </c>
      <c r="B22" t="s">
        <v>97</v>
      </c>
      <c r="C22" t="s">
        <v>34</v>
      </c>
      <c r="D22">
        <v>5341</v>
      </c>
      <c r="E22">
        <v>8324</v>
      </c>
      <c r="F22">
        <f t="shared" si="0"/>
        <v>-2983</v>
      </c>
    </row>
    <row r="23" spans="1:6" x14ac:dyDescent="0.25">
      <c r="A23" t="s">
        <v>99</v>
      </c>
      <c r="B23" t="s">
        <v>97</v>
      </c>
      <c r="C23" t="s">
        <v>96</v>
      </c>
      <c r="D23">
        <v>1232</v>
      </c>
      <c r="E23">
        <v>5555</v>
      </c>
      <c r="F23">
        <f t="shared" si="0"/>
        <v>-4323</v>
      </c>
    </row>
    <row r="24" spans="1:6" x14ac:dyDescent="0.25">
      <c r="A24" t="s">
        <v>99</v>
      </c>
      <c r="B24" t="s">
        <v>97</v>
      </c>
      <c r="C24" t="s">
        <v>95</v>
      </c>
      <c r="D24">
        <v>3424</v>
      </c>
      <c r="E24">
        <v>5341</v>
      </c>
      <c r="F24">
        <f t="shared" si="0"/>
        <v>-1917</v>
      </c>
    </row>
    <row r="25" spans="1:6" x14ac:dyDescent="0.25">
      <c r="A25" t="s">
        <v>99</v>
      </c>
      <c r="B25" t="s">
        <v>97</v>
      </c>
      <c r="C25" t="s">
        <v>34</v>
      </c>
      <c r="D25">
        <v>8324</v>
      </c>
      <c r="E25">
        <v>1232</v>
      </c>
      <c r="F25">
        <f t="shared" si="0"/>
        <v>7092</v>
      </c>
    </row>
    <row r="26" spans="1:6" x14ac:dyDescent="0.25">
      <c r="A26" t="s">
        <v>99</v>
      </c>
      <c r="B26" t="s">
        <v>97</v>
      </c>
      <c r="C26" t="s">
        <v>96</v>
      </c>
      <c r="D26">
        <v>5555</v>
      </c>
      <c r="E26">
        <v>3424</v>
      </c>
      <c r="F26">
        <f t="shared" si="0"/>
        <v>2131</v>
      </c>
    </row>
    <row r="27" spans="1:6" x14ac:dyDescent="0.25">
      <c r="A27" t="s">
        <v>99</v>
      </c>
      <c r="B27" t="s">
        <v>97</v>
      </c>
      <c r="C27" t="s">
        <v>95</v>
      </c>
      <c r="D27">
        <v>5341</v>
      </c>
      <c r="E27">
        <v>8324</v>
      </c>
      <c r="F27">
        <f t="shared" si="0"/>
        <v>-2983</v>
      </c>
    </row>
    <row r="28" spans="1:6" x14ac:dyDescent="0.25">
      <c r="A28" t="s">
        <v>99</v>
      </c>
      <c r="B28" t="s">
        <v>97</v>
      </c>
      <c r="C28" t="s">
        <v>34</v>
      </c>
      <c r="D28">
        <v>1232</v>
      </c>
      <c r="E28">
        <v>5555</v>
      </c>
      <c r="F28">
        <f t="shared" si="0"/>
        <v>-4323</v>
      </c>
    </row>
    <row r="29" spans="1:6" x14ac:dyDescent="0.25">
      <c r="A29" t="s">
        <v>99</v>
      </c>
      <c r="B29" t="s">
        <v>97</v>
      </c>
      <c r="C29" t="s">
        <v>96</v>
      </c>
      <c r="D29">
        <v>3424</v>
      </c>
      <c r="E29">
        <v>5341</v>
      </c>
      <c r="F29">
        <f t="shared" si="0"/>
        <v>-1917</v>
      </c>
    </row>
    <row r="30" spans="1:6" x14ac:dyDescent="0.25">
      <c r="A30" t="s">
        <v>99</v>
      </c>
      <c r="B30" t="s">
        <v>97</v>
      </c>
      <c r="C30" t="s">
        <v>95</v>
      </c>
      <c r="D30">
        <v>8324</v>
      </c>
      <c r="E30">
        <v>1232</v>
      </c>
      <c r="F30">
        <f t="shared" si="0"/>
        <v>7092</v>
      </c>
    </row>
    <row r="31" spans="1:6" x14ac:dyDescent="0.25">
      <c r="A31" t="s">
        <v>99</v>
      </c>
      <c r="B31" t="s">
        <v>97</v>
      </c>
      <c r="C31" t="s">
        <v>34</v>
      </c>
      <c r="D31">
        <v>5555</v>
      </c>
      <c r="E31">
        <v>3424</v>
      </c>
      <c r="F31">
        <f t="shared" si="0"/>
        <v>2131</v>
      </c>
    </row>
    <row r="32" spans="1:6" x14ac:dyDescent="0.25">
      <c r="A32" t="s">
        <v>99</v>
      </c>
      <c r="B32" t="s">
        <v>97</v>
      </c>
      <c r="C32" t="s">
        <v>96</v>
      </c>
      <c r="D32">
        <v>5341</v>
      </c>
      <c r="E32">
        <v>8324</v>
      </c>
      <c r="F32">
        <f t="shared" si="0"/>
        <v>-2983</v>
      </c>
    </row>
    <row r="33" spans="1:6" x14ac:dyDescent="0.25">
      <c r="A33" t="s">
        <v>99</v>
      </c>
      <c r="B33" t="s">
        <v>97</v>
      </c>
      <c r="C33" t="s">
        <v>95</v>
      </c>
      <c r="D33">
        <v>9295</v>
      </c>
      <c r="E33">
        <v>8383</v>
      </c>
      <c r="F33">
        <f t="shared" si="0"/>
        <v>912</v>
      </c>
    </row>
    <row r="34" spans="1:6" x14ac:dyDescent="0.25">
      <c r="A34" t="s">
        <v>99</v>
      </c>
      <c r="B34" t="s">
        <v>97</v>
      </c>
      <c r="C34" t="s">
        <v>96</v>
      </c>
      <c r="D34">
        <v>1232</v>
      </c>
      <c r="E34">
        <v>5555</v>
      </c>
      <c r="F34">
        <f t="shared" si="0"/>
        <v>-4323</v>
      </c>
    </row>
    <row r="35" spans="1:6" x14ac:dyDescent="0.25">
      <c r="A35" t="s">
        <v>99</v>
      </c>
      <c r="B35" t="s">
        <v>97</v>
      </c>
      <c r="C35" t="s">
        <v>95</v>
      </c>
      <c r="D35">
        <v>3424</v>
      </c>
      <c r="E35">
        <v>5341</v>
      </c>
      <c r="F35">
        <f t="shared" si="0"/>
        <v>-1917</v>
      </c>
    </row>
    <row r="36" spans="1:6" x14ac:dyDescent="0.25">
      <c r="A36" t="s">
        <v>99</v>
      </c>
      <c r="B36" t="s">
        <v>97</v>
      </c>
      <c r="C36" t="s">
        <v>96</v>
      </c>
      <c r="D36">
        <v>8324</v>
      </c>
      <c r="E36">
        <v>1232</v>
      </c>
      <c r="F36">
        <f t="shared" si="0"/>
        <v>7092</v>
      </c>
    </row>
    <row r="37" spans="1:6" x14ac:dyDescent="0.25">
      <c r="A37" t="s">
        <v>99</v>
      </c>
      <c r="B37" t="s">
        <v>97</v>
      </c>
      <c r="C37" t="s">
        <v>96</v>
      </c>
      <c r="D37">
        <v>4000</v>
      </c>
      <c r="E37">
        <v>3523</v>
      </c>
      <c r="F37">
        <f t="shared" si="0"/>
        <v>477</v>
      </c>
    </row>
    <row r="38" spans="1:6" x14ac:dyDescent="0.25">
      <c r="A38" t="s">
        <v>100</v>
      </c>
      <c r="B38" t="s">
        <v>98</v>
      </c>
      <c r="C38" t="s">
        <v>95</v>
      </c>
      <c r="D38">
        <v>1232</v>
      </c>
      <c r="E38">
        <v>5555</v>
      </c>
      <c r="F38">
        <f t="shared" si="0"/>
        <v>-4323</v>
      </c>
    </row>
    <row r="39" spans="1:6" x14ac:dyDescent="0.25">
      <c r="A39" t="s">
        <v>100</v>
      </c>
      <c r="B39" t="s">
        <v>98</v>
      </c>
      <c r="C39" t="s">
        <v>34</v>
      </c>
      <c r="D39">
        <v>3424</v>
      </c>
      <c r="E39">
        <v>5341</v>
      </c>
      <c r="F39">
        <f t="shared" si="0"/>
        <v>-1917</v>
      </c>
    </row>
    <row r="40" spans="1:6" x14ac:dyDescent="0.25">
      <c r="A40" t="s">
        <v>100</v>
      </c>
      <c r="B40" t="s">
        <v>98</v>
      </c>
      <c r="C40" t="s">
        <v>34</v>
      </c>
      <c r="D40">
        <v>8383</v>
      </c>
      <c r="E40">
        <v>5454</v>
      </c>
      <c r="F40">
        <f t="shared" si="0"/>
        <v>2929</v>
      </c>
    </row>
    <row r="41" spans="1:6" x14ac:dyDescent="0.25">
      <c r="A41" t="s">
        <v>100</v>
      </c>
      <c r="B41" t="s">
        <v>98</v>
      </c>
      <c r="C41" t="s">
        <v>96</v>
      </c>
      <c r="D41">
        <v>8324</v>
      </c>
      <c r="E41">
        <v>1232</v>
      </c>
      <c r="F41">
        <f t="shared" si="0"/>
        <v>7092</v>
      </c>
    </row>
    <row r="42" spans="1:6" x14ac:dyDescent="0.25">
      <c r="A42" t="s">
        <v>100</v>
      </c>
      <c r="B42" t="s">
        <v>98</v>
      </c>
      <c r="C42" t="s">
        <v>95</v>
      </c>
      <c r="D42">
        <v>5555</v>
      </c>
      <c r="E42">
        <v>3424</v>
      </c>
      <c r="F42">
        <f t="shared" si="0"/>
        <v>2131</v>
      </c>
    </row>
    <row r="43" spans="1:6" x14ac:dyDescent="0.25">
      <c r="A43" t="s">
        <v>100</v>
      </c>
      <c r="B43" t="s">
        <v>98</v>
      </c>
      <c r="C43" t="s">
        <v>34</v>
      </c>
      <c r="D43">
        <v>5341</v>
      </c>
      <c r="E43">
        <v>8324</v>
      </c>
      <c r="F43">
        <f t="shared" si="0"/>
        <v>-2983</v>
      </c>
    </row>
    <row r="44" spans="1:6" x14ac:dyDescent="0.25">
      <c r="A44" t="s">
        <v>100</v>
      </c>
      <c r="B44" t="s">
        <v>98</v>
      </c>
      <c r="C44" t="s">
        <v>96</v>
      </c>
      <c r="D44">
        <v>1232</v>
      </c>
      <c r="E44">
        <v>5555</v>
      </c>
      <c r="F44">
        <f t="shared" si="0"/>
        <v>-4323</v>
      </c>
    </row>
    <row r="45" spans="1:6" x14ac:dyDescent="0.25">
      <c r="A45" t="s">
        <v>100</v>
      </c>
      <c r="B45" t="s">
        <v>98</v>
      </c>
      <c r="C45" t="s">
        <v>95</v>
      </c>
      <c r="D45">
        <v>3424</v>
      </c>
      <c r="E45">
        <v>5341</v>
      </c>
      <c r="F45">
        <f t="shared" si="0"/>
        <v>-1917</v>
      </c>
    </row>
    <row r="46" spans="1:6" x14ac:dyDescent="0.25">
      <c r="A46" t="s">
        <v>100</v>
      </c>
      <c r="B46" t="s">
        <v>98</v>
      </c>
      <c r="C46" t="s">
        <v>34</v>
      </c>
      <c r="D46">
        <v>8324</v>
      </c>
      <c r="E46">
        <v>1232</v>
      </c>
      <c r="F46">
        <f t="shared" si="0"/>
        <v>7092</v>
      </c>
    </row>
    <row r="47" spans="1:6" x14ac:dyDescent="0.25">
      <c r="A47" t="s">
        <v>100</v>
      </c>
      <c r="B47" t="s">
        <v>98</v>
      </c>
      <c r="C47" t="s">
        <v>96</v>
      </c>
      <c r="D47">
        <v>5555</v>
      </c>
      <c r="E47">
        <v>3424</v>
      </c>
      <c r="F47">
        <f t="shared" si="0"/>
        <v>2131</v>
      </c>
    </row>
    <row r="48" spans="1:6" x14ac:dyDescent="0.25">
      <c r="A48" t="s">
        <v>100</v>
      </c>
      <c r="B48" t="s">
        <v>98</v>
      </c>
      <c r="C48" t="s">
        <v>95</v>
      </c>
      <c r="D48">
        <v>5341</v>
      </c>
      <c r="E48">
        <v>8324</v>
      </c>
      <c r="F48">
        <f t="shared" si="0"/>
        <v>-2983</v>
      </c>
    </row>
    <row r="49" spans="1:6" x14ac:dyDescent="0.25">
      <c r="A49" t="s">
        <v>100</v>
      </c>
      <c r="B49" t="s">
        <v>98</v>
      </c>
      <c r="C49" t="s">
        <v>34</v>
      </c>
      <c r="D49">
        <v>1232</v>
      </c>
      <c r="E49">
        <v>5555</v>
      </c>
      <c r="F49">
        <f t="shared" si="0"/>
        <v>-4323</v>
      </c>
    </row>
    <row r="50" spans="1:6" x14ac:dyDescent="0.25">
      <c r="A50" t="s">
        <v>100</v>
      </c>
      <c r="B50" t="s">
        <v>98</v>
      </c>
      <c r="C50" t="s">
        <v>96</v>
      </c>
      <c r="D50">
        <v>3424</v>
      </c>
      <c r="E50">
        <v>5341</v>
      </c>
      <c r="F50">
        <f t="shared" si="0"/>
        <v>-1917</v>
      </c>
    </row>
    <row r="51" spans="1:6" x14ac:dyDescent="0.25">
      <c r="A51" t="s">
        <v>100</v>
      </c>
      <c r="B51" t="s">
        <v>98</v>
      </c>
      <c r="C51" t="s">
        <v>96</v>
      </c>
      <c r="D51">
        <v>8324</v>
      </c>
      <c r="E51">
        <v>1232</v>
      </c>
      <c r="F51">
        <f t="shared" si="0"/>
        <v>7092</v>
      </c>
    </row>
    <row r="52" spans="1:6" x14ac:dyDescent="0.25">
      <c r="A52" t="s">
        <v>100</v>
      </c>
      <c r="B52" t="s">
        <v>98</v>
      </c>
      <c r="C52" t="s">
        <v>95</v>
      </c>
      <c r="D52">
        <v>3523</v>
      </c>
      <c r="E52">
        <v>9295</v>
      </c>
      <c r="F52">
        <f t="shared" si="0"/>
        <v>-5772</v>
      </c>
    </row>
    <row r="53" spans="1:6" x14ac:dyDescent="0.25">
      <c r="A53" t="s">
        <v>100</v>
      </c>
      <c r="B53" t="s">
        <v>98</v>
      </c>
      <c r="C53" t="s">
        <v>95</v>
      </c>
      <c r="D53">
        <v>5555</v>
      </c>
      <c r="E53">
        <v>3424</v>
      </c>
      <c r="F53">
        <f t="shared" si="0"/>
        <v>2131</v>
      </c>
    </row>
    <row r="54" spans="1:6" x14ac:dyDescent="0.25">
      <c r="A54" t="s">
        <v>100</v>
      </c>
      <c r="B54" t="s">
        <v>98</v>
      </c>
      <c r="C54" t="s">
        <v>34</v>
      </c>
      <c r="D54">
        <v>5341</v>
      </c>
      <c r="E54">
        <v>8324</v>
      </c>
      <c r="F54">
        <f t="shared" si="0"/>
        <v>-2983</v>
      </c>
    </row>
    <row r="55" spans="1:6" x14ac:dyDescent="0.25">
      <c r="A55" t="s">
        <v>100</v>
      </c>
      <c r="B55" t="s">
        <v>98</v>
      </c>
      <c r="C55" t="s">
        <v>96</v>
      </c>
      <c r="D55">
        <v>5454</v>
      </c>
      <c r="E55">
        <v>4000</v>
      </c>
      <c r="F55">
        <f t="shared" si="0"/>
        <v>1454</v>
      </c>
    </row>
    <row r="56" spans="1:6" x14ac:dyDescent="0.25">
      <c r="A56" t="s">
        <v>101</v>
      </c>
      <c r="B56" t="s">
        <v>94</v>
      </c>
      <c r="C56" t="s">
        <v>34</v>
      </c>
      <c r="D56">
        <v>5555</v>
      </c>
      <c r="E56">
        <v>3424</v>
      </c>
      <c r="F56">
        <f t="shared" si="0"/>
        <v>2131</v>
      </c>
    </row>
    <row r="57" spans="1:6" x14ac:dyDescent="0.25">
      <c r="A57" t="s">
        <v>101</v>
      </c>
      <c r="B57" t="s">
        <v>94</v>
      </c>
      <c r="C57" t="s">
        <v>96</v>
      </c>
      <c r="D57">
        <v>5341</v>
      </c>
      <c r="E57">
        <v>8324</v>
      </c>
      <c r="F57">
        <f t="shared" si="0"/>
        <v>-2983</v>
      </c>
    </row>
    <row r="58" spans="1:6" x14ac:dyDescent="0.25">
      <c r="A58" t="s">
        <v>101</v>
      </c>
      <c r="B58" t="s">
        <v>94</v>
      </c>
      <c r="C58" t="s">
        <v>95</v>
      </c>
      <c r="D58">
        <v>1232</v>
      </c>
      <c r="E58">
        <v>5555</v>
      </c>
      <c r="F58">
        <f t="shared" si="0"/>
        <v>-4323</v>
      </c>
    </row>
    <row r="59" spans="1:6" x14ac:dyDescent="0.25">
      <c r="A59" t="s">
        <v>101</v>
      </c>
      <c r="B59" t="s">
        <v>94</v>
      </c>
      <c r="C59" t="s">
        <v>34</v>
      </c>
      <c r="D59">
        <v>9295</v>
      </c>
      <c r="E59">
        <v>8383</v>
      </c>
      <c r="F59">
        <f t="shared" si="0"/>
        <v>912</v>
      </c>
    </row>
    <row r="60" spans="1:6" x14ac:dyDescent="0.25">
      <c r="A60" t="s">
        <v>101</v>
      </c>
      <c r="B60" t="s">
        <v>94</v>
      </c>
      <c r="C60" t="s">
        <v>34</v>
      </c>
      <c r="D60">
        <v>3424</v>
      </c>
      <c r="E60">
        <v>5341</v>
      </c>
      <c r="F60">
        <f t="shared" si="0"/>
        <v>-1917</v>
      </c>
    </row>
    <row r="61" spans="1:6" x14ac:dyDescent="0.25">
      <c r="A61" t="s">
        <v>101</v>
      </c>
      <c r="B61" t="s">
        <v>94</v>
      </c>
      <c r="C61" t="s">
        <v>96</v>
      </c>
      <c r="D61">
        <v>8324</v>
      </c>
      <c r="E61">
        <v>1232</v>
      </c>
      <c r="F61">
        <f t="shared" si="0"/>
        <v>7092</v>
      </c>
    </row>
    <row r="62" spans="1:6" x14ac:dyDescent="0.25">
      <c r="A62" t="s">
        <v>101</v>
      </c>
      <c r="B62" t="s">
        <v>94</v>
      </c>
      <c r="C62" t="s">
        <v>95</v>
      </c>
      <c r="D62">
        <v>5555</v>
      </c>
      <c r="E62">
        <v>3424</v>
      </c>
      <c r="F62">
        <f t="shared" si="0"/>
        <v>2131</v>
      </c>
    </row>
    <row r="63" spans="1:6" x14ac:dyDescent="0.25">
      <c r="A63" t="s">
        <v>101</v>
      </c>
      <c r="B63" t="s">
        <v>94</v>
      </c>
      <c r="C63" t="s">
        <v>34</v>
      </c>
      <c r="D63">
        <v>5341</v>
      </c>
      <c r="E63">
        <v>8324</v>
      </c>
      <c r="F63">
        <f t="shared" si="0"/>
        <v>-2983</v>
      </c>
    </row>
    <row r="64" spans="1:6" x14ac:dyDescent="0.25">
      <c r="A64" t="s">
        <v>101</v>
      </c>
      <c r="B64" t="s">
        <v>94</v>
      </c>
      <c r="C64" t="s">
        <v>96</v>
      </c>
      <c r="D64">
        <v>1232</v>
      </c>
      <c r="E64">
        <v>5555</v>
      </c>
      <c r="F64">
        <f t="shared" si="0"/>
        <v>-4323</v>
      </c>
    </row>
    <row r="65" spans="1:6" x14ac:dyDescent="0.25">
      <c r="A65" t="s">
        <v>101</v>
      </c>
      <c r="B65" t="s">
        <v>94</v>
      </c>
      <c r="C65" t="s">
        <v>96</v>
      </c>
      <c r="D65">
        <v>3424</v>
      </c>
      <c r="E65">
        <v>5341</v>
      </c>
      <c r="F65">
        <f t="shared" si="0"/>
        <v>-1917</v>
      </c>
    </row>
    <row r="66" spans="1:6" x14ac:dyDescent="0.25">
      <c r="A66" t="s">
        <v>101</v>
      </c>
      <c r="B66" t="s">
        <v>94</v>
      </c>
      <c r="C66" t="s">
        <v>95</v>
      </c>
      <c r="D66">
        <v>8324</v>
      </c>
      <c r="E66">
        <v>1232</v>
      </c>
      <c r="F66">
        <f t="shared" si="0"/>
        <v>7092</v>
      </c>
    </row>
    <row r="67" spans="1:6" x14ac:dyDescent="0.25">
      <c r="A67" t="s">
        <v>101</v>
      </c>
      <c r="B67" t="s">
        <v>94</v>
      </c>
      <c r="C67" t="s">
        <v>96</v>
      </c>
      <c r="D67">
        <v>5555</v>
      </c>
      <c r="E67">
        <v>3424</v>
      </c>
      <c r="F67">
        <f t="shared" ref="F67:F130" si="1">D67-E67</f>
        <v>2131</v>
      </c>
    </row>
    <row r="68" spans="1:6" x14ac:dyDescent="0.25">
      <c r="A68" t="s">
        <v>101</v>
      </c>
      <c r="B68" t="s">
        <v>94</v>
      </c>
      <c r="C68" t="s">
        <v>96</v>
      </c>
      <c r="D68">
        <v>5341</v>
      </c>
      <c r="E68">
        <v>8324</v>
      </c>
      <c r="F68">
        <f t="shared" si="1"/>
        <v>-2983</v>
      </c>
    </row>
    <row r="69" spans="1:6" x14ac:dyDescent="0.25">
      <c r="A69" t="s">
        <v>101</v>
      </c>
      <c r="B69" t="s">
        <v>94</v>
      </c>
      <c r="C69" t="s">
        <v>95</v>
      </c>
      <c r="D69">
        <v>1232</v>
      </c>
      <c r="E69">
        <v>5555</v>
      </c>
      <c r="F69">
        <f t="shared" si="1"/>
        <v>-4323</v>
      </c>
    </row>
    <row r="70" spans="1:6" x14ac:dyDescent="0.25">
      <c r="A70" t="s">
        <v>101</v>
      </c>
      <c r="B70" t="s">
        <v>94</v>
      </c>
      <c r="C70" t="s">
        <v>34</v>
      </c>
      <c r="D70">
        <v>3424</v>
      </c>
      <c r="E70">
        <v>5341</v>
      </c>
      <c r="F70">
        <f t="shared" si="1"/>
        <v>-1917</v>
      </c>
    </row>
    <row r="71" spans="1:6" x14ac:dyDescent="0.25">
      <c r="A71" t="s">
        <v>101</v>
      </c>
      <c r="B71" t="s">
        <v>94</v>
      </c>
      <c r="C71" t="s">
        <v>95</v>
      </c>
      <c r="D71">
        <v>4000</v>
      </c>
      <c r="E71">
        <v>3523</v>
      </c>
      <c r="F71">
        <f t="shared" si="1"/>
        <v>477</v>
      </c>
    </row>
    <row r="72" spans="1:6" x14ac:dyDescent="0.25">
      <c r="A72" t="s">
        <v>101</v>
      </c>
      <c r="B72" t="s">
        <v>94</v>
      </c>
      <c r="C72" t="s">
        <v>96</v>
      </c>
      <c r="D72">
        <v>8383</v>
      </c>
      <c r="E72">
        <v>5454</v>
      </c>
      <c r="F72">
        <f t="shared" si="1"/>
        <v>2929</v>
      </c>
    </row>
    <row r="73" spans="1:6" x14ac:dyDescent="0.25">
      <c r="A73" t="s">
        <v>69</v>
      </c>
      <c r="B73" t="s">
        <v>97</v>
      </c>
      <c r="C73" t="s">
        <v>34</v>
      </c>
      <c r="D73">
        <v>1232</v>
      </c>
      <c r="E73">
        <v>5555</v>
      </c>
      <c r="F73">
        <f t="shared" si="1"/>
        <v>-4323</v>
      </c>
    </row>
    <row r="74" spans="1:6" x14ac:dyDescent="0.25">
      <c r="A74" t="s">
        <v>69</v>
      </c>
      <c r="B74" t="s">
        <v>97</v>
      </c>
      <c r="C74" t="s">
        <v>96</v>
      </c>
      <c r="D74">
        <v>3424</v>
      </c>
      <c r="E74">
        <v>5341</v>
      </c>
      <c r="F74">
        <f t="shared" si="1"/>
        <v>-1917</v>
      </c>
    </row>
    <row r="75" spans="1:6" x14ac:dyDescent="0.25">
      <c r="A75" t="s">
        <v>69</v>
      </c>
      <c r="B75" t="s">
        <v>97</v>
      </c>
      <c r="C75" t="s">
        <v>95</v>
      </c>
      <c r="D75">
        <v>8324</v>
      </c>
      <c r="E75">
        <v>1232</v>
      </c>
      <c r="F75">
        <f t="shared" si="1"/>
        <v>7092</v>
      </c>
    </row>
    <row r="76" spans="1:6" x14ac:dyDescent="0.25">
      <c r="A76" t="s">
        <v>69</v>
      </c>
      <c r="B76" t="s">
        <v>97</v>
      </c>
      <c r="C76" t="s">
        <v>34</v>
      </c>
      <c r="D76">
        <v>5555</v>
      </c>
      <c r="E76">
        <v>3424</v>
      </c>
      <c r="F76">
        <f t="shared" si="1"/>
        <v>2131</v>
      </c>
    </row>
    <row r="77" spans="1:6" x14ac:dyDescent="0.25">
      <c r="A77" t="s">
        <v>69</v>
      </c>
      <c r="B77" t="s">
        <v>97</v>
      </c>
      <c r="C77" t="s">
        <v>34</v>
      </c>
      <c r="D77">
        <v>3523</v>
      </c>
      <c r="E77">
        <v>9295</v>
      </c>
      <c r="F77">
        <f t="shared" si="1"/>
        <v>-5772</v>
      </c>
    </row>
    <row r="78" spans="1:6" x14ac:dyDescent="0.25">
      <c r="A78" t="s">
        <v>69</v>
      </c>
      <c r="B78" t="s">
        <v>97</v>
      </c>
      <c r="C78" t="s">
        <v>96</v>
      </c>
      <c r="D78">
        <v>5341</v>
      </c>
      <c r="E78">
        <v>8324</v>
      </c>
      <c r="F78">
        <f t="shared" si="1"/>
        <v>-2983</v>
      </c>
    </row>
    <row r="79" spans="1:6" x14ac:dyDescent="0.25">
      <c r="A79" t="s">
        <v>69</v>
      </c>
      <c r="B79" t="s">
        <v>97</v>
      </c>
      <c r="C79" t="s">
        <v>95</v>
      </c>
      <c r="D79">
        <v>1232</v>
      </c>
      <c r="E79">
        <v>5555</v>
      </c>
      <c r="F79">
        <f t="shared" si="1"/>
        <v>-4323</v>
      </c>
    </row>
    <row r="80" spans="1:6" x14ac:dyDescent="0.25">
      <c r="A80" t="s">
        <v>69</v>
      </c>
      <c r="B80" t="s">
        <v>97</v>
      </c>
      <c r="C80" t="s">
        <v>34</v>
      </c>
      <c r="D80">
        <v>3424</v>
      </c>
      <c r="E80">
        <v>5341</v>
      </c>
      <c r="F80">
        <f t="shared" si="1"/>
        <v>-1917</v>
      </c>
    </row>
    <row r="81" spans="1:6" x14ac:dyDescent="0.25">
      <c r="A81" t="s">
        <v>69</v>
      </c>
      <c r="B81" t="s">
        <v>97</v>
      </c>
      <c r="C81" t="s">
        <v>96</v>
      </c>
      <c r="D81">
        <v>8324</v>
      </c>
      <c r="E81">
        <v>1232</v>
      </c>
      <c r="F81">
        <f t="shared" si="1"/>
        <v>7092</v>
      </c>
    </row>
    <row r="82" spans="1:6" x14ac:dyDescent="0.25">
      <c r="A82" t="s">
        <v>69</v>
      </c>
      <c r="B82" t="s">
        <v>97</v>
      </c>
      <c r="C82" t="s">
        <v>96</v>
      </c>
      <c r="D82">
        <v>5555</v>
      </c>
      <c r="E82">
        <v>3424</v>
      </c>
      <c r="F82">
        <f t="shared" si="1"/>
        <v>2131</v>
      </c>
    </row>
    <row r="83" spans="1:6" x14ac:dyDescent="0.25">
      <c r="A83" t="s">
        <v>69</v>
      </c>
      <c r="B83" t="s">
        <v>97</v>
      </c>
      <c r="C83" t="s">
        <v>95</v>
      </c>
      <c r="D83">
        <v>5341</v>
      </c>
      <c r="E83">
        <v>8324</v>
      </c>
      <c r="F83">
        <f t="shared" si="1"/>
        <v>-2983</v>
      </c>
    </row>
    <row r="84" spans="1:6" x14ac:dyDescent="0.25">
      <c r="A84" t="s">
        <v>69</v>
      </c>
      <c r="B84" t="s">
        <v>97</v>
      </c>
      <c r="C84" t="s">
        <v>34</v>
      </c>
      <c r="D84">
        <v>1232</v>
      </c>
      <c r="E84">
        <v>5555</v>
      </c>
      <c r="F84">
        <f t="shared" si="1"/>
        <v>-4323</v>
      </c>
    </row>
    <row r="85" spans="1:6" x14ac:dyDescent="0.25">
      <c r="A85" t="s">
        <v>69</v>
      </c>
      <c r="B85" t="s">
        <v>97</v>
      </c>
      <c r="C85" t="s">
        <v>96</v>
      </c>
      <c r="D85">
        <v>3424</v>
      </c>
      <c r="E85">
        <v>5341</v>
      </c>
      <c r="F85">
        <f t="shared" si="1"/>
        <v>-1917</v>
      </c>
    </row>
    <row r="86" spans="1:6" x14ac:dyDescent="0.25">
      <c r="A86" t="s">
        <v>69</v>
      </c>
      <c r="B86" t="s">
        <v>97</v>
      </c>
      <c r="C86" t="s">
        <v>95</v>
      </c>
      <c r="D86">
        <v>8324</v>
      </c>
      <c r="E86">
        <v>1232</v>
      </c>
      <c r="F86">
        <f t="shared" si="1"/>
        <v>7092</v>
      </c>
    </row>
    <row r="87" spans="1:6" x14ac:dyDescent="0.25">
      <c r="A87" t="s">
        <v>69</v>
      </c>
      <c r="B87" t="s">
        <v>97</v>
      </c>
      <c r="C87" t="s">
        <v>34</v>
      </c>
      <c r="D87">
        <v>5555</v>
      </c>
      <c r="E87">
        <v>3424</v>
      </c>
      <c r="F87">
        <f t="shared" si="1"/>
        <v>2131</v>
      </c>
    </row>
    <row r="88" spans="1:6" x14ac:dyDescent="0.25">
      <c r="A88" t="s">
        <v>69</v>
      </c>
      <c r="B88" t="s">
        <v>97</v>
      </c>
      <c r="C88" t="s">
        <v>96</v>
      </c>
      <c r="D88">
        <v>9295</v>
      </c>
      <c r="E88">
        <v>8383</v>
      </c>
      <c r="F88">
        <f t="shared" si="1"/>
        <v>912</v>
      </c>
    </row>
    <row r="89" spans="1:6" x14ac:dyDescent="0.25">
      <c r="A89" t="s">
        <v>69</v>
      </c>
      <c r="B89" t="s">
        <v>97</v>
      </c>
      <c r="C89" t="s">
        <v>95</v>
      </c>
      <c r="D89">
        <v>5454</v>
      </c>
      <c r="E89">
        <v>4000</v>
      </c>
      <c r="F89">
        <f t="shared" si="1"/>
        <v>1454</v>
      </c>
    </row>
    <row r="90" spans="1:6" x14ac:dyDescent="0.25">
      <c r="A90" t="s">
        <v>102</v>
      </c>
      <c r="B90" t="s">
        <v>98</v>
      </c>
      <c r="C90" t="s">
        <v>34</v>
      </c>
      <c r="D90">
        <v>8324</v>
      </c>
      <c r="E90">
        <v>1232</v>
      </c>
      <c r="F90">
        <f t="shared" si="1"/>
        <v>7092</v>
      </c>
    </row>
    <row r="91" spans="1:6" x14ac:dyDescent="0.25">
      <c r="A91" t="s">
        <v>102</v>
      </c>
      <c r="B91" t="s">
        <v>98</v>
      </c>
      <c r="C91" t="s">
        <v>96</v>
      </c>
      <c r="D91">
        <v>5555</v>
      </c>
      <c r="E91">
        <v>3424</v>
      </c>
      <c r="F91">
        <f t="shared" si="1"/>
        <v>2131</v>
      </c>
    </row>
    <row r="92" spans="1:6" x14ac:dyDescent="0.25">
      <c r="A92" t="s">
        <v>102</v>
      </c>
      <c r="B92" t="s">
        <v>98</v>
      </c>
      <c r="C92" t="s">
        <v>95</v>
      </c>
      <c r="D92">
        <v>5341</v>
      </c>
      <c r="E92">
        <v>8324</v>
      </c>
      <c r="F92">
        <f t="shared" si="1"/>
        <v>-2983</v>
      </c>
    </row>
    <row r="93" spans="1:6" x14ac:dyDescent="0.25">
      <c r="A93" t="s">
        <v>102</v>
      </c>
      <c r="B93" t="s">
        <v>98</v>
      </c>
      <c r="C93" t="s">
        <v>34</v>
      </c>
      <c r="D93">
        <v>1232</v>
      </c>
      <c r="E93">
        <v>5555</v>
      </c>
      <c r="F93">
        <f t="shared" si="1"/>
        <v>-4323</v>
      </c>
    </row>
    <row r="94" spans="1:6" x14ac:dyDescent="0.25">
      <c r="A94" t="s">
        <v>102</v>
      </c>
      <c r="B94" t="s">
        <v>98</v>
      </c>
      <c r="C94" t="s">
        <v>96</v>
      </c>
      <c r="D94">
        <v>3424</v>
      </c>
      <c r="E94">
        <v>5341</v>
      </c>
      <c r="F94">
        <f t="shared" si="1"/>
        <v>-1917</v>
      </c>
    </row>
    <row r="95" spans="1:6" x14ac:dyDescent="0.25">
      <c r="A95" t="s">
        <v>102</v>
      </c>
      <c r="B95" t="s">
        <v>98</v>
      </c>
      <c r="C95" t="s">
        <v>34</v>
      </c>
      <c r="D95">
        <v>4000</v>
      </c>
      <c r="E95">
        <v>3523</v>
      </c>
      <c r="F95">
        <f t="shared" si="1"/>
        <v>477</v>
      </c>
    </row>
    <row r="96" spans="1:6" x14ac:dyDescent="0.25">
      <c r="A96" t="s">
        <v>102</v>
      </c>
      <c r="B96" t="s">
        <v>98</v>
      </c>
      <c r="C96" t="s">
        <v>96</v>
      </c>
      <c r="D96">
        <v>8324</v>
      </c>
      <c r="E96">
        <v>1232</v>
      </c>
      <c r="F96">
        <f t="shared" si="1"/>
        <v>7092</v>
      </c>
    </row>
    <row r="97" spans="1:6" x14ac:dyDescent="0.25">
      <c r="A97" t="s">
        <v>102</v>
      </c>
      <c r="B97" t="s">
        <v>98</v>
      </c>
      <c r="C97" t="s">
        <v>95</v>
      </c>
      <c r="D97">
        <v>5555</v>
      </c>
      <c r="E97">
        <v>3424</v>
      </c>
      <c r="F97">
        <f t="shared" si="1"/>
        <v>2131</v>
      </c>
    </row>
    <row r="98" spans="1:6" x14ac:dyDescent="0.25">
      <c r="A98" t="s">
        <v>102</v>
      </c>
      <c r="B98" t="s">
        <v>98</v>
      </c>
      <c r="C98" t="s">
        <v>96</v>
      </c>
      <c r="D98">
        <v>5341</v>
      </c>
      <c r="E98">
        <v>8324</v>
      </c>
      <c r="F98">
        <f t="shared" si="1"/>
        <v>-2983</v>
      </c>
    </row>
    <row r="99" spans="1:6" x14ac:dyDescent="0.25">
      <c r="A99" t="s">
        <v>102</v>
      </c>
      <c r="B99" t="s">
        <v>98</v>
      </c>
      <c r="C99" t="s">
        <v>96</v>
      </c>
      <c r="D99">
        <v>1232</v>
      </c>
      <c r="E99">
        <v>5555</v>
      </c>
      <c r="F99">
        <f t="shared" si="1"/>
        <v>-4323</v>
      </c>
    </row>
    <row r="100" spans="1:6" x14ac:dyDescent="0.25">
      <c r="A100" t="s">
        <v>102</v>
      </c>
      <c r="B100" t="s">
        <v>98</v>
      </c>
      <c r="C100" t="s">
        <v>95</v>
      </c>
      <c r="D100">
        <v>3424</v>
      </c>
      <c r="E100">
        <v>5341</v>
      </c>
      <c r="F100">
        <f t="shared" si="1"/>
        <v>-1917</v>
      </c>
    </row>
    <row r="101" spans="1:6" x14ac:dyDescent="0.25">
      <c r="A101" t="s">
        <v>102</v>
      </c>
      <c r="B101" t="s">
        <v>98</v>
      </c>
      <c r="C101" t="s">
        <v>34</v>
      </c>
      <c r="D101">
        <v>8324</v>
      </c>
      <c r="E101">
        <v>1232</v>
      </c>
      <c r="F101">
        <f t="shared" si="1"/>
        <v>7092</v>
      </c>
    </row>
    <row r="102" spans="1:6" x14ac:dyDescent="0.25">
      <c r="A102" t="s">
        <v>102</v>
      </c>
      <c r="B102" t="s">
        <v>98</v>
      </c>
      <c r="C102" t="s">
        <v>96</v>
      </c>
      <c r="D102">
        <v>5555</v>
      </c>
      <c r="E102">
        <v>3424</v>
      </c>
      <c r="F102">
        <f t="shared" si="1"/>
        <v>2131</v>
      </c>
    </row>
    <row r="103" spans="1:6" x14ac:dyDescent="0.25">
      <c r="A103" t="s">
        <v>102</v>
      </c>
      <c r="B103" t="s">
        <v>98</v>
      </c>
      <c r="C103" t="s">
        <v>95</v>
      </c>
      <c r="D103">
        <v>5341</v>
      </c>
      <c r="E103">
        <v>8324</v>
      </c>
      <c r="F103">
        <f t="shared" si="1"/>
        <v>-2983</v>
      </c>
    </row>
    <row r="104" spans="1:6" x14ac:dyDescent="0.25">
      <c r="A104" t="s">
        <v>102</v>
      </c>
      <c r="B104" t="s">
        <v>98</v>
      </c>
      <c r="C104" t="s">
        <v>34</v>
      </c>
      <c r="D104">
        <v>1232</v>
      </c>
      <c r="E104">
        <v>5555</v>
      </c>
      <c r="F104">
        <f t="shared" si="1"/>
        <v>-4323</v>
      </c>
    </row>
    <row r="105" spans="1:6" x14ac:dyDescent="0.25">
      <c r="A105" t="s">
        <v>102</v>
      </c>
      <c r="B105" t="s">
        <v>98</v>
      </c>
      <c r="C105" t="s">
        <v>96</v>
      </c>
      <c r="D105">
        <v>3424</v>
      </c>
      <c r="E105">
        <v>9295</v>
      </c>
      <c r="F105">
        <f t="shared" si="1"/>
        <v>-5871</v>
      </c>
    </row>
    <row r="106" spans="1:6" x14ac:dyDescent="0.25">
      <c r="A106" t="s">
        <v>102</v>
      </c>
      <c r="B106" t="s">
        <v>98</v>
      </c>
      <c r="C106" t="s">
        <v>95</v>
      </c>
      <c r="D106">
        <v>8383</v>
      </c>
      <c r="E106">
        <v>5454</v>
      </c>
      <c r="F106">
        <f t="shared" si="1"/>
        <v>2929</v>
      </c>
    </row>
    <row r="107" spans="1:6" x14ac:dyDescent="0.25">
      <c r="A107" t="s">
        <v>103</v>
      </c>
      <c r="B107" t="s">
        <v>94</v>
      </c>
      <c r="C107" t="s">
        <v>34</v>
      </c>
      <c r="D107">
        <v>5341</v>
      </c>
      <c r="E107">
        <v>8324</v>
      </c>
      <c r="F107">
        <f t="shared" si="1"/>
        <v>-2983</v>
      </c>
    </row>
    <row r="108" spans="1:6" x14ac:dyDescent="0.25">
      <c r="A108" t="s">
        <v>103</v>
      </c>
      <c r="B108" t="s">
        <v>94</v>
      </c>
      <c r="C108" t="s">
        <v>96</v>
      </c>
      <c r="D108">
        <v>1232</v>
      </c>
      <c r="E108">
        <v>5555</v>
      </c>
      <c r="F108">
        <f t="shared" si="1"/>
        <v>-4323</v>
      </c>
    </row>
    <row r="109" spans="1:6" x14ac:dyDescent="0.25">
      <c r="A109" t="s">
        <v>103</v>
      </c>
      <c r="B109" t="s">
        <v>94</v>
      </c>
      <c r="C109" t="s">
        <v>95</v>
      </c>
      <c r="D109">
        <v>3424</v>
      </c>
      <c r="E109">
        <v>5341</v>
      </c>
      <c r="F109">
        <f t="shared" si="1"/>
        <v>-1917</v>
      </c>
    </row>
    <row r="110" spans="1:6" x14ac:dyDescent="0.25">
      <c r="A110" t="s">
        <v>103</v>
      </c>
      <c r="B110" t="s">
        <v>94</v>
      </c>
      <c r="C110" t="s">
        <v>34</v>
      </c>
      <c r="D110">
        <v>8324</v>
      </c>
      <c r="E110">
        <v>1232</v>
      </c>
      <c r="F110">
        <f t="shared" si="1"/>
        <v>7092</v>
      </c>
    </row>
    <row r="111" spans="1:6" x14ac:dyDescent="0.25">
      <c r="A111" t="s">
        <v>103</v>
      </c>
      <c r="B111" t="s">
        <v>94</v>
      </c>
      <c r="C111" t="s">
        <v>96</v>
      </c>
      <c r="D111">
        <v>5555</v>
      </c>
      <c r="E111">
        <v>3424</v>
      </c>
      <c r="F111">
        <f t="shared" si="1"/>
        <v>2131</v>
      </c>
    </row>
    <row r="112" spans="1:6" x14ac:dyDescent="0.25">
      <c r="A112" t="s">
        <v>103</v>
      </c>
      <c r="B112" t="s">
        <v>94</v>
      </c>
      <c r="C112" t="s">
        <v>96</v>
      </c>
      <c r="D112">
        <v>5341</v>
      </c>
      <c r="E112">
        <v>8324</v>
      </c>
      <c r="F112">
        <f t="shared" si="1"/>
        <v>-2983</v>
      </c>
    </row>
    <row r="113" spans="1:6" x14ac:dyDescent="0.25">
      <c r="A113" t="s">
        <v>103</v>
      </c>
      <c r="B113" t="s">
        <v>94</v>
      </c>
      <c r="C113" t="s">
        <v>34</v>
      </c>
      <c r="D113">
        <v>5454</v>
      </c>
      <c r="E113">
        <v>4000</v>
      </c>
      <c r="F113">
        <f t="shared" si="1"/>
        <v>1454</v>
      </c>
    </row>
    <row r="114" spans="1:6" x14ac:dyDescent="0.25">
      <c r="A114" t="s">
        <v>103</v>
      </c>
      <c r="B114" t="s">
        <v>94</v>
      </c>
      <c r="C114" t="s">
        <v>95</v>
      </c>
      <c r="D114">
        <v>1232</v>
      </c>
      <c r="E114">
        <v>5555</v>
      </c>
      <c r="F114">
        <f t="shared" si="1"/>
        <v>-4323</v>
      </c>
    </row>
    <row r="115" spans="1:6" x14ac:dyDescent="0.25">
      <c r="A115" t="s">
        <v>103</v>
      </c>
      <c r="B115" t="s">
        <v>94</v>
      </c>
      <c r="C115" t="s">
        <v>34</v>
      </c>
      <c r="D115">
        <v>3424</v>
      </c>
      <c r="E115">
        <v>5341</v>
      </c>
      <c r="F115">
        <f t="shared" si="1"/>
        <v>-1917</v>
      </c>
    </row>
    <row r="116" spans="1:6" x14ac:dyDescent="0.25">
      <c r="A116" t="s">
        <v>103</v>
      </c>
      <c r="B116" t="s">
        <v>94</v>
      </c>
      <c r="C116" t="s">
        <v>96</v>
      </c>
      <c r="D116">
        <v>8324</v>
      </c>
      <c r="E116">
        <v>1232</v>
      </c>
      <c r="F116">
        <f t="shared" si="1"/>
        <v>7092</v>
      </c>
    </row>
    <row r="117" spans="1:6" x14ac:dyDescent="0.25">
      <c r="A117" t="s">
        <v>103</v>
      </c>
      <c r="B117" t="s">
        <v>94</v>
      </c>
      <c r="C117" t="s">
        <v>95</v>
      </c>
      <c r="D117">
        <v>5555</v>
      </c>
      <c r="E117">
        <v>3424</v>
      </c>
      <c r="F117">
        <f t="shared" si="1"/>
        <v>2131</v>
      </c>
    </row>
    <row r="118" spans="1:6" x14ac:dyDescent="0.25">
      <c r="A118" t="s">
        <v>103</v>
      </c>
      <c r="B118" t="s">
        <v>94</v>
      </c>
      <c r="C118" t="s">
        <v>34</v>
      </c>
      <c r="D118">
        <v>5341</v>
      </c>
      <c r="E118">
        <v>8324</v>
      </c>
      <c r="F118">
        <f t="shared" si="1"/>
        <v>-2983</v>
      </c>
    </row>
    <row r="119" spans="1:6" x14ac:dyDescent="0.25">
      <c r="A119" t="s">
        <v>103</v>
      </c>
      <c r="B119" t="s">
        <v>94</v>
      </c>
      <c r="C119" t="s">
        <v>96</v>
      </c>
      <c r="D119">
        <v>1232</v>
      </c>
      <c r="E119">
        <v>5555</v>
      </c>
      <c r="F119">
        <f t="shared" si="1"/>
        <v>-4323</v>
      </c>
    </row>
    <row r="120" spans="1:6" x14ac:dyDescent="0.25">
      <c r="A120" t="s">
        <v>103</v>
      </c>
      <c r="B120" t="s">
        <v>94</v>
      </c>
      <c r="C120" t="s">
        <v>95</v>
      </c>
      <c r="D120">
        <v>3424</v>
      </c>
      <c r="E120">
        <v>5341</v>
      </c>
      <c r="F120">
        <f t="shared" si="1"/>
        <v>-1917</v>
      </c>
    </row>
    <row r="121" spans="1:6" x14ac:dyDescent="0.25">
      <c r="A121" t="s">
        <v>103</v>
      </c>
      <c r="B121" t="s">
        <v>94</v>
      </c>
      <c r="C121" t="s">
        <v>34</v>
      </c>
      <c r="D121">
        <v>8324</v>
      </c>
      <c r="E121">
        <v>1232</v>
      </c>
      <c r="F121">
        <f t="shared" si="1"/>
        <v>7092</v>
      </c>
    </row>
    <row r="122" spans="1:6" x14ac:dyDescent="0.25">
      <c r="A122" t="s">
        <v>103</v>
      </c>
      <c r="B122" t="s">
        <v>94</v>
      </c>
      <c r="C122" t="s">
        <v>96</v>
      </c>
      <c r="D122">
        <v>5555</v>
      </c>
      <c r="E122">
        <v>3424</v>
      </c>
      <c r="F122">
        <f t="shared" si="1"/>
        <v>2131</v>
      </c>
    </row>
    <row r="123" spans="1:6" x14ac:dyDescent="0.25">
      <c r="A123" t="s">
        <v>103</v>
      </c>
      <c r="B123" t="s">
        <v>94</v>
      </c>
      <c r="C123" t="s">
        <v>95</v>
      </c>
      <c r="D123">
        <v>9295</v>
      </c>
      <c r="E123">
        <v>8383</v>
      </c>
      <c r="F123">
        <f t="shared" si="1"/>
        <v>912</v>
      </c>
    </row>
    <row r="124" spans="1:6" x14ac:dyDescent="0.25">
      <c r="A124" t="s">
        <v>104</v>
      </c>
      <c r="B124" t="s">
        <v>97</v>
      </c>
      <c r="C124" t="s">
        <v>34</v>
      </c>
      <c r="D124">
        <v>3424</v>
      </c>
      <c r="E124">
        <v>5341</v>
      </c>
      <c r="F124">
        <f t="shared" si="1"/>
        <v>-1917</v>
      </c>
    </row>
    <row r="125" spans="1:6" x14ac:dyDescent="0.25">
      <c r="A125" t="s">
        <v>104</v>
      </c>
      <c r="B125" t="s">
        <v>97</v>
      </c>
      <c r="C125" t="s">
        <v>96</v>
      </c>
      <c r="D125">
        <v>8324</v>
      </c>
      <c r="E125">
        <v>1232</v>
      </c>
      <c r="F125">
        <f t="shared" si="1"/>
        <v>7092</v>
      </c>
    </row>
    <row r="126" spans="1:6" x14ac:dyDescent="0.25">
      <c r="A126" t="s">
        <v>104</v>
      </c>
      <c r="B126" t="s">
        <v>97</v>
      </c>
      <c r="C126" t="s">
        <v>96</v>
      </c>
      <c r="D126">
        <v>5555</v>
      </c>
      <c r="E126">
        <v>3424</v>
      </c>
      <c r="F126">
        <f t="shared" si="1"/>
        <v>2131</v>
      </c>
    </row>
    <row r="127" spans="1:6" x14ac:dyDescent="0.25">
      <c r="A127" t="s">
        <v>104</v>
      </c>
      <c r="B127" t="s">
        <v>97</v>
      </c>
      <c r="C127" t="s">
        <v>95</v>
      </c>
      <c r="D127">
        <v>5341</v>
      </c>
      <c r="E127">
        <v>8324</v>
      </c>
      <c r="F127">
        <f t="shared" si="1"/>
        <v>-2983</v>
      </c>
    </row>
    <row r="128" spans="1:6" x14ac:dyDescent="0.25">
      <c r="A128" t="s">
        <v>104</v>
      </c>
      <c r="B128" t="s">
        <v>97</v>
      </c>
      <c r="C128" t="s">
        <v>96</v>
      </c>
      <c r="D128">
        <v>1232</v>
      </c>
      <c r="E128">
        <v>5555</v>
      </c>
      <c r="F128">
        <f t="shared" si="1"/>
        <v>-4323</v>
      </c>
    </row>
    <row r="129" spans="1:6" x14ac:dyDescent="0.25">
      <c r="A129" t="s">
        <v>104</v>
      </c>
      <c r="B129" t="s">
        <v>97</v>
      </c>
      <c r="C129" t="s">
        <v>96</v>
      </c>
      <c r="D129">
        <v>3424</v>
      </c>
      <c r="E129">
        <v>5341</v>
      </c>
      <c r="F129">
        <f t="shared" si="1"/>
        <v>-1917</v>
      </c>
    </row>
    <row r="130" spans="1:6" x14ac:dyDescent="0.25">
      <c r="A130" t="s">
        <v>104</v>
      </c>
      <c r="B130" t="s">
        <v>97</v>
      </c>
      <c r="C130" t="s">
        <v>95</v>
      </c>
      <c r="D130">
        <v>8324</v>
      </c>
      <c r="E130">
        <v>1232</v>
      </c>
      <c r="F130">
        <f t="shared" si="1"/>
        <v>7092</v>
      </c>
    </row>
    <row r="131" spans="1:6" x14ac:dyDescent="0.25">
      <c r="A131" t="s">
        <v>104</v>
      </c>
      <c r="B131" t="s">
        <v>97</v>
      </c>
      <c r="C131" t="s">
        <v>34</v>
      </c>
      <c r="D131">
        <v>8383</v>
      </c>
      <c r="E131">
        <v>5454</v>
      </c>
      <c r="F131">
        <f t="shared" ref="F131:F194" si="2">D131-E131</f>
        <v>2929</v>
      </c>
    </row>
    <row r="132" spans="1:6" x14ac:dyDescent="0.25">
      <c r="A132" t="s">
        <v>104</v>
      </c>
      <c r="B132" t="s">
        <v>97</v>
      </c>
      <c r="C132" t="s">
        <v>34</v>
      </c>
      <c r="D132">
        <v>5555</v>
      </c>
      <c r="E132">
        <v>3424</v>
      </c>
      <c r="F132">
        <f t="shared" si="2"/>
        <v>2131</v>
      </c>
    </row>
    <row r="133" spans="1:6" x14ac:dyDescent="0.25">
      <c r="A133" t="s">
        <v>104</v>
      </c>
      <c r="B133" t="s">
        <v>97</v>
      </c>
      <c r="C133" t="s">
        <v>96</v>
      </c>
      <c r="D133">
        <v>5341</v>
      </c>
      <c r="E133">
        <v>8324</v>
      </c>
      <c r="F133">
        <f t="shared" si="2"/>
        <v>-2983</v>
      </c>
    </row>
    <row r="134" spans="1:6" x14ac:dyDescent="0.25">
      <c r="A134" t="s">
        <v>104</v>
      </c>
      <c r="B134" t="s">
        <v>97</v>
      </c>
      <c r="C134" t="s">
        <v>95</v>
      </c>
      <c r="D134">
        <v>1232</v>
      </c>
      <c r="E134">
        <v>5555</v>
      </c>
      <c r="F134">
        <f t="shared" si="2"/>
        <v>-4323</v>
      </c>
    </row>
    <row r="135" spans="1:6" x14ac:dyDescent="0.25">
      <c r="A135" t="s">
        <v>104</v>
      </c>
      <c r="B135" t="s">
        <v>97</v>
      </c>
      <c r="C135" t="s">
        <v>34</v>
      </c>
      <c r="D135">
        <v>3424</v>
      </c>
      <c r="E135">
        <v>5341</v>
      </c>
      <c r="F135">
        <f t="shared" si="2"/>
        <v>-1917</v>
      </c>
    </row>
    <row r="136" spans="1:6" x14ac:dyDescent="0.25">
      <c r="A136" t="s">
        <v>104</v>
      </c>
      <c r="B136" t="s">
        <v>97</v>
      </c>
      <c r="C136" t="s">
        <v>96</v>
      </c>
      <c r="D136">
        <v>8324</v>
      </c>
      <c r="E136">
        <v>1232</v>
      </c>
      <c r="F136">
        <f t="shared" si="2"/>
        <v>7092</v>
      </c>
    </row>
    <row r="137" spans="1:6" x14ac:dyDescent="0.25">
      <c r="A137" t="s">
        <v>104</v>
      </c>
      <c r="B137" t="s">
        <v>97</v>
      </c>
      <c r="C137" t="s">
        <v>95</v>
      </c>
      <c r="D137">
        <v>5555</v>
      </c>
      <c r="E137">
        <v>3424</v>
      </c>
      <c r="F137">
        <f t="shared" si="2"/>
        <v>2131</v>
      </c>
    </row>
    <row r="138" spans="1:6" x14ac:dyDescent="0.25">
      <c r="A138" t="s">
        <v>104</v>
      </c>
      <c r="B138" t="s">
        <v>97</v>
      </c>
      <c r="C138" t="s">
        <v>34</v>
      </c>
      <c r="D138">
        <v>5341</v>
      </c>
      <c r="E138">
        <v>8324</v>
      </c>
      <c r="F138">
        <f t="shared" si="2"/>
        <v>-2983</v>
      </c>
    </row>
    <row r="139" spans="1:6" x14ac:dyDescent="0.25">
      <c r="A139" t="s">
        <v>104</v>
      </c>
      <c r="B139" t="s">
        <v>97</v>
      </c>
      <c r="C139" t="s">
        <v>96</v>
      </c>
      <c r="D139">
        <v>1232</v>
      </c>
      <c r="E139">
        <v>5555</v>
      </c>
      <c r="F139">
        <f t="shared" si="2"/>
        <v>-4323</v>
      </c>
    </row>
    <row r="140" spans="1:6" x14ac:dyDescent="0.25">
      <c r="A140" t="s">
        <v>104</v>
      </c>
      <c r="B140" t="s">
        <v>97</v>
      </c>
      <c r="C140" t="s">
        <v>95</v>
      </c>
      <c r="D140">
        <v>3523</v>
      </c>
      <c r="E140">
        <v>9295</v>
      </c>
      <c r="F140">
        <f t="shared" si="2"/>
        <v>-5772</v>
      </c>
    </row>
    <row r="141" spans="1:6" x14ac:dyDescent="0.25">
      <c r="A141" t="s">
        <v>105</v>
      </c>
      <c r="B141" t="s">
        <v>98</v>
      </c>
      <c r="C141" t="s">
        <v>34</v>
      </c>
      <c r="D141">
        <v>5555</v>
      </c>
      <c r="E141">
        <v>3424</v>
      </c>
      <c r="F141">
        <f t="shared" si="2"/>
        <v>2131</v>
      </c>
    </row>
    <row r="142" spans="1:6" x14ac:dyDescent="0.25">
      <c r="A142" t="s">
        <v>105</v>
      </c>
      <c r="B142" t="s">
        <v>98</v>
      </c>
      <c r="C142" t="s">
        <v>96</v>
      </c>
      <c r="D142">
        <v>5341</v>
      </c>
      <c r="E142">
        <v>8324</v>
      </c>
      <c r="F142">
        <f t="shared" si="2"/>
        <v>-2983</v>
      </c>
    </row>
    <row r="143" spans="1:6" x14ac:dyDescent="0.25">
      <c r="A143" t="s">
        <v>105</v>
      </c>
      <c r="B143" t="s">
        <v>98</v>
      </c>
      <c r="C143" t="s">
        <v>96</v>
      </c>
      <c r="D143">
        <v>1232</v>
      </c>
      <c r="E143">
        <v>5555</v>
      </c>
      <c r="F143">
        <f t="shared" si="2"/>
        <v>-4323</v>
      </c>
    </row>
    <row r="144" spans="1:6" x14ac:dyDescent="0.25">
      <c r="A144" t="s">
        <v>105</v>
      </c>
      <c r="B144" t="s">
        <v>98</v>
      </c>
      <c r="C144" t="s">
        <v>95</v>
      </c>
      <c r="D144">
        <v>3424</v>
      </c>
      <c r="E144">
        <v>5341</v>
      </c>
      <c r="F144">
        <f t="shared" si="2"/>
        <v>-1917</v>
      </c>
    </row>
    <row r="145" spans="1:6" x14ac:dyDescent="0.25">
      <c r="A145" t="s">
        <v>105</v>
      </c>
      <c r="B145" t="s">
        <v>98</v>
      </c>
      <c r="C145" t="s">
        <v>34</v>
      </c>
      <c r="D145">
        <v>8324</v>
      </c>
      <c r="E145">
        <v>1232</v>
      </c>
      <c r="F145">
        <f t="shared" si="2"/>
        <v>7092</v>
      </c>
    </row>
    <row r="146" spans="1:6" x14ac:dyDescent="0.25">
      <c r="A146" t="s">
        <v>105</v>
      </c>
      <c r="B146" t="s">
        <v>98</v>
      </c>
      <c r="C146" t="s">
        <v>96</v>
      </c>
      <c r="D146">
        <v>5555</v>
      </c>
      <c r="E146">
        <v>3424</v>
      </c>
      <c r="F146">
        <f t="shared" si="2"/>
        <v>2131</v>
      </c>
    </row>
    <row r="147" spans="1:6" x14ac:dyDescent="0.25">
      <c r="A147" t="s">
        <v>105</v>
      </c>
      <c r="B147" t="s">
        <v>98</v>
      </c>
      <c r="C147" t="s">
        <v>95</v>
      </c>
      <c r="D147">
        <v>5341</v>
      </c>
      <c r="E147">
        <v>8324</v>
      </c>
      <c r="F147">
        <f t="shared" si="2"/>
        <v>-2983</v>
      </c>
    </row>
    <row r="148" spans="1:6" x14ac:dyDescent="0.25">
      <c r="A148" t="s">
        <v>105</v>
      </c>
      <c r="B148" t="s">
        <v>98</v>
      </c>
      <c r="C148" t="s">
        <v>34</v>
      </c>
      <c r="D148">
        <v>1232</v>
      </c>
      <c r="E148">
        <v>5555</v>
      </c>
      <c r="F148">
        <f t="shared" si="2"/>
        <v>-4323</v>
      </c>
    </row>
    <row r="149" spans="1:6" x14ac:dyDescent="0.25">
      <c r="A149" t="s">
        <v>105</v>
      </c>
      <c r="B149" t="s">
        <v>98</v>
      </c>
      <c r="C149" t="s">
        <v>34</v>
      </c>
      <c r="D149">
        <v>9295</v>
      </c>
      <c r="E149">
        <v>8383</v>
      </c>
      <c r="F149">
        <f t="shared" si="2"/>
        <v>912</v>
      </c>
    </row>
    <row r="150" spans="1:6" x14ac:dyDescent="0.25">
      <c r="A150" t="s">
        <v>105</v>
      </c>
      <c r="B150" t="s">
        <v>98</v>
      </c>
      <c r="C150" t="s">
        <v>96</v>
      </c>
      <c r="D150">
        <v>3424</v>
      </c>
      <c r="E150">
        <v>5341</v>
      </c>
      <c r="F150">
        <f t="shared" si="2"/>
        <v>-1917</v>
      </c>
    </row>
    <row r="151" spans="1:6" x14ac:dyDescent="0.25">
      <c r="A151" t="s">
        <v>105</v>
      </c>
      <c r="B151" t="s">
        <v>98</v>
      </c>
      <c r="C151" t="s">
        <v>95</v>
      </c>
      <c r="D151">
        <v>8324</v>
      </c>
      <c r="E151">
        <v>1232</v>
      </c>
      <c r="F151">
        <f t="shared" si="2"/>
        <v>7092</v>
      </c>
    </row>
    <row r="152" spans="1:6" x14ac:dyDescent="0.25">
      <c r="A152" t="s">
        <v>105</v>
      </c>
      <c r="B152" t="s">
        <v>98</v>
      </c>
      <c r="C152" t="s">
        <v>34</v>
      </c>
      <c r="D152">
        <v>5555</v>
      </c>
      <c r="E152">
        <v>3424</v>
      </c>
      <c r="F152">
        <f t="shared" si="2"/>
        <v>2131</v>
      </c>
    </row>
    <row r="153" spans="1:6" x14ac:dyDescent="0.25">
      <c r="A153" t="s">
        <v>105</v>
      </c>
      <c r="B153" t="s">
        <v>98</v>
      </c>
      <c r="C153" t="s">
        <v>96</v>
      </c>
      <c r="D153">
        <v>5341</v>
      </c>
      <c r="E153">
        <v>8324</v>
      </c>
      <c r="F153">
        <f t="shared" si="2"/>
        <v>-2983</v>
      </c>
    </row>
    <row r="154" spans="1:6" x14ac:dyDescent="0.25">
      <c r="A154" t="s">
        <v>105</v>
      </c>
      <c r="B154" t="s">
        <v>98</v>
      </c>
      <c r="C154" t="s">
        <v>95</v>
      </c>
      <c r="D154">
        <v>1232</v>
      </c>
      <c r="E154">
        <v>5555</v>
      </c>
      <c r="F154">
        <f t="shared" si="2"/>
        <v>-4323</v>
      </c>
    </row>
    <row r="155" spans="1:6" x14ac:dyDescent="0.25">
      <c r="A155" t="s">
        <v>105</v>
      </c>
      <c r="B155" t="s">
        <v>98</v>
      </c>
      <c r="C155" t="s">
        <v>34</v>
      </c>
      <c r="D155">
        <v>3424</v>
      </c>
      <c r="E155">
        <v>5341</v>
      </c>
      <c r="F155">
        <f t="shared" si="2"/>
        <v>-1917</v>
      </c>
    </row>
    <row r="156" spans="1:6" x14ac:dyDescent="0.25">
      <c r="A156" t="s">
        <v>105</v>
      </c>
      <c r="B156" t="s">
        <v>98</v>
      </c>
      <c r="C156" t="s">
        <v>96</v>
      </c>
      <c r="D156">
        <v>8324</v>
      </c>
      <c r="E156">
        <v>1232</v>
      </c>
      <c r="F156">
        <f t="shared" si="2"/>
        <v>7092</v>
      </c>
    </row>
    <row r="157" spans="1:6" x14ac:dyDescent="0.25">
      <c r="A157" t="s">
        <v>105</v>
      </c>
      <c r="B157" t="s">
        <v>98</v>
      </c>
      <c r="C157" t="s">
        <v>95</v>
      </c>
      <c r="D157">
        <v>4000</v>
      </c>
      <c r="E157">
        <v>3523</v>
      </c>
      <c r="F157">
        <f t="shared" si="2"/>
        <v>477</v>
      </c>
    </row>
    <row r="158" spans="1:6" x14ac:dyDescent="0.25">
      <c r="A158" t="s">
        <v>106</v>
      </c>
      <c r="B158" t="s">
        <v>94</v>
      </c>
      <c r="C158" t="s">
        <v>95</v>
      </c>
      <c r="D158">
        <v>1232</v>
      </c>
      <c r="E158">
        <v>5555</v>
      </c>
      <c r="F158">
        <f t="shared" si="2"/>
        <v>-4323</v>
      </c>
    </row>
    <row r="159" spans="1:6" x14ac:dyDescent="0.25">
      <c r="A159" t="s">
        <v>106</v>
      </c>
      <c r="B159" t="s">
        <v>94</v>
      </c>
      <c r="C159" t="s">
        <v>96</v>
      </c>
      <c r="D159">
        <v>3424</v>
      </c>
      <c r="E159">
        <v>5341</v>
      </c>
      <c r="F159">
        <f t="shared" si="2"/>
        <v>-1917</v>
      </c>
    </row>
    <row r="160" spans="1:6" x14ac:dyDescent="0.25">
      <c r="A160" t="s">
        <v>106</v>
      </c>
      <c r="B160" t="s">
        <v>94</v>
      </c>
      <c r="C160" t="s">
        <v>96</v>
      </c>
      <c r="D160">
        <v>8324</v>
      </c>
      <c r="E160">
        <v>1232</v>
      </c>
      <c r="F160">
        <f t="shared" si="2"/>
        <v>7092</v>
      </c>
    </row>
    <row r="161" spans="1:6" x14ac:dyDescent="0.25">
      <c r="A161" t="s">
        <v>106</v>
      </c>
      <c r="B161" t="s">
        <v>94</v>
      </c>
      <c r="C161" t="s">
        <v>95</v>
      </c>
      <c r="D161">
        <v>5555</v>
      </c>
      <c r="E161">
        <v>3424</v>
      </c>
      <c r="F161">
        <f t="shared" si="2"/>
        <v>2131</v>
      </c>
    </row>
    <row r="162" spans="1:6" x14ac:dyDescent="0.25">
      <c r="A162" t="s">
        <v>106</v>
      </c>
      <c r="B162" t="s">
        <v>94</v>
      </c>
      <c r="C162" t="s">
        <v>34</v>
      </c>
      <c r="D162">
        <v>5341</v>
      </c>
      <c r="E162">
        <v>8324</v>
      </c>
      <c r="F162">
        <f t="shared" si="2"/>
        <v>-2983</v>
      </c>
    </row>
    <row r="163" spans="1:6" x14ac:dyDescent="0.25">
      <c r="A163" t="s">
        <v>106</v>
      </c>
      <c r="B163" t="s">
        <v>94</v>
      </c>
      <c r="C163" t="s">
        <v>96</v>
      </c>
      <c r="D163">
        <v>1232</v>
      </c>
      <c r="E163">
        <v>5555</v>
      </c>
      <c r="F163">
        <f t="shared" si="2"/>
        <v>-4323</v>
      </c>
    </row>
    <row r="164" spans="1:6" x14ac:dyDescent="0.25">
      <c r="A164" t="s">
        <v>106</v>
      </c>
      <c r="B164" t="s">
        <v>94</v>
      </c>
      <c r="C164" t="s">
        <v>95</v>
      </c>
      <c r="D164">
        <v>3424</v>
      </c>
      <c r="E164">
        <v>5341</v>
      </c>
      <c r="F164">
        <f t="shared" si="2"/>
        <v>-1917</v>
      </c>
    </row>
    <row r="165" spans="1:6" x14ac:dyDescent="0.25">
      <c r="A165" t="s">
        <v>106</v>
      </c>
      <c r="B165" t="s">
        <v>94</v>
      </c>
      <c r="C165" t="s">
        <v>34</v>
      </c>
      <c r="D165">
        <v>8324</v>
      </c>
      <c r="E165">
        <v>1232</v>
      </c>
      <c r="F165">
        <f t="shared" si="2"/>
        <v>7092</v>
      </c>
    </row>
    <row r="166" spans="1:6" x14ac:dyDescent="0.25">
      <c r="A166" t="s">
        <v>106</v>
      </c>
      <c r="B166" t="s">
        <v>94</v>
      </c>
      <c r="C166" t="s">
        <v>96</v>
      </c>
      <c r="D166">
        <v>5555</v>
      </c>
      <c r="E166">
        <v>3424</v>
      </c>
      <c r="F166">
        <f t="shared" si="2"/>
        <v>2131</v>
      </c>
    </row>
    <row r="167" spans="1:6" x14ac:dyDescent="0.25">
      <c r="A167" t="s">
        <v>106</v>
      </c>
      <c r="B167" t="s">
        <v>94</v>
      </c>
      <c r="C167" t="s">
        <v>34</v>
      </c>
      <c r="D167">
        <v>3523</v>
      </c>
      <c r="E167">
        <v>9295</v>
      </c>
      <c r="F167">
        <f t="shared" si="2"/>
        <v>-5772</v>
      </c>
    </row>
    <row r="168" spans="1:6" x14ac:dyDescent="0.25">
      <c r="A168" t="s">
        <v>106</v>
      </c>
      <c r="B168" t="s">
        <v>94</v>
      </c>
      <c r="C168" t="s">
        <v>95</v>
      </c>
      <c r="D168">
        <v>5341</v>
      </c>
      <c r="E168">
        <v>8324</v>
      </c>
      <c r="F168">
        <f t="shared" si="2"/>
        <v>-2983</v>
      </c>
    </row>
    <row r="169" spans="1:6" x14ac:dyDescent="0.25">
      <c r="A169" t="s">
        <v>106</v>
      </c>
      <c r="B169" t="s">
        <v>94</v>
      </c>
      <c r="C169" t="s">
        <v>34</v>
      </c>
      <c r="D169">
        <v>1232</v>
      </c>
      <c r="E169">
        <v>5555</v>
      </c>
      <c r="F169">
        <f t="shared" si="2"/>
        <v>-4323</v>
      </c>
    </row>
    <row r="170" spans="1:6" x14ac:dyDescent="0.25">
      <c r="A170" t="s">
        <v>106</v>
      </c>
      <c r="B170" t="s">
        <v>94</v>
      </c>
      <c r="C170" t="s">
        <v>96</v>
      </c>
      <c r="D170">
        <v>3424</v>
      </c>
      <c r="E170">
        <v>5341</v>
      </c>
      <c r="F170">
        <f t="shared" si="2"/>
        <v>-1917</v>
      </c>
    </row>
    <row r="171" spans="1:6" x14ac:dyDescent="0.25">
      <c r="A171" t="s">
        <v>106</v>
      </c>
      <c r="B171" t="s">
        <v>94</v>
      </c>
      <c r="C171" t="s">
        <v>95</v>
      </c>
      <c r="D171">
        <v>8324</v>
      </c>
      <c r="E171">
        <v>1232</v>
      </c>
      <c r="F171">
        <f t="shared" si="2"/>
        <v>7092</v>
      </c>
    </row>
    <row r="172" spans="1:6" x14ac:dyDescent="0.25">
      <c r="A172" t="s">
        <v>106</v>
      </c>
      <c r="B172" t="s">
        <v>94</v>
      </c>
      <c r="C172" t="s">
        <v>34</v>
      </c>
      <c r="D172">
        <v>5555</v>
      </c>
      <c r="E172">
        <v>3424</v>
      </c>
      <c r="F172">
        <f t="shared" si="2"/>
        <v>2131</v>
      </c>
    </row>
    <row r="173" spans="1:6" x14ac:dyDescent="0.25">
      <c r="A173" t="s">
        <v>106</v>
      </c>
      <c r="B173" t="s">
        <v>94</v>
      </c>
      <c r="C173" t="s">
        <v>96</v>
      </c>
      <c r="D173">
        <v>5341</v>
      </c>
      <c r="E173">
        <v>8324</v>
      </c>
      <c r="F173">
        <f t="shared" si="2"/>
        <v>-2983</v>
      </c>
    </row>
    <row r="174" spans="1:6" x14ac:dyDescent="0.25">
      <c r="A174" t="s">
        <v>106</v>
      </c>
      <c r="B174" t="s">
        <v>94</v>
      </c>
      <c r="C174" t="s">
        <v>95</v>
      </c>
      <c r="D174">
        <v>5454</v>
      </c>
      <c r="E174">
        <v>4000</v>
      </c>
      <c r="F174">
        <f t="shared" si="2"/>
        <v>1454</v>
      </c>
    </row>
    <row r="175" spans="1:6" x14ac:dyDescent="0.25">
      <c r="A175" t="s">
        <v>107</v>
      </c>
      <c r="B175" t="s">
        <v>97</v>
      </c>
      <c r="C175" t="s">
        <v>95</v>
      </c>
      <c r="D175">
        <v>8324</v>
      </c>
      <c r="E175">
        <v>1232</v>
      </c>
      <c r="F175">
        <f t="shared" si="2"/>
        <v>7092</v>
      </c>
    </row>
    <row r="176" spans="1:6" x14ac:dyDescent="0.25">
      <c r="A176" t="s">
        <v>107</v>
      </c>
      <c r="B176" t="s">
        <v>97</v>
      </c>
      <c r="C176" t="s">
        <v>34</v>
      </c>
      <c r="D176">
        <v>5555</v>
      </c>
      <c r="E176">
        <v>3424</v>
      </c>
      <c r="F176">
        <f t="shared" si="2"/>
        <v>2131</v>
      </c>
    </row>
    <row r="177" spans="1:6" x14ac:dyDescent="0.25">
      <c r="A177" t="s">
        <v>107</v>
      </c>
      <c r="B177" t="s">
        <v>97</v>
      </c>
      <c r="C177" t="s">
        <v>96</v>
      </c>
      <c r="D177">
        <v>5341</v>
      </c>
      <c r="E177">
        <v>8324</v>
      </c>
      <c r="F177">
        <f t="shared" si="2"/>
        <v>-2983</v>
      </c>
    </row>
    <row r="178" spans="1:6" x14ac:dyDescent="0.25">
      <c r="A178" t="s">
        <v>107</v>
      </c>
      <c r="B178" t="s">
        <v>97</v>
      </c>
      <c r="C178" t="s">
        <v>95</v>
      </c>
      <c r="D178">
        <v>1232</v>
      </c>
      <c r="E178">
        <v>5555</v>
      </c>
      <c r="F178">
        <f t="shared" si="2"/>
        <v>-4323</v>
      </c>
    </row>
    <row r="179" spans="1:6" x14ac:dyDescent="0.25">
      <c r="A179" t="s">
        <v>107</v>
      </c>
      <c r="B179" t="s">
        <v>97</v>
      </c>
      <c r="C179" t="s">
        <v>34</v>
      </c>
      <c r="D179">
        <v>3424</v>
      </c>
      <c r="E179">
        <v>5341</v>
      </c>
      <c r="F179">
        <f t="shared" si="2"/>
        <v>-1917</v>
      </c>
    </row>
    <row r="180" spans="1:6" x14ac:dyDescent="0.25">
      <c r="A180" t="s">
        <v>107</v>
      </c>
      <c r="B180" t="s">
        <v>97</v>
      </c>
      <c r="C180" t="s">
        <v>96</v>
      </c>
      <c r="D180">
        <v>8324</v>
      </c>
      <c r="E180">
        <v>1232</v>
      </c>
      <c r="F180">
        <f t="shared" si="2"/>
        <v>7092</v>
      </c>
    </row>
    <row r="181" spans="1:6" x14ac:dyDescent="0.25">
      <c r="A181" t="s">
        <v>107</v>
      </c>
      <c r="B181" t="s">
        <v>97</v>
      </c>
      <c r="C181" t="s">
        <v>95</v>
      </c>
      <c r="D181">
        <v>5555</v>
      </c>
      <c r="E181">
        <v>3424</v>
      </c>
      <c r="F181">
        <f t="shared" si="2"/>
        <v>2131</v>
      </c>
    </row>
    <row r="182" spans="1:6" x14ac:dyDescent="0.25">
      <c r="A182" t="s">
        <v>107</v>
      </c>
      <c r="B182" t="s">
        <v>97</v>
      </c>
      <c r="C182" t="s">
        <v>34</v>
      </c>
      <c r="D182">
        <v>5341</v>
      </c>
      <c r="E182">
        <v>8324</v>
      </c>
      <c r="F182">
        <f t="shared" si="2"/>
        <v>-2983</v>
      </c>
    </row>
    <row r="183" spans="1:6" x14ac:dyDescent="0.25">
      <c r="A183" t="s">
        <v>107</v>
      </c>
      <c r="B183" t="s">
        <v>97</v>
      </c>
      <c r="C183" t="s">
        <v>96</v>
      </c>
      <c r="D183">
        <v>1232</v>
      </c>
      <c r="E183">
        <v>5555</v>
      </c>
      <c r="F183">
        <f t="shared" si="2"/>
        <v>-4323</v>
      </c>
    </row>
    <row r="184" spans="1:6" x14ac:dyDescent="0.25">
      <c r="A184" t="s">
        <v>107</v>
      </c>
      <c r="B184" t="s">
        <v>97</v>
      </c>
      <c r="C184" t="s">
        <v>95</v>
      </c>
      <c r="D184">
        <v>3424</v>
      </c>
      <c r="E184">
        <v>5341</v>
      </c>
      <c r="F184">
        <f t="shared" si="2"/>
        <v>-1917</v>
      </c>
    </row>
    <row r="185" spans="1:6" x14ac:dyDescent="0.25">
      <c r="A185" t="s">
        <v>107</v>
      </c>
      <c r="B185" t="s">
        <v>97</v>
      </c>
      <c r="C185" t="s">
        <v>34</v>
      </c>
      <c r="D185">
        <v>4000</v>
      </c>
      <c r="E185">
        <v>3523</v>
      </c>
      <c r="F185">
        <f t="shared" si="2"/>
        <v>477</v>
      </c>
    </row>
    <row r="186" spans="1:6" x14ac:dyDescent="0.25">
      <c r="A186" t="s">
        <v>107</v>
      </c>
      <c r="B186" t="s">
        <v>97</v>
      </c>
      <c r="C186" t="s">
        <v>34</v>
      </c>
      <c r="D186">
        <v>8324</v>
      </c>
      <c r="E186">
        <v>1232</v>
      </c>
      <c r="F186">
        <f t="shared" si="2"/>
        <v>7092</v>
      </c>
    </row>
    <row r="187" spans="1:6" x14ac:dyDescent="0.25">
      <c r="A187" t="s">
        <v>107</v>
      </c>
      <c r="B187" t="s">
        <v>97</v>
      </c>
      <c r="C187" t="s">
        <v>96</v>
      </c>
      <c r="D187">
        <v>5555</v>
      </c>
      <c r="E187">
        <v>3424</v>
      </c>
      <c r="F187">
        <f t="shared" si="2"/>
        <v>2131</v>
      </c>
    </row>
    <row r="188" spans="1:6" x14ac:dyDescent="0.25">
      <c r="A188" t="s">
        <v>107</v>
      </c>
      <c r="B188" t="s">
        <v>97</v>
      </c>
      <c r="C188" t="s">
        <v>95</v>
      </c>
      <c r="D188">
        <v>5341</v>
      </c>
      <c r="E188">
        <v>8324</v>
      </c>
      <c r="F188">
        <f t="shared" si="2"/>
        <v>-2983</v>
      </c>
    </row>
    <row r="189" spans="1:6" x14ac:dyDescent="0.25">
      <c r="A189" t="s">
        <v>107</v>
      </c>
      <c r="B189" t="s">
        <v>97</v>
      </c>
      <c r="C189" t="s">
        <v>34</v>
      </c>
      <c r="D189">
        <v>1232</v>
      </c>
      <c r="E189">
        <v>5555</v>
      </c>
      <c r="F189">
        <f t="shared" si="2"/>
        <v>-4323</v>
      </c>
    </row>
    <row r="190" spans="1:6" x14ac:dyDescent="0.25">
      <c r="A190" t="s">
        <v>107</v>
      </c>
      <c r="B190" t="s">
        <v>97</v>
      </c>
      <c r="C190" t="s">
        <v>96</v>
      </c>
      <c r="D190">
        <v>3424</v>
      </c>
      <c r="E190">
        <v>5341</v>
      </c>
      <c r="F190">
        <f t="shared" si="2"/>
        <v>-1917</v>
      </c>
    </row>
    <row r="191" spans="1:6" x14ac:dyDescent="0.25">
      <c r="A191" t="s">
        <v>107</v>
      </c>
      <c r="B191" t="s">
        <v>97</v>
      </c>
      <c r="C191" t="s">
        <v>95</v>
      </c>
      <c r="D191">
        <v>8383</v>
      </c>
      <c r="E191">
        <v>5454</v>
      </c>
      <c r="F191">
        <f t="shared" si="2"/>
        <v>2929</v>
      </c>
    </row>
    <row r="192" spans="1:6" x14ac:dyDescent="0.25">
      <c r="A192" t="s">
        <v>108</v>
      </c>
      <c r="B192" t="s">
        <v>98</v>
      </c>
      <c r="C192" t="s">
        <v>95</v>
      </c>
      <c r="D192">
        <v>5341</v>
      </c>
      <c r="E192">
        <v>8324</v>
      </c>
      <c r="F192">
        <f t="shared" si="2"/>
        <v>-2983</v>
      </c>
    </row>
    <row r="193" spans="1:6" x14ac:dyDescent="0.25">
      <c r="A193" t="s">
        <v>108</v>
      </c>
      <c r="B193" t="s">
        <v>98</v>
      </c>
      <c r="C193" t="s">
        <v>34</v>
      </c>
      <c r="D193">
        <v>1232</v>
      </c>
      <c r="E193">
        <v>5555</v>
      </c>
      <c r="F193">
        <f t="shared" si="2"/>
        <v>-4323</v>
      </c>
    </row>
    <row r="194" spans="1:6" x14ac:dyDescent="0.25">
      <c r="A194" t="s">
        <v>108</v>
      </c>
      <c r="B194" t="s">
        <v>98</v>
      </c>
      <c r="C194" t="s">
        <v>96</v>
      </c>
      <c r="D194">
        <v>3424</v>
      </c>
      <c r="E194">
        <v>5341</v>
      </c>
      <c r="F194">
        <f t="shared" si="2"/>
        <v>-1917</v>
      </c>
    </row>
    <row r="195" spans="1:6" x14ac:dyDescent="0.25">
      <c r="A195" t="s">
        <v>108</v>
      </c>
      <c r="B195" t="s">
        <v>98</v>
      </c>
      <c r="C195" t="s">
        <v>95</v>
      </c>
      <c r="D195">
        <v>8324</v>
      </c>
      <c r="E195">
        <v>1232</v>
      </c>
      <c r="F195">
        <f t="shared" ref="F195:F208" si="3">D195-E195</f>
        <v>7092</v>
      </c>
    </row>
    <row r="196" spans="1:6" x14ac:dyDescent="0.25">
      <c r="A196" t="s">
        <v>108</v>
      </c>
      <c r="B196" t="s">
        <v>98</v>
      </c>
      <c r="C196" t="s">
        <v>34</v>
      </c>
      <c r="D196">
        <v>5555</v>
      </c>
      <c r="E196">
        <v>3424</v>
      </c>
      <c r="F196">
        <f t="shared" si="3"/>
        <v>2131</v>
      </c>
    </row>
    <row r="197" spans="1:6" x14ac:dyDescent="0.25">
      <c r="A197" t="s">
        <v>108</v>
      </c>
      <c r="B197" t="s">
        <v>98</v>
      </c>
      <c r="C197" t="s">
        <v>96</v>
      </c>
      <c r="D197">
        <v>5341</v>
      </c>
      <c r="E197">
        <v>8324</v>
      </c>
      <c r="F197">
        <f t="shared" si="3"/>
        <v>-2983</v>
      </c>
    </row>
    <row r="198" spans="1:6" x14ac:dyDescent="0.25">
      <c r="A198" t="s">
        <v>108</v>
      </c>
      <c r="B198" t="s">
        <v>98</v>
      </c>
      <c r="C198" t="s">
        <v>95</v>
      </c>
      <c r="D198">
        <v>1232</v>
      </c>
      <c r="E198">
        <v>5555</v>
      </c>
      <c r="F198">
        <f t="shared" si="3"/>
        <v>-4323</v>
      </c>
    </row>
    <row r="199" spans="1:6" x14ac:dyDescent="0.25">
      <c r="A199" t="s">
        <v>108</v>
      </c>
      <c r="B199" t="s">
        <v>98</v>
      </c>
      <c r="C199" t="s">
        <v>34</v>
      </c>
      <c r="D199">
        <v>3424</v>
      </c>
      <c r="E199">
        <v>5341</v>
      </c>
      <c r="F199">
        <f t="shared" si="3"/>
        <v>-1917</v>
      </c>
    </row>
    <row r="200" spans="1:6" x14ac:dyDescent="0.25">
      <c r="A200" t="s">
        <v>108</v>
      </c>
      <c r="B200" t="s">
        <v>98</v>
      </c>
      <c r="C200" t="s">
        <v>96</v>
      </c>
      <c r="D200">
        <v>8324</v>
      </c>
      <c r="E200">
        <v>1232</v>
      </c>
      <c r="F200">
        <f t="shared" si="3"/>
        <v>7092</v>
      </c>
    </row>
    <row r="201" spans="1:6" x14ac:dyDescent="0.25">
      <c r="A201" t="s">
        <v>108</v>
      </c>
      <c r="B201" t="s">
        <v>98</v>
      </c>
      <c r="C201" t="s">
        <v>95</v>
      </c>
      <c r="D201">
        <v>5555</v>
      </c>
      <c r="E201">
        <v>3424</v>
      </c>
      <c r="F201">
        <f t="shared" si="3"/>
        <v>2131</v>
      </c>
    </row>
    <row r="202" spans="1:6" x14ac:dyDescent="0.25">
      <c r="A202" t="s">
        <v>108</v>
      </c>
      <c r="B202" t="s">
        <v>98</v>
      </c>
      <c r="C202" t="s">
        <v>34</v>
      </c>
      <c r="D202">
        <v>5341</v>
      </c>
      <c r="E202">
        <v>8324</v>
      </c>
      <c r="F202">
        <f t="shared" si="3"/>
        <v>-2983</v>
      </c>
    </row>
    <row r="203" spans="1:6" x14ac:dyDescent="0.25">
      <c r="A203" t="s">
        <v>108</v>
      </c>
      <c r="B203" t="s">
        <v>98</v>
      </c>
      <c r="C203" t="s">
        <v>95</v>
      </c>
      <c r="D203">
        <v>5454</v>
      </c>
      <c r="E203">
        <v>4000</v>
      </c>
      <c r="F203">
        <f t="shared" si="3"/>
        <v>1454</v>
      </c>
    </row>
    <row r="204" spans="1:6" x14ac:dyDescent="0.25">
      <c r="A204" t="s">
        <v>108</v>
      </c>
      <c r="B204" t="s">
        <v>98</v>
      </c>
      <c r="C204" t="s">
        <v>96</v>
      </c>
      <c r="D204">
        <v>1232</v>
      </c>
      <c r="E204">
        <v>5555</v>
      </c>
      <c r="F204">
        <f t="shared" si="3"/>
        <v>-4323</v>
      </c>
    </row>
    <row r="205" spans="1:6" x14ac:dyDescent="0.25">
      <c r="A205" t="s">
        <v>108</v>
      </c>
      <c r="B205" t="s">
        <v>98</v>
      </c>
      <c r="C205" t="s">
        <v>95</v>
      </c>
      <c r="D205">
        <v>3424</v>
      </c>
      <c r="E205">
        <v>5341</v>
      </c>
      <c r="F205">
        <f t="shared" si="3"/>
        <v>-1917</v>
      </c>
    </row>
    <row r="206" spans="1:6" x14ac:dyDescent="0.25">
      <c r="A206" t="s">
        <v>108</v>
      </c>
      <c r="B206" t="s">
        <v>98</v>
      </c>
      <c r="C206" t="s">
        <v>34</v>
      </c>
      <c r="D206">
        <v>8324</v>
      </c>
      <c r="E206">
        <v>1232</v>
      </c>
      <c r="F206">
        <f t="shared" si="3"/>
        <v>7092</v>
      </c>
    </row>
    <row r="207" spans="1:6" x14ac:dyDescent="0.25">
      <c r="A207" t="s">
        <v>108</v>
      </c>
      <c r="B207" t="s">
        <v>98</v>
      </c>
      <c r="C207" t="s">
        <v>96</v>
      </c>
      <c r="D207">
        <v>5555</v>
      </c>
      <c r="E207">
        <v>3424</v>
      </c>
      <c r="F207">
        <f t="shared" si="3"/>
        <v>2131</v>
      </c>
    </row>
    <row r="208" spans="1:6" x14ac:dyDescent="0.25">
      <c r="A208" t="s">
        <v>108</v>
      </c>
      <c r="B208" t="s">
        <v>98</v>
      </c>
      <c r="C208" t="s">
        <v>96</v>
      </c>
      <c r="D208">
        <v>9295</v>
      </c>
      <c r="E208">
        <v>8383</v>
      </c>
      <c r="F208">
        <f t="shared" si="3"/>
        <v>912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F0E63-0A95-44A2-8DDF-07B967A323CC}">
  <sheetPr codeName="Sheet13"/>
  <dimension ref="A1:C227"/>
  <sheetViews>
    <sheetView workbookViewId="0">
      <selection activeCell="A19" sqref="A19"/>
    </sheetView>
  </sheetViews>
  <sheetFormatPr defaultRowHeight="15" x14ac:dyDescent="0.25"/>
  <cols>
    <col min="1" max="1" width="19.85546875" bestFit="1" customWidth="1"/>
    <col min="2" max="2" width="12.28515625" bestFit="1" customWidth="1"/>
    <col min="3" max="3" width="15.5703125" bestFit="1" customWidth="1"/>
  </cols>
  <sheetData>
    <row r="1" spans="1:3" x14ac:dyDescent="0.25">
      <c r="A1" t="s">
        <v>62</v>
      </c>
      <c r="B1" t="s">
        <v>113</v>
      </c>
    </row>
    <row r="3" spans="1:3" x14ac:dyDescent="0.25">
      <c r="B3" t="s">
        <v>87</v>
      </c>
    </row>
    <row r="4" spans="1:3" x14ac:dyDescent="0.25">
      <c r="A4" t="s">
        <v>23</v>
      </c>
      <c r="B4" t="s">
        <v>114</v>
      </c>
      <c r="C4" t="s">
        <v>90</v>
      </c>
    </row>
    <row r="5" spans="1:3" x14ac:dyDescent="0.25">
      <c r="A5" s="1">
        <v>2005</v>
      </c>
      <c r="B5">
        <v>243228</v>
      </c>
      <c r="C5">
        <v>728218.67999999982</v>
      </c>
    </row>
    <row r="6" spans="1:3" x14ac:dyDescent="0.25">
      <c r="A6" s="4" t="s">
        <v>115</v>
      </c>
      <c r="B6">
        <v>63689</v>
      </c>
      <c r="C6">
        <v>192172.92999999996</v>
      </c>
    </row>
    <row r="7" spans="1:3" x14ac:dyDescent="0.25">
      <c r="A7" s="5" t="s">
        <v>116</v>
      </c>
      <c r="B7">
        <v>11163</v>
      </c>
      <c r="C7">
        <v>32993.1</v>
      </c>
    </row>
    <row r="8" spans="1:3" x14ac:dyDescent="0.25">
      <c r="A8" s="6" t="s">
        <v>117</v>
      </c>
      <c r="B8">
        <v>1645</v>
      </c>
      <c r="C8">
        <v>5055.7999999999993</v>
      </c>
    </row>
    <row r="9" spans="1:3" x14ac:dyDescent="0.25">
      <c r="A9" s="6" t="s">
        <v>118</v>
      </c>
      <c r="B9">
        <v>1639</v>
      </c>
      <c r="C9">
        <v>4988</v>
      </c>
    </row>
    <row r="10" spans="1:3" x14ac:dyDescent="0.25">
      <c r="A10" s="6" t="s">
        <v>119</v>
      </c>
      <c r="B10">
        <v>3265</v>
      </c>
      <c r="C10">
        <v>9216.4699999999993</v>
      </c>
    </row>
    <row r="11" spans="1:3" x14ac:dyDescent="0.25">
      <c r="A11" s="6" t="s">
        <v>120</v>
      </c>
      <c r="B11">
        <v>4614</v>
      </c>
      <c r="C11">
        <v>13732.83</v>
      </c>
    </row>
    <row r="12" spans="1:3" x14ac:dyDescent="0.25">
      <c r="A12" s="5" t="s">
        <v>121</v>
      </c>
      <c r="B12">
        <v>35797</v>
      </c>
      <c r="C12">
        <v>105793.03999999998</v>
      </c>
    </row>
    <row r="13" spans="1:3" x14ac:dyDescent="0.25">
      <c r="A13" s="6" t="s">
        <v>117</v>
      </c>
      <c r="B13">
        <v>6226</v>
      </c>
      <c r="C13">
        <v>19500.189999999999</v>
      </c>
    </row>
    <row r="14" spans="1:3" x14ac:dyDescent="0.25">
      <c r="A14" s="6" t="s">
        <v>118</v>
      </c>
      <c r="B14">
        <v>8458</v>
      </c>
      <c r="C14">
        <v>22822.229999999996</v>
      </c>
    </row>
    <row r="15" spans="1:3" x14ac:dyDescent="0.25">
      <c r="A15" s="6" t="s">
        <v>119</v>
      </c>
      <c r="B15">
        <v>8989</v>
      </c>
      <c r="C15">
        <v>26069.35</v>
      </c>
    </row>
    <row r="16" spans="1:3" x14ac:dyDescent="0.25">
      <c r="A16" s="6" t="s">
        <v>120</v>
      </c>
      <c r="B16">
        <v>12124</v>
      </c>
      <c r="C16">
        <v>37401.269999999997</v>
      </c>
    </row>
    <row r="17" spans="1:3" x14ac:dyDescent="0.25">
      <c r="A17" s="5" t="s">
        <v>122</v>
      </c>
      <c r="B17">
        <v>16729</v>
      </c>
      <c r="C17">
        <v>53386.789999999994</v>
      </c>
    </row>
    <row r="18" spans="1:3" x14ac:dyDescent="0.25">
      <c r="A18" s="6" t="s">
        <v>117</v>
      </c>
      <c r="B18">
        <v>2289</v>
      </c>
      <c r="C18">
        <v>5998.2099999999991</v>
      </c>
    </row>
    <row r="19" spans="1:3" x14ac:dyDescent="0.25">
      <c r="A19" s="6" t="s">
        <v>118</v>
      </c>
      <c r="B19">
        <v>4172</v>
      </c>
      <c r="C19">
        <v>14956.359999999999</v>
      </c>
    </row>
    <row r="20" spans="1:3" x14ac:dyDescent="0.25">
      <c r="A20" s="6" t="s">
        <v>119</v>
      </c>
      <c r="B20">
        <v>3366</v>
      </c>
      <c r="C20">
        <v>11339.47</v>
      </c>
    </row>
    <row r="21" spans="1:3" x14ac:dyDescent="0.25">
      <c r="A21" s="6" t="s">
        <v>120</v>
      </c>
      <c r="B21">
        <v>6902</v>
      </c>
      <c r="C21">
        <v>21092.749999999996</v>
      </c>
    </row>
    <row r="22" spans="1:3" x14ac:dyDescent="0.25">
      <c r="A22" s="4" t="s">
        <v>123</v>
      </c>
      <c r="B22">
        <v>60047</v>
      </c>
      <c r="C22">
        <v>182813.87999999998</v>
      </c>
    </row>
    <row r="23" spans="1:3" x14ac:dyDescent="0.25">
      <c r="A23" s="5" t="s">
        <v>124</v>
      </c>
      <c r="B23">
        <v>14535</v>
      </c>
      <c r="C23">
        <v>48127.740000000005</v>
      </c>
    </row>
    <row r="24" spans="1:3" x14ac:dyDescent="0.25">
      <c r="A24" s="6" t="s">
        <v>117</v>
      </c>
      <c r="B24">
        <v>1229</v>
      </c>
      <c r="C24">
        <v>3972.4399999999996</v>
      </c>
    </row>
    <row r="25" spans="1:3" x14ac:dyDescent="0.25">
      <c r="A25" s="6" t="s">
        <v>118</v>
      </c>
      <c r="B25">
        <v>3734</v>
      </c>
      <c r="C25">
        <v>13631.83</v>
      </c>
    </row>
    <row r="26" spans="1:3" x14ac:dyDescent="0.25">
      <c r="A26" s="6" t="s">
        <v>119</v>
      </c>
      <c r="B26">
        <v>4317</v>
      </c>
      <c r="C26">
        <v>14763.88</v>
      </c>
    </row>
    <row r="27" spans="1:3" x14ac:dyDescent="0.25">
      <c r="A27" s="6" t="s">
        <v>120</v>
      </c>
      <c r="B27">
        <v>5255</v>
      </c>
      <c r="C27">
        <v>15759.59</v>
      </c>
    </row>
    <row r="28" spans="1:3" x14ac:dyDescent="0.25">
      <c r="A28" s="5" t="s">
        <v>125</v>
      </c>
      <c r="B28">
        <v>11083</v>
      </c>
      <c r="C28">
        <v>32042.39</v>
      </c>
    </row>
    <row r="29" spans="1:3" x14ac:dyDescent="0.25">
      <c r="A29" s="6" t="s">
        <v>117</v>
      </c>
      <c r="B29">
        <v>1646</v>
      </c>
      <c r="C29">
        <v>4051.2200000000003</v>
      </c>
    </row>
    <row r="30" spans="1:3" x14ac:dyDescent="0.25">
      <c r="A30" s="6" t="s">
        <v>118</v>
      </c>
      <c r="B30">
        <v>3701</v>
      </c>
      <c r="C30">
        <v>11087.14</v>
      </c>
    </row>
    <row r="31" spans="1:3" x14ac:dyDescent="0.25">
      <c r="A31" s="6" t="s">
        <v>119</v>
      </c>
      <c r="B31">
        <v>3277</v>
      </c>
      <c r="C31">
        <v>9092.92</v>
      </c>
    </row>
    <row r="32" spans="1:3" x14ac:dyDescent="0.25">
      <c r="A32" s="6" t="s">
        <v>120</v>
      </c>
      <c r="B32">
        <v>2459</v>
      </c>
      <c r="C32">
        <v>7811.1100000000006</v>
      </c>
    </row>
    <row r="33" spans="1:3" x14ac:dyDescent="0.25">
      <c r="A33" s="5" t="s">
        <v>126</v>
      </c>
      <c r="B33">
        <v>20005</v>
      </c>
      <c r="C33">
        <v>60126.15</v>
      </c>
    </row>
    <row r="34" spans="1:3" x14ac:dyDescent="0.25">
      <c r="A34" s="6" t="s">
        <v>117</v>
      </c>
      <c r="B34">
        <v>4811</v>
      </c>
      <c r="C34">
        <v>13052.679999999998</v>
      </c>
    </row>
    <row r="35" spans="1:3" x14ac:dyDescent="0.25">
      <c r="A35" s="6" t="s">
        <v>118</v>
      </c>
      <c r="B35">
        <v>4865</v>
      </c>
      <c r="C35">
        <v>14698.63</v>
      </c>
    </row>
    <row r="36" spans="1:3" x14ac:dyDescent="0.25">
      <c r="A36" s="6" t="s">
        <v>119</v>
      </c>
      <c r="B36">
        <v>6268</v>
      </c>
      <c r="C36">
        <v>20474.650000000001</v>
      </c>
    </row>
    <row r="37" spans="1:3" x14ac:dyDescent="0.25">
      <c r="A37" s="6" t="s">
        <v>120</v>
      </c>
      <c r="B37">
        <v>4061</v>
      </c>
      <c r="C37">
        <v>11900.19</v>
      </c>
    </row>
    <row r="38" spans="1:3" x14ac:dyDescent="0.25">
      <c r="A38" s="5" t="s">
        <v>127</v>
      </c>
      <c r="B38">
        <v>14424</v>
      </c>
      <c r="C38">
        <v>42517.600000000006</v>
      </c>
    </row>
    <row r="39" spans="1:3" x14ac:dyDescent="0.25">
      <c r="A39" s="6" t="s">
        <v>117</v>
      </c>
      <c r="B39">
        <v>2216</v>
      </c>
      <c r="C39">
        <v>7497.52</v>
      </c>
    </row>
    <row r="40" spans="1:3" x14ac:dyDescent="0.25">
      <c r="A40" s="6" t="s">
        <v>118</v>
      </c>
      <c r="B40">
        <v>1515</v>
      </c>
      <c r="C40">
        <v>5055.55</v>
      </c>
    </row>
    <row r="41" spans="1:3" x14ac:dyDescent="0.25">
      <c r="A41" s="6" t="s">
        <v>119</v>
      </c>
      <c r="B41">
        <v>4587</v>
      </c>
      <c r="C41">
        <v>12284.04</v>
      </c>
    </row>
    <row r="42" spans="1:3" x14ac:dyDescent="0.25">
      <c r="A42" s="6" t="s">
        <v>120</v>
      </c>
      <c r="B42">
        <v>6106</v>
      </c>
      <c r="C42">
        <v>17680.490000000002</v>
      </c>
    </row>
    <row r="43" spans="1:3" x14ac:dyDescent="0.25">
      <c r="A43" s="4" t="s">
        <v>128</v>
      </c>
      <c r="B43">
        <v>56518</v>
      </c>
      <c r="C43">
        <v>174378.59</v>
      </c>
    </row>
    <row r="44" spans="1:3" x14ac:dyDescent="0.25">
      <c r="A44" s="5" t="s">
        <v>129</v>
      </c>
      <c r="B44">
        <v>14344</v>
      </c>
      <c r="C44">
        <v>43596.270000000004</v>
      </c>
    </row>
    <row r="45" spans="1:3" x14ac:dyDescent="0.25">
      <c r="A45" s="6" t="s">
        <v>117</v>
      </c>
      <c r="B45">
        <v>2426</v>
      </c>
      <c r="C45">
        <v>6545.1399999999994</v>
      </c>
    </row>
    <row r="46" spans="1:3" x14ac:dyDescent="0.25">
      <c r="A46" s="6" t="s">
        <v>118</v>
      </c>
      <c r="B46">
        <v>5696</v>
      </c>
      <c r="C46">
        <v>17427.46</v>
      </c>
    </row>
    <row r="47" spans="1:3" x14ac:dyDescent="0.25">
      <c r="A47" s="6" t="s">
        <v>119</v>
      </c>
      <c r="B47">
        <v>4531</v>
      </c>
      <c r="C47">
        <v>13825.920000000002</v>
      </c>
    </row>
    <row r="48" spans="1:3" x14ac:dyDescent="0.25">
      <c r="A48" s="6" t="s">
        <v>120</v>
      </c>
      <c r="B48">
        <v>1691</v>
      </c>
      <c r="C48">
        <v>5797.75</v>
      </c>
    </row>
    <row r="49" spans="1:3" x14ac:dyDescent="0.25">
      <c r="A49" s="5" t="s">
        <v>130</v>
      </c>
      <c r="B49">
        <v>21369</v>
      </c>
      <c r="C49">
        <v>65306.67</v>
      </c>
    </row>
    <row r="50" spans="1:3" x14ac:dyDescent="0.25">
      <c r="A50" s="6" t="s">
        <v>117</v>
      </c>
      <c r="B50">
        <v>5834</v>
      </c>
      <c r="C50">
        <v>19607.900000000001</v>
      </c>
    </row>
    <row r="51" spans="1:3" x14ac:dyDescent="0.25">
      <c r="A51" s="6" t="s">
        <v>118</v>
      </c>
      <c r="B51">
        <v>5410</v>
      </c>
      <c r="C51">
        <v>18174.2</v>
      </c>
    </row>
    <row r="52" spans="1:3" x14ac:dyDescent="0.25">
      <c r="A52" s="6" t="s">
        <v>119</v>
      </c>
      <c r="B52">
        <v>5830</v>
      </c>
      <c r="C52">
        <v>16823.659999999996</v>
      </c>
    </row>
    <row r="53" spans="1:3" x14ac:dyDescent="0.25">
      <c r="A53" s="6" t="s">
        <v>120</v>
      </c>
      <c r="B53">
        <v>4295</v>
      </c>
      <c r="C53">
        <v>10700.91</v>
      </c>
    </row>
    <row r="54" spans="1:3" x14ac:dyDescent="0.25">
      <c r="A54" s="5" t="s">
        <v>131</v>
      </c>
      <c r="B54">
        <v>20805</v>
      </c>
      <c r="C54">
        <v>65475.649999999994</v>
      </c>
    </row>
    <row r="55" spans="1:3" x14ac:dyDescent="0.25">
      <c r="A55" s="6" t="s">
        <v>117</v>
      </c>
      <c r="B55">
        <v>3561</v>
      </c>
      <c r="C55">
        <v>11993.2</v>
      </c>
    </row>
    <row r="56" spans="1:3" x14ac:dyDescent="0.25">
      <c r="A56" s="6" t="s">
        <v>118</v>
      </c>
      <c r="B56">
        <v>4196</v>
      </c>
      <c r="C56">
        <v>13937.8</v>
      </c>
    </row>
    <row r="57" spans="1:3" x14ac:dyDescent="0.25">
      <c r="A57" s="6" t="s">
        <v>119</v>
      </c>
      <c r="B57">
        <v>8682</v>
      </c>
      <c r="C57">
        <v>26027.069999999996</v>
      </c>
    </row>
    <row r="58" spans="1:3" x14ac:dyDescent="0.25">
      <c r="A58" s="6" t="s">
        <v>120</v>
      </c>
      <c r="B58">
        <v>4366</v>
      </c>
      <c r="C58">
        <v>13517.579999999998</v>
      </c>
    </row>
    <row r="59" spans="1:3" x14ac:dyDescent="0.25">
      <c r="A59" s="4" t="s">
        <v>132</v>
      </c>
      <c r="B59">
        <v>62974</v>
      </c>
      <c r="C59">
        <v>178853.28</v>
      </c>
    </row>
    <row r="60" spans="1:3" x14ac:dyDescent="0.25">
      <c r="A60" s="5" t="s">
        <v>133</v>
      </c>
      <c r="B60">
        <v>18063</v>
      </c>
      <c r="C60">
        <v>53011.54</v>
      </c>
    </row>
    <row r="61" spans="1:3" x14ac:dyDescent="0.25">
      <c r="A61" s="6" t="s">
        <v>117</v>
      </c>
      <c r="B61">
        <v>4300</v>
      </c>
      <c r="C61">
        <v>14578.340000000002</v>
      </c>
    </row>
    <row r="62" spans="1:3" x14ac:dyDescent="0.25">
      <c r="A62" s="6" t="s">
        <v>118</v>
      </c>
      <c r="B62">
        <v>2200</v>
      </c>
      <c r="C62">
        <v>5261.65</v>
      </c>
    </row>
    <row r="63" spans="1:3" x14ac:dyDescent="0.25">
      <c r="A63" s="6" t="s">
        <v>119</v>
      </c>
      <c r="B63">
        <v>5237</v>
      </c>
      <c r="C63">
        <v>15688.3</v>
      </c>
    </row>
    <row r="64" spans="1:3" x14ac:dyDescent="0.25">
      <c r="A64" s="6" t="s">
        <v>120</v>
      </c>
      <c r="B64">
        <v>6326</v>
      </c>
      <c r="C64">
        <v>17483.25</v>
      </c>
    </row>
    <row r="65" spans="1:3" x14ac:dyDescent="0.25">
      <c r="A65" s="5" t="s">
        <v>134</v>
      </c>
      <c r="B65">
        <v>20698</v>
      </c>
      <c r="C65">
        <v>56663.710000000006</v>
      </c>
    </row>
    <row r="66" spans="1:3" x14ac:dyDescent="0.25">
      <c r="A66" s="6" t="s">
        <v>117</v>
      </c>
      <c r="B66">
        <v>6833</v>
      </c>
      <c r="C66">
        <v>17480.940000000002</v>
      </c>
    </row>
    <row r="67" spans="1:3" x14ac:dyDescent="0.25">
      <c r="A67" s="6" t="s">
        <v>118</v>
      </c>
      <c r="B67">
        <v>4034</v>
      </c>
      <c r="C67">
        <v>11723.98</v>
      </c>
    </row>
    <row r="68" spans="1:3" x14ac:dyDescent="0.25">
      <c r="A68" s="6" t="s">
        <v>119</v>
      </c>
      <c r="B68">
        <v>3648</v>
      </c>
      <c r="C68">
        <v>10197.44</v>
      </c>
    </row>
    <row r="69" spans="1:3" x14ac:dyDescent="0.25">
      <c r="A69" s="6" t="s">
        <v>120</v>
      </c>
      <c r="B69">
        <v>6183</v>
      </c>
      <c r="C69">
        <v>17261.350000000002</v>
      </c>
    </row>
    <row r="70" spans="1:3" x14ac:dyDescent="0.25">
      <c r="A70" s="5" t="s">
        <v>135</v>
      </c>
      <c r="B70">
        <v>12662</v>
      </c>
      <c r="C70">
        <v>38446.44</v>
      </c>
    </row>
    <row r="71" spans="1:3" x14ac:dyDescent="0.25">
      <c r="A71" s="6" t="s">
        <v>117</v>
      </c>
      <c r="B71">
        <v>4362</v>
      </c>
      <c r="C71">
        <v>12891.560000000001</v>
      </c>
    </row>
    <row r="72" spans="1:3" x14ac:dyDescent="0.25">
      <c r="A72" s="6" t="s">
        <v>118</v>
      </c>
      <c r="B72">
        <v>1922</v>
      </c>
      <c r="C72">
        <v>7268.71</v>
      </c>
    </row>
    <row r="73" spans="1:3" x14ac:dyDescent="0.25">
      <c r="A73" s="6" t="s">
        <v>119</v>
      </c>
      <c r="B73">
        <v>3569</v>
      </c>
      <c r="C73">
        <v>9872.84</v>
      </c>
    </row>
    <row r="74" spans="1:3" x14ac:dyDescent="0.25">
      <c r="A74" s="6" t="s">
        <v>120</v>
      </c>
      <c r="B74">
        <v>2809</v>
      </c>
      <c r="C74">
        <v>8413.33</v>
      </c>
    </row>
    <row r="75" spans="1:3" x14ac:dyDescent="0.25">
      <c r="A75" s="5" t="s">
        <v>136</v>
      </c>
      <c r="B75">
        <v>11551</v>
      </c>
      <c r="C75">
        <v>30731.59</v>
      </c>
    </row>
    <row r="76" spans="1:3" x14ac:dyDescent="0.25">
      <c r="A76" s="6" t="s">
        <v>117</v>
      </c>
      <c r="B76">
        <v>4893</v>
      </c>
      <c r="C76">
        <v>13176.420000000002</v>
      </c>
    </row>
    <row r="77" spans="1:3" x14ac:dyDescent="0.25">
      <c r="A77" s="6" t="s">
        <v>118</v>
      </c>
      <c r="B77">
        <v>3502</v>
      </c>
      <c r="C77">
        <v>9231.369999999999</v>
      </c>
    </row>
    <row r="78" spans="1:3" x14ac:dyDescent="0.25">
      <c r="A78" s="6" t="s">
        <v>119</v>
      </c>
      <c r="B78">
        <v>3156</v>
      </c>
      <c r="C78">
        <v>8323.7999999999993</v>
      </c>
    </row>
    <row r="79" spans="1:3" x14ac:dyDescent="0.25">
      <c r="A79" s="1">
        <v>2006</v>
      </c>
      <c r="B79">
        <v>216738</v>
      </c>
      <c r="C79">
        <v>637719.85</v>
      </c>
    </row>
    <row r="80" spans="1:3" x14ac:dyDescent="0.25">
      <c r="A80" s="4" t="s">
        <v>115</v>
      </c>
      <c r="B80">
        <v>52489</v>
      </c>
      <c r="C80">
        <v>150710</v>
      </c>
    </row>
    <row r="81" spans="1:3" x14ac:dyDescent="0.25">
      <c r="A81" s="5" t="s">
        <v>116</v>
      </c>
      <c r="B81">
        <v>16142</v>
      </c>
      <c r="C81">
        <v>46657.490000000005</v>
      </c>
    </row>
    <row r="82" spans="1:3" x14ac:dyDescent="0.25">
      <c r="A82" s="6" t="s">
        <v>117</v>
      </c>
      <c r="B82">
        <v>5237</v>
      </c>
      <c r="C82">
        <v>13311.86</v>
      </c>
    </row>
    <row r="83" spans="1:3" x14ac:dyDescent="0.25">
      <c r="A83" s="6" t="s">
        <v>118</v>
      </c>
      <c r="B83">
        <v>3027</v>
      </c>
      <c r="C83">
        <v>10199.31</v>
      </c>
    </row>
    <row r="84" spans="1:3" x14ac:dyDescent="0.25">
      <c r="A84" s="6" t="s">
        <v>119</v>
      </c>
      <c r="B84">
        <v>6424</v>
      </c>
      <c r="C84">
        <v>18450.16</v>
      </c>
    </row>
    <row r="85" spans="1:3" x14ac:dyDescent="0.25">
      <c r="A85" s="6" t="s">
        <v>120</v>
      </c>
      <c r="B85">
        <v>1454</v>
      </c>
      <c r="C85">
        <v>4696.16</v>
      </c>
    </row>
    <row r="86" spans="1:3" x14ac:dyDescent="0.25">
      <c r="A86" s="5" t="s">
        <v>121</v>
      </c>
      <c r="B86">
        <v>24056</v>
      </c>
      <c r="C86">
        <v>69391.290000000008</v>
      </c>
    </row>
    <row r="87" spans="1:3" x14ac:dyDescent="0.25">
      <c r="A87" s="6" t="s">
        <v>117</v>
      </c>
      <c r="B87">
        <v>6021</v>
      </c>
      <c r="C87">
        <v>15550.29</v>
      </c>
    </row>
    <row r="88" spans="1:3" x14ac:dyDescent="0.25">
      <c r="A88" s="6" t="s">
        <v>118</v>
      </c>
      <c r="B88">
        <v>7505</v>
      </c>
      <c r="C88">
        <v>23099.35</v>
      </c>
    </row>
    <row r="89" spans="1:3" x14ac:dyDescent="0.25">
      <c r="A89" s="6" t="s">
        <v>119</v>
      </c>
      <c r="B89">
        <v>6015</v>
      </c>
      <c r="C89">
        <v>16593.97</v>
      </c>
    </row>
    <row r="90" spans="1:3" x14ac:dyDescent="0.25">
      <c r="A90" s="6" t="s">
        <v>120</v>
      </c>
      <c r="B90">
        <v>4515</v>
      </c>
      <c r="C90">
        <v>14147.68</v>
      </c>
    </row>
    <row r="91" spans="1:3" x14ac:dyDescent="0.25">
      <c r="A91" s="5" t="s">
        <v>122</v>
      </c>
      <c r="B91">
        <v>12291</v>
      </c>
      <c r="C91">
        <v>34661.22</v>
      </c>
    </row>
    <row r="92" spans="1:3" x14ac:dyDescent="0.25">
      <c r="A92" s="6" t="s">
        <v>117</v>
      </c>
      <c r="B92">
        <v>3700</v>
      </c>
      <c r="C92">
        <v>9154.5</v>
      </c>
    </row>
    <row r="93" spans="1:3" x14ac:dyDescent="0.25">
      <c r="A93" s="6" t="s">
        <v>118</v>
      </c>
      <c r="B93">
        <v>2570</v>
      </c>
      <c r="C93">
        <v>8665.32</v>
      </c>
    </row>
    <row r="94" spans="1:3" x14ac:dyDescent="0.25">
      <c r="A94" s="6" t="s">
        <v>119</v>
      </c>
      <c r="B94">
        <v>3436</v>
      </c>
      <c r="C94">
        <v>9125.6200000000008</v>
      </c>
    </row>
    <row r="95" spans="1:3" x14ac:dyDescent="0.25">
      <c r="A95" s="6" t="s">
        <v>120</v>
      </c>
      <c r="B95">
        <v>2585</v>
      </c>
      <c r="C95">
        <v>7715.7800000000007</v>
      </c>
    </row>
    <row r="96" spans="1:3" x14ac:dyDescent="0.25">
      <c r="A96" s="4" t="s">
        <v>123</v>
      </c>
      <c r="B96">
        <v>53910</v>
      </c>
      <c r="C96">
        <v>157192.37</v>
      </c>
    </row>
    <row r="97" spans="1:3" x14ac:dyDescent="0.25">
      <c r="A97" s="5" t="s">
        <v>124</v>
      </c>
      <c r="B97">
        <v>12090</v>
      </c>
      <c r="C97">
        <v>34879.74</v>
      </c>
    </row>
    <row r="98" spans="1:3" x14ac:dyDescent="0.25">
      <c r="A98" s="6" t="s">
        <v>117</v>
      </c>
      <c r="B98">
        <v>1428</v>
      </c>
      <c r="C98">
        <v>4268.13</v>
      </c>
    </row>
    <row r="99" spans="1:3" x14ac:dyDescent="0.25">
      <c r="A99" s="6" t="s">
        <v>118</v>
      </c>
      <c r="B99">
        <v>2238</v>
      </c>
      <c r="C99">
        <v>5535.45</v>
      </c>
    </row>
    <row r="100" spans="1:3" x14ac:dyDescent="0.25">
      <c r="A100" s="6" t="s">
        <v>119</v>
      </c>
      <c r="B100">
        <v>4717</v>
      </c>
      <c r="C100">
        <v>14052.05</v>
      </c>
    </row>
    <row r="101" spans="1:3" x14ac:dyDescent="0.25">
      <c r="A101" s="6" t="s">
        <v>120</v>
      </c>
      <c r="B101">
        <v>3707</v>
      </c>
      <c r="C101">
        <v>11024.109999999999</v>
      </c>
    </row>
    <row r="102" spans="1:3" x14ac:dyDescent="0.25">
      <c r="A102" s="5" t="s">
        <v>125</v>
      </c>
      <c r="B102">
        <v>14712</v>
      </c>
      <c r="C102">
        <v>42513.75</v>
      </c>
    </row>
    <row r="103" spans="1:3" x14ac:dyDescent="0.25">
      <c r="A103" s="6" t="s">
        <v>117</v>
      </c>
      <c r="B103">
        <v>6029</v>
      </c>
      <c r="C103">
        <v>17321.949999999997</v>
      </c>
    </row>
    <row r="104" spans="1:3" x14ac:dyDescent="0.25">
      <c r="A104" s="6" t="s">
        <v>118</v>
      </c>
      <c r="B104">
        <v>3663</v>
      </c>
      <c r="C104">
        <v>10116.26</v>
      </c>
    </row>
    <row r="105" spans="1:3" x14ac:dyDescent="0.25">
      <c r="A105" s="6" t="s">
        <v>119</v>
      </c>
      <c r="B105">
        <v>3412</v>
      </c>
      <c r="C105">
        <v>10886.5</v>
      </c>
    </row>
    <row r="106" spans="1:3" x14ac:dyDescent="0.25">
      <c r="A106" s="6" t="s">
        <v>120</v>
      </c>
      <c r="B106">
        <v>1608</v>
      </c>
      <c r="C106">
        <v>4189.04</v>
      </c>
    </row>
    <row r="107" spans="1:3" x14ac:dyDescent="0.25">
      <c r="A107" s="5" t="s">
        <v>126</v>
      </c>
      <c r="B107">
        <v>8397</v>
      </c>
      <c r="C107">
        <v>22496.5</v>
      </c>
    </row>
    <row r="108" spans="1:3" x14ac:dyDescent="0.25">
      <c r="A108" s="6" t="s">
        <v>118</v>
      </c>
      <c r="B108">
        <v>1330</v>
      </c>
      <c r="C108">
        <v>3259.68</v>
      </c>
    </row>
    <row r="109" spans="1:3" x14ac:dyDescent="0.25">
      <c r="A109" s="6" t="s">
        <v>119</v>
      </c>
      <c r="B109">
        <v>1803</v>
      </c>
      <c r="C109">
        <v>4427.91</v>
      </c>
    </row>
    <row r="110" spans="1:3" x14ac:dyDescent="0.25">
      <c r="A110" s="6" t="s">
        <v>120</v>
      </c>
      <c r="B110">
        <v>5264</v>
      </c>
      <c r="C110">
        <v>14808.91</v>
      </c>
    </row>
    <row r="111" spans="1:3" x14ac:dyDescent="0.25">
      <c r="A111" s="5" t="s">
        <v>127</v>
      </c>
      <c r="B111">
        <v>18711</v>
      </c>
      <c r="C111">
        <v>57302.380000000005</v>
      </c>
    </row>
    <row r="112" spans="1:3" x14ac:dyDescent="0.25">
      <c r="A112" s="6" t="s">
        <v>117</v>
      </c>
      <c r="B112">
        <v>4241</v>
      </c>
      <c r="C112">
        <v>13450.890000000001</v>
      </c>
    </row>
    <row r="113" spans="1:3" x14ac:dyDescent="0.25">
      <c r="A113" s="6" t="s">
        <v>118</v>
      </c>
      <c r="B113">
        <v>4063</v>
      </c>
      <c r="C113">
        <v>11362.89</v>
      </c>
    </row>
    <row r="114" spans="1:3" x14ac:dyDescent="0.25">
      <c r="A114" s="6" t="s">
        <v>119</v>
      </c>
      <c r="B114">
        <v>4322</v>
      </c>
      <c r="C114">
        <v>12965.279999999999</v>
      </c>
    </row>
    <row r="115" spans="1:3" x14ac:dyDescent="0.25">
      <c r="A115" s="6" t="s">
        <v>120</v>
      </c>
      <c r="B115">
        <v>6085</v>
      </c>
      <c r="C115">
        <v>19523.320000000003</v>
      </c>
    </row>
    <row r="116" spans="1:3" x14ac:dyDescent="0.25">
      <c r="A116" s="4" t="s">
        <v>128</v>
      </c>
      <c r="B116">
        <v>56222</v>
      </c>
      <c r="C116">
        <v>167211.04</v>
      </c>
    </row>
    <row r="117" spans="1:3" x14ac:dyDescent="0.25">
      <c r="A117" s="5" t="s">
        <v>129</v>
      </c>
      <c r="B117">
        <v>16238</v>
      </c>
      <c r="C117">
        <v>48954.549999999988</v>
      </c>
    </row>
    <row r="118" spans="1:3" x14ac:dyDescent="0.25">
      <c r="A118" s="6" t="s">
        <v>117</v>
      </c>
      <c r="B118">
        <v>4168</v>
      </c>
      <c r="C118">
        <v>13817.34</v>
      </c>
    </row>
    <row r="119" spans="1:3" x14ac:dyDescent="0.25">
      <c r="A119" s="6" t="s">
        <v>118</v>
      </c>
      <c r="B119">
        <v>1157</v>
      </c>
      <c r="C119">
        <v>4395.26</v>
      </c>
    </row>
    <row r="120" spans="1:3" x14ac:dyDescent="0.25">
      <c r="A120" s="6" t="s">
        <v>119</v>
      </c>
      <c r="B120">
        <v>5691</v>
      </c>
      <c r="C120">
        <v>17863.579999999998</v>
      </c>
    </row>
    <row r="121" spans="1:3" x14ac:dyDescent="0.25">
      <c r="A121" s="6" t="s">
        <v>120</v>
      </c>
      <c r="B121">
        <v>5222</v>
      </c>
      <c r="C121">
        <v>12878.369999999999</v>
      </c>
    </row>
    <row r="122" spans="1:3" x14ac:dyDescent="0.25">
      <c r="A122" s="5" t="s">
        <v>130</v>
      </c>
      <c r="B122">
        <v>23382</v>
      </c>
      <c r="C122">
        <v>69291.37</v>
      </c>
    </row>
    <row r="123" spans="1:3" x14ac:dyDescent="0.25">
      <c r="A123" s="6" t="s">
        <v>117</v>
      </c>
      <c r="B123">
        <v>2997</v>
      </c>
      <c r="C123">
        <v>9774.07</v>
      </c>
    </row>
    <row r="124" spans="1:3" x14ac:dyDescent="0.25">
      <c r="A124" s="6" t="s">
        <v>118</v>
      </c>
      <c r="B124">
        <v>3324</v>
      </c>
      <c r="C124">
        <v>9470.5400000000009</v>
      </c>
    </row>
    <row r="125" spans="1:3" x14ac:dyDescent="0.25">
      <c r="A125" s="6" t="s">
        <v>119</v>
      </c>
      <c r="B125">
        <v>12295</v>
      </c>
      <c r="C125">
        <v>37193.969999999994</v>
      </c>
    </row>
    <row r="126" spans="1:3" x14ac:dyDescent="0.25">
      <c r="A126" s="6" t="s">
        <v>120</v>
      </c>
      <c r="B126">
        <v>4766</v>
      </c>
      <c r="C126">
        <v>12852.79</v>
      </c>
    </row>
    <row r="127" spans="1:3" x14ac:dyDescent="0.25">
      <c r="A127" s="5" t="s">
        <v>131</v>
      </c>
      <c r="B127">
        <v>16602</v>
      </c>
      <c r="C127">
        <v>48965.119999999995</v>
      </c>
    </row>
    <row r="128" spans="1:3" x14ac:dyDescent="0.25">
      <c r="A128" s="6" t="s">
        <v>117</v>
      </c>
      <c r="B128">
        <v>4505</v>
      </c>
      <c r="C128">
        <v>14144.719999999998</v>
      </c>
    </row>
    <row r="129" spans="1:3" x14ac:dyDescent="0.25">
      <c r="A129" s="6" t="s">
        <v>118</v>
      </c>
      <c r="B129">
        <v>4453</v>
      </c>
      <c r="C129">
        <v>11668.51</v>
      </c>
    </row>
    <row r="130" spans="1:3" x14ac:dyDescent="0.25">
      <c r="A130" s="6" t="s">
        <v>119</v>
      </c>
      <c r="B130">
        <v>5248</v>
      </c>
      <c r="C130">
        <v>16563.730000000003</v>
      </c>
    </row>
    <row r="131" spans="1:3" x14ac:dyDescent="0.25">
      <c r="A131" s="6" t="s">
        <v>120</v>
      </c>
      <c r="B131">
        <v>2396</v>
      </c>
      <c r="C131">
        <v>6588.16</v>
      </c>
    </row>
    <row r="132" spans="1:3" x14ac:dyDescent="0.25">
      <c r="A132" s="4" t="s">
        <v>132</v>
      </c>
      <c r="B132">
        <v>54117</v>
      </c>
      <c r="C132">
        <v>162606.43999999997</v>
      </c>
    </row>
    <row r="133" spans="1:3" x14ac:dyDescent="0.25">
      <c r="A133" s="5" t="s">
        <v>133</v>
      </c>
      <c r="B133">
        <v>8056</v>
      </c>
      <c r="C133">
        <v>24960.9</v>
      </c>
    </row>
    <row r="134" spans="1:3" x14ac:dyDescent="0.25">
      <c r="A134" s="6" t="s">
        <v>117</v>
      </c>
      <c r="B134">
        <v>2819</v>
      </c>
      <c r="C134">
        <v>8412.65</v>
      </c>
    </row>
    <row r="135" spans="1:3" x14ac:dyDescent="0.25">
      <c r="A135" s="6" t="s">
        <v>118</v>
      </c>
      <c r="B135">
        <v>1505</v>
      </c>
      <c r="C135">
        <v>5857.0599999999995</v>
      </c>
    </row>
    <row r="136" spans="1:3" x14ac:dyDescent="0.25">
      <c r="A136" s="6" t="s">
        <v>119</v>
      </c>
      <c r="B136">
        <v>3732</v>
      </c>
      <c r="C136">
        <v>10691.19</v>
      </c>
    </row>
    <row r="137" spans="1:3" x14ac:dyDescent="0.25">
      <c r="A137" s="5" t="s">
        <v>134</v>
      </c>
      <c r="B137">
        <v>17421</v>
      </c>
      <c r="C137">
        <v>54380.630000000005</v>
      </c>
    </row>
    <row r="138" spans="1:3" x14ac:dyDescent="0.25">
      <c r="A138" s="6" t="s">
        <v>117</v>
      </c>
      <c r="B138">
        <v>3912</v>
      </c>
      <c r="C138">
        <v>10995.22</v>
      </c>
    </row>
    <row r="139" spans="1:3" x14ac:dyDescent="0.25">
      <c r="A139" s="6" t="s">
        <v>118</v>
      </c>
      <c r="B139">
        <v>4489</v>
      </c>
      <c r="C139">
        <v>14235.35</v>
      </c>
    </row>
    <row r="140" spans="1:3" x14ac:dyDescent="0.25">
      <c r="A140" s="6" t="s">
        <v>119</v>
      </c>
      <c r="B140">
        <v>2929</v>
      </c>
      <c r="C140">
        <v>9482.11</v>
      </c>
    </row>
    <row r="141" spans="1:3" x14ac:dyDescent="0.25">
      <c r="A141" s="6" t="s">
        <v>120</v>
      </c>
      <c r="B141">
        <v>6091</v>
      </c>
      <c r="C141">
        <v>19667.95</v>
      </c>
    </row>
    <row r="142" spans="1:3" x14ac:dyDescent="0.25">
      <c r="A142" s="5" t="s">
        <v>135</v>
      </c>
      <c r="B142">
        <v>11102</v>
      </c>
      <c r="C142">
        <v>32314.839999999997</v>
      </c>
    </row>
    <row r="143" spans="1:3" x14ac:dyDescent="0.25">
      <c r="A143" s="6" t="s">
        <v>117</v>
      </c>
      <c r="B143">
        <v>918</v>
      </c>
      <c r="C143">
        <v>3470.04</v>
      </c>
    </row>
    <row r="144" spans="1:3" x14ac:dyDescent="0.25">
      <c r="A144" s="6" t="s">
        <v>118</v>
      </c>
      <c r="B144">
        <v>1880</v>
      </c>
      <c r="C144">
        <v>4610.1399999999994</v>
      </c>
    </row>
    <row r="145" spans="1:3" x14ac:dyDescent="0.25">
      <c r="A145" s="6" t="s">
        <v>119</v>
      </c>
      <c r="B145">
        <v>4732</v>
      </c>
      <c r="C145">
        <v>13021.17</v>
      </c>
    </row>
    <row r="146" spans="1:3" x14ac:dyDescent="0.25">
      <c r="A146" s="6" t="s">
        <v>120</v>
      </c>
      <c r="B146">
        <v>3572</v>
      </c>
      <c r="C146">
        <v>11213.49</v>
      </c>
    </row>
    <row r="147" spans="1:3" x14ac:dyDescent="0.25">
      <c r="A147" s="5" t="s">
        <v>136</v>
      </c>
      <c r="B147">
        <v>17538</v>
      </c>
      <c r="C147">
        <v>50950.07</v>
      </c>
    </row>
    <row r="148" spans="1:3" x14ac:dyDescent="0.25">
      <c r="A148" s="6" t="s">
        <v>117</v>
      </c>
      <c r="B148">
        <v>6001</v>
      </c>
      <c r="C148">
        <v>17539.219999999998</v>
      </c>
    </row>
    <row r="149" spans="1:3" x14ac:dyDescent="0.25">
      <c r="A149" s="6" t="s">
        <v>118</v>
      </c>
      <c r="B149">
        <v>2358</v>
      </c>
      <c r="C149">
        <v>6608.9600000000009</v>
      </c>
    </row>
    <row r="150" spans="1:3" x14ac:dyDescent="0.25">
      <c r="A150" s="6" t="s">
        <v>119</v>
      </c>
      <c r="B150">
        <v>3313</v>
      </c>
      <c r="C150">
        <v>11038.24</v>
      </c>
    </row>
    <row r="151" spans="1:3" x14ac:dyDescent="0.25">
      <c r="A151" s="6" t="s">
        <v>120</v>
      </c>
      <c r="B151">
        <v>5866</v>
      </c>
      <c r="C151">
        <v>15763.650000000001</v>
      </c>
    </row>
    <row r="152" spans="1:3" x14ac:dyDescent="0.25">
      <c r="A152" s="1">
        <v>2007</v>
      </c>
      <c r="B152">
        <v>233161</v>
      </c>
      <c r="C152">
        <v>702395.81999999972</v>
      </c>
    </row>
    <row r="153" spans="1:3" x14ac:dyDescent="0.25">
      <c r="A153" s="4" t="s">
        <v>115</v>
      </c>
      <c r="B153">
        <v>58671</v>
      </c>
      <c r="C153">
        <v>172828.96</v>
      </c>
    </row>
    <row r="154" spans="1:3" x14ac:dyDescent="0.25">
      <c r="A154" s="5" t="s">
        <v>116</v>
      </c>
      <c r="B154">
        <v>13652</v>
      </c>
      <c r="C154">
        <v>38617.120000000003</v>
      </c>
    </row>
    <row r="155" spans="1:3" x14ac:dyDescent="0.25">
      <c r="A155" s="6" t="s">
        <v>117</v>
      </c>
      <c r="B155">
        <v>4795</v>
      </c>
      <c r="C155">
        <v>13938.209999999997</v>
      </c>
    </row>
    <row r="156" spans="1:3" x14ac:dyDescent="0.25">
      <c r="A156" s="6" t="s">
        <v>118</v>
      </c>
      <c r="B156">
        <v>4207</v>
      </c>
      <c r="C156">
        <v>11409.849999999999</v>
      </c>
    </row>
    <row r="157" spans="1:3" x14ac:dyDescent="0.25">
      <c r="A157" s="6" t="s">
        <v>119</v>
      </c>
      <c r="B157">
        <v>3064</v>
      </c>
      <c r="C157">
        <v>8635.2999999999993</v>
      </c>
    </row>
    <row r="158" spans="1:3" x14ac:dyDescent="0.25">
      <c r="A158" s="6" t="s">
        <v>120</v>
      </c>
      <c r="B158">
        <v>1586</v>
      </c>
      <c r="C158">
        <v>4633.76</v>
      </c>
    </row>
    <row r="159" spans="1:3" x14ac:dyDescent="0.25">
      <c r="A159" s="5" t="s">
        <v>121</v>
      </c>
      <c r="B159">
        <v>27715</v>
      </c>
      <c r="C159">
        <v>81254.09</v>
      </c>
    </row>
    <row r="160" spans="1:3" x14ac:dyDescent="0.25">
      <c r="A160" s="6" t="s">
        <v>117</v>
      </c>
      <c r="B160">
        <v>3905</v>
      </c>
      <c r="C160">
        <v>12574.909999999998</v>
      </c>
    </row>
    <row r="161" spans="1:3" x14ac:dyDescent="0.25">
      <c r="A161" s="6" t="s">
        <v>118</v>
      </c>
      <c r="B161">
        <v>8366</v>
      </c>
      <c r="C161">
        <v>25008.009999999995</v>
      </c>
    </row>
    <row r="162" spans="1:3" x14ac:dyDescent="0.25">
      <c r="A162" s="6" t="s">
        <v>119</v>
      </c>
      <c r="B162">
        <v>5329</v>
      </c>
      <c r="C162">
        <v>16632.900000000001</v>
      </c>
    </row>
    <row r="163" spans="1:3" x14ac:dyDescent="0.25">
      <c r="A163" s="6" t="s">
        <v>120</v>
      </c>
      <c r="B163">
        <v>10115</v>
      </c>
      <c r="C163">
        <v>27038.269999999997</v>
      </c>
    </row>
    <row r="164" spans="1:3" x14ac:dyDescent="0.25">
      <c r="A164" s="5" t="s">
        <v>122</v>
      </c>
      <c r="B164">
        <v>17304</v>
      </c>
      <c r="C164">
        <v>52957.75</v>
      </c>
    </row>
    <row r="165" spans="1:3" x14ac:dyDescent="0.25">
      <c r="A165" s="6" t="s">
        <v>117</v>
      </c>
      <c r="B165">
        <v>5361</v>
      </c>
      <c r="C165">
        <v>15712.789999999999</v>
      </c>
    </row>
    <row r="166" spans="1:3" x14ac:dyDescent="0.25">
      <c r="A166" s="6" t="s">
        <v>118</v>
      </c>
      <c r="B166">
        <v>3789</v>
      </c>
      <c r="C166">
        <v>12736.820000000002</v>
      </c>
    </row>
    <row r="167" spans="1:3" x14ac:dyDescent="0.25">
      <c r="A167" s="6" t="s">
        <v>119</v>
      </c>
      <c r="B167">
        <v>5826</v>
      </c>
      <c r="C167">
        <v>17647.739999999998</v>
      </c>
    </row>
    <row r="168" spans="1:3" x14ac:dyDescent="0.25">
      <c r="A168" s="6" t="s">
        <v>120</v>
      </c>
      <c r="B168">
        <v>2328</v>
      </c>
      <c r="C168">
        <v>6860.4</v>
      </c>
    </row>
    <row r="169" spans="1:3" x14ac:dyDescent="0.25">
      <c r="A169" s="4" t="s">
        <v>123</v>
      </c>
      <c r="B169">
        <v>61816</v>
      </c>
      <c r="C169">
        <v>189616.26999999996</v>
      </c>
    </row>
    <row r="170" spans="1:3" x14ac:dyDescent="0.25">
      <c r="A170" s="5" t="s">
        <v>124</v>
      </c>
      <c r="B170">
        <v>13256</v>
      </c>
      <c r="C170">
        <v>40939.040000000001</v>
      </c>
    </row>
    <row r="171" spans="1:3" x14ac:dyDescent="0.25">
      <c r="A171" s="6" t="s">
        <v>117</v>
      </c>
      <c r="B171">
        <v>4503</v>
      </c>
      <c r="C171">
        <v>15300.97</v>
      </c>
    </row>
    <row r="172" spans="1:3" x14ac:dyDescent="0.25">
      <c r="A172" s="6" t="s">
        <v>118</v>
      </c>
      <c r="B172">
        <v>1775</v>
      </c>
      <c r="C172">
        <v>5739.3</v>
      </c>
    </row>
    <row r="173" spans="1:3" x14ac:dyDescent="0.25">
      <c r="A173" s="6" t="s">
        <v>119</v>
      </c>
      <c r="B173">
        <v>1855</v>
      </c>
      <c r="C173">
        <v>4829.24</v>
      </c>
    </row>
    <row r="174" spans="1:3" x14ac:dyDescent="0.25">
      <c r="A174" s="6" t="s">
        <v>120</v>
      </c>
      <c r="B174">
        <v>5123</v>
      </c>
      <c r="C174">
        <v>15069.53</v>
      </c>
    </row>
    <row r="175" spans="1:3" x14ac:dyDescent="0.25">
      <c r="A175" s="5" t="s">
        <v>125</v>
      </c>
      <c r="B175">
        <v>16124</v>
      </c>
      <c r="C175">
        <v>49062.46</v>
      </c>
    </row>
    <row r="176" spans="1:3" x14ac:dyDescent="0.25">
      <c r="A176" s="6" t="s">
        <v>117</v>
      </c>
      <c r="B176">
        <v>6722</v>
      </c>
      <c r="C176">
        <v>18548.329999999998</v>
      </c>
    </row>
    <row r="177" spans="1:3" x14ac:dyDescent="0.25">
      <c r="A177" s="6" t="s">
        <v>118</v>
      </c>
      <c r="B177">
        <v>4014</v>
      </c>
      <c r="C177">
        <v>12865.81</v>
      </c>
    </row>
    <row r="178" spans="1:3" x14ac:dyDescent="0.25">
      <c r="A178" s="6" t="s">
        <v>119</v>
      </c>
      <c r="B178">
        <v>3903</v>
      </c>
      <c r="C178">
        <v>13286.17</v>
      </c>
    </row>
    <row r="179" spans="1:3" x14ac:dyDescent="0.25">
      <c r="A179" s="6" t="s">
        <v>120</v>
      </c>
      <c r="B179">
        <v>1485</v>
      </c>
      <c r="C179">
        <v>4362.1499999999996</v>
      </c>
    </row>
    <row r="180" spans="1:3" x14ac:dyDescent="0.25">
      <c r="A180" s="5" t="s">
        <v>126</v>
      </c>
      <c r="B180">
        <v>16319</v>
      </c>
      <c r="C180">
        <v>49400.740000000005</v>
      </c>
    </row>
    <row r="181" spans="1:3" x14ac:dyDescent="0.25">
      <c r="A181" s="6" t="s">
        <v>117</v>
      </c>
      <c r="B181">
        <v>1197</v>
      </c>
      <c r="C181">
        <v>3427.02</v>
      </c>
    </row>
    <row r="182" spans="1:3" x14ac:dyDescent="0.25">
      <c r="A182" s="6" t="s">
        <v>118</v>
      </c>
      <c r="B182">
        <v>1568</v>
      </c>
      <c r="C182">
        <v>5302.96</v>
      </c>
    </row>
    <row r="183" spans="1:3" x14ac:dyDescent="0.25">
      <c r="A183" s="6" t="s">
        <v>119</v>
      </c>
      <c r="B183">
        <v>5869</v>
      </c>
      <c r="C183">
        <v>18910.850000000002</v>
      </c>
    </row>
    <row r="184" spans="1:3" x14ac:dyDescent="0.25">
      <c r="A184" s="6" t="s">
        <v>120</v>
      </c>
      <c r="B184">
        <v>7685</v>
      </c>
      <c r="C184">
        <v>21759.910000000003</v>
      </c>
    </row>
    <row r="185" spans="1:3" x14ac:dyDescent="0.25">
      <c r="A185" s="5" t="s">
        <v>127</v>
      </c>
      <c r="B185">
        <v>16117</v>
      </c>
      <c r="C185">
        <v>50214.03</v>
      </c>
    </row>
    <row r="186" spans="1:3" x14ac:dyDescent="0.25">
      <c r="A186" s="6" t="s">
        <v>117</v>
      </c>
      <c r="B186">
        <v>4677</v>
      </c>
      <c r="C186">
        <v>16540.36</v>
      </c>
    </row>
    <row r="187" spans="1:3" x14ac:dyDescent="0.25">
      <c r="A187" s="6" t="s">
        <v>118</v>
      </c>
      <c r="B187">
        <v>3165</v>
      </c>
      <c r="C187">
        <v>9951.75</v>
      </c>
    </row>
    <row r="188" spans="1:3" x14ac:dyDescent="0.25">
      <c r="A188" s="6" t="s">
        <v>119</v>
      </c>
      <c r="B188">
        <v>4272</v>
      </c>
      <c r="C188">
        <v>12332.460000000001</v>
      </c>
    </row>
    <row r="189" spans="1:3" x14ac:dyDescent="0.25">
      <c r="A189" s="6" t="s">
        <v>120</v>
      </c>
      <c r="B189">
        <v>4003</v>
      </c>
      <c r="C189">
        <v>11389.46</v>
      </c>
    </row>
    <row r="190" spans="1:3" x14ac:dyDescent="0.25">
      <c r="A190" s="4" t="s">
        <v>128</v>
      </c>
      <c r="B190">
        <v>55693</v>
      </c>
      <c r="C190">
        <v>169327.53</v>
      </c>
    </row>
    <row r="191" spans="1:3" x14ac:dyDescent="0.25">
      <c r="A191" s="5" t="s">
        <v>129</v>
      </c>
      <c r="B191">
        <v>7542</v>
      </c>
      <c r="C191">
        <v>24011.45</v>
      </c>
    </row>
    <row r="192" spans="1:3" x14ac:dyDescent="0.25">
      <c r="A192" s="6" t="s">
        <v>117</v>
      </c>
      <c r="B192">
        <v>573</v>
      </c>
      <c r="C192">
        <v>1237.68</v>
      </c>
    </row>
    <row r="193" spans="1:3" x14ac:dyDescent="0.25">
      <c r="A193" s="6" t="s">
        <v>118</v>
      </c>
      <c r="B193">
        <v>2436</v>
      </c>
      <c r="C193">
        <v>7900.5599999999995</v>
      </c>
    </row>
    <row r="194" spans="1:3" x14ac:dyDescent="0.25">
      <c r="A194" s="6" t="s">
        <v>119</v>
      </c>
      <c r="B194">
        <v>1814</v>
      </c>
      <c r="C194">
        <v>5245.8</v>
      </c>
    </row>
    <row r="195" spans="1:3" x14ac:dyDescent="0.25">
      <c r="A195" s="6" t="s">
        <v>120</v>
      </c>
      <c r="B195">
        <v>2719</v>
      </c>
      <c r="C195">
        <v>9627.41</v>
      </c>
    </row>
    <row r="196" spans="1:3" x14ac:dyDescent="0.25">
      <c r="A196" s="5" t="s">
        <v>130</v>
      </c>
      <c r="B196">
        <v>25335</v>
      </c>
      <c r="C196">
        <v>77288.530000000013</v>
      </c>
    </row>
    <row r="197" spans="1:3" x14ac:dyDescent="0.25">
      <c r="A197" s="6" t="s">
        <v>117</v>
      </c>
      <c r="B197">
        <v>4549</v>
      </c>
      <c r="C197">
        <v>14196.11</v>
      </c>
    </row>
    <row r="198" spans="1:3" x14ac:dyDescent="0.25">
      <c r="A198" s="6" t="s">
        <v>118</v>
      </c>
      <c r="B198">
        <v>6697</v>
      </c>
      <c r="C198">
        <v>19714.66</v>
      </c>
    </row>
    <row r="199" spans="1:3" x14ac:dyDescent="0.25">
      <c r="A199" s="6" t="s">
        <v>119</v>
      </c>
      <c r="B199">
        <v>6895</v>
      </c>
      <c r="C199">
        <v>21811.38</v>
      </c>
    </row>
    <row r="200" spans="1:3" x14ac:dyDescent="0.25">
      <c r="A200" s="6" t="s">
        <v>120</v>
      </c>
      <c r="B200">
        <v>7194</v>
      </c>
      <c r="C200">
        <v>21566.38</v>
      </c>
    </row>
    <row r="201" spans="1:3" x14ac:dyDescent="0.25">
      <c r="A201" s="5" t="s">
        <v>131</v>
      </c>
      <c r="B201">
        <v>22816</v>
      </c>
      <c r="C201">
        <v>68027.549999999988</v>
      </c>
    </row>
    <row r="202" spans="1:3" x14ac:dyDescent="0.25">
      <c r="A202" s="6" t="s">
        <v>117</v>
      </c>
      <c r="B202">
        <v>2758</v>
      </c>
      <c r="C202">
        <v>8090.4800000000005</v>
      </c>
    </row>
    <row r="203" spans="1:3" x14ac:dyDescent="0.25">
      <c r="A203" s="6" t="s">
        <v>118</v>
      </c>
      <c r="B203">
        <v>5176</v>
      </c>
      <c r="C203">
        <v>14952.03</v>
      </c>
    </row>
    <row r="204" spans="1:3" x14ac:dyDescent="0.25">
      <c r="A204" s="6" t="s">
        <v>119</v>
      </c>
      <c r="B204">
        <v>8221</v>
      </c>
      <c r="C204">
        <v>24448.16</v>
      </c>
    </row>
    <row r="205" spans="1:3" x14ac:dyDescent="0.25">
      <c r="A205" s="6" t="s">
        <v>120</v>
      </c>
      <c r="B205">
        <v>6661</v>
      </c>
      <c r="C205">
        <v>20536.879999999997</v>
      </c>
    </row>
    <row r="206" spans="1:3" x14ac:dyDescent="0.25">
      <c r="A206" s="4" t="s">
        <v>132</v>
      </c>
      <c r="B206">
        <v>56981</v>
      </c>
      <c r="C206">
        <v>170623.06</v>
      </c>
    </row>
    <row r="207" spans="1:3" x14ac:dyDescent="0.25">
      <c r="A207" s="5" t="s">
        <v>133</v>
      </c>
      <c r="B207">
        <v>10430</v>
      </c>
      <c r="C207">
        <v>30567.379999999997</v>
      </c>
    </row>
    <row r="208" spans="1:3" x14ac:dyDescent="0.25">
      <c r="A208" s="6" t="s">
        <v>117</v>
      </c>
      <c r="B208">
        <v>2184</v>
      </c>
      <c r="C208">
        <v>5791.1</v>
      </c>
    </row>
    <row r="209" spans="1:3" x14ac:dyDescent="0.25">
      <c r="A209" s="6" t="s">
        <v>118</v>
      </c>
      <c r="B209">
        <v>2322</v>
      </c>
      <c r="C209">
        <v>7579.02</v>
      </c>
    </row>
    <row r="210" spans="1:3" x14ac:dyDescent="0.25">
      <c r="A210" s="6" t="s">
        <v>119</v>
      </c>
      <c r="B210">
        <v>1545</v>
      </c>
      <c r="C210">
        <v>4528.3100000000004</v>
      </c>
    </row>
    <row r="211" spans="1:3" x14ac:dyDescent="0.25">
      <c r="A211" s="6" t="s">
        <v>120</v>
      </c>
      <c r="B211">
        <v>4379</v>
      </c>
      <c r="C211">
        <v>12668.949999999999</v>
      </c>
    </row>
    <row r="212" spans="1:3" x14ac:dyDescent="0.25">
      <c r="A212" s="5" t="s">
        <v>134</v>
      </c>
      <c r="B212">
        <v>17573</v>
      </c>
      <c r="C212">
        <v>53902.15</v>
      </c>
    </row>
    <row r="213" spans="1:3" x14ac:dyDescent="0.25">
      <c r="A213" s="6" t="s">
        <v>117</v>
      </c>
      <c r="B213">
        <v>2517</v>
      </c>
      <c r="C213">
        <v>7762.83</v>
      </c>
    </row>
    <row r="214" spans="1:3" x14ac:dyDescent="0.25">
      <c r="A214" s="6" t="s">
        <v>118</v>
      </c>
      <c r="B214">
        <v>7957</v>
      </c>
      <c r="C214">
        <v>23490.320000000003</v>
      </c>
    </row>
    <row r="215" spans="1:3" x14ac:dyDescent="0.25">
      <c r="A215" s="6" t="s">
        <v>119</v>
      </c>
      <c r="B215">
        <v>2431</v>
      </c>
      <c r="C215">
        <v>7606.76</v>
      </c>
    </row>
    <row r="216" spans="1:3" x14ac:dyDescent="0.25">
      <c r="A216" s="6" t="s">
        <v>120</v>
      </c>
      <c r="B216">
        <v>4668</v>
      </c>
      <c r="C216">
        <v>15042.239999999998</v>
      </c>
    </row>
    <row r="217" spans="1:3" x14ac:dyDescent="0.25">
      <c r="A217" s="5" t="s">
        <v>135</v>
      </c>
      <c r="B217">
        <v>14782</v>
      </c>
      <c r="C217">
        <v>44234.179999999993</v>
      </c>
    </row>
    <row r="218" spans="1:3" x14ac:dyDescent="0.25">
      <c r="A218" s="6" t="s">
        <v>117</v>
      </c>
      <c r="B218">
        <v>4839</v>
      </c>
      <c r="C218">
        <v>14609.52</v>
      </c>
    </row>
    <row r="219" spans="1:3" x14ac:dyDescent="0.25">
      <c r="A219" s="6" t="s">
        <v>118</v>
      </c>
      <c r="B219">
        <v>3594</v>
      </c>
      <c r="C219">
        <v>10792.09</v>
      </c>
    </row>
    <row r="220" spans="1:3" x14ac:dyDescent="0.25">
      <c r="A220" s="6" t="s">
        <v>119</v>
      </c>
      <c r="B220">
        <v>2778</v>
      </c>
      <c r="C220">
        <v>8881.2000000000007</v>
      </c>
    </row>
    <row r="221" spans="1:3" x14ac:dyDescent="0.25">
      <c r="A221" s="6" t="s">
        <v>120</v>
      </c>
      <c r="B221">
        <v>3571</v>
      </c>
      <c r="C221">
        <v>9951.369999999999</v>
      </c>
    </row>
    <row r="222" spans="1:3" x14ac:dyDescent="0.25">
      <c r="A222" s="5" t="s">
        <v>136</v>
      </c>
      <c r="B222">
        <v>14196</v>
      </c>
      <c r="C222">
        <v>41919.350000000006</v>
      </c>
    </row>
    <row r="223" spans="1:3" x14ac:dyDescent="0.25">
      <c r="A223" s="6" t="s">
        <v>117</v>
      </c>
      <c r="B223">
        <v>6761</v>
      </c>
      <c r="C223">
        <v>21471.480000000003</v>
      </c>
    </row>
    <row r="224" spans="1:3" x14ac:dyDescent="0.25">
      <c r="A224" s="6" t="s">
        <v>118</v>
      </c>
      <c r="B224">
        <v>2621</v>
      </c>
      <c r="C224">
        <v>7640.8799999999992</v>
      </c>
    </row>
    <row r="225" spans="1:3" x14ac:dyDescent="0.25">
      <c r="A225" s="6" t="s">
        <v>119</v>
      </c>
      <c r="B225">
        <v>1562</v>
      </c>
      <c r="C225">
        <v>4495.1499999999996</v>
      </c>
    </row>
    <row r="226" spans="1:3" x14ac:dyDescent="0.25">
      <c r="A226" s="6" t="s">
        <v>120</v>
      </c>
      <c r="B226">
        <v>3252</v>
      </c>
      <c r="C226">
        <v>8311.84</v>
      </c>
    </row>
    <row r="227" spans="1:3" x14ac:dyDescent="0.25">
      <c r="A227" s="1" t="s">
        <v>35</v>
      </c>
      <c r="B227">
        <v>693127</v>
      </c>
      <c r="C227">
        <v>2068334.3499999999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017A2-C092-4E74-9F2E-2C847D34C80F}">
  <sheetPr codeName="Sheet14"/>
  <dimension ref="A2:J81"/>
  <sheetViews>
    <sheetView topLeftCell="A2" zoomScale="82" zoomScaleNormal="82" workbookViewId="0">
      <selection activeCell="C32" sqref="C32"/>
    </sheetView>
  </sheetViews>
  <sheetFormatPr defaultRowHeight="15" x14ac:dyDescent="0.25"/>
  <cols>
    <col min="1" max="1" width="18.140625" customWidth="1"/>
    <col min="2" max="2" width="16.28515625" bestFit="1" customWidth="1"/>
    <col min="3" max="3" width="7.42578125" customWidth="1"/>
    <col min="4" max="4" width="9" customWidth="1"/>
    <col min="5" max="5" width="15.5703125" customWidth="1"/>
    <col min="6" max="7" width="10.5703125" customWidth="1"/>
    <col min="8" max="8" width="12.85546875" customWidth="1"/>
    <col min="9" max="9" width="15.5703125" customWidth="1"/>
  </cols>
  <sheetData>
    <row r="2" spans="1:10" x14ac:dyDescent="0.25">
      <c r="A2" t="s">
        <v>62</v>
      </c>
      <c r="B2" t="s">
        <v>113</v>
      </c>
    </row>
    <row r="4" spans="1:10" x14ac:dyDescent="0.25">
      <c r="B4" t="s">
        <v>137</v>
      </c>
    </row>
    <row r="5" spans="1:10" ht="30" x14ac:dyDescent="0.25">
      <c r="B5" t="s">
        <v>114</v>
      </c>
      <c r="E5" t="s">
        <v>90</v>
      </c>
      <c r="H5" s="7" t="s">
        <v>138</v>
      </c>
      <c r="I5" s="7" t="s">
        <v>139</v>
      </c>
      <c r="J5" t="s">
        <v>62</v>
      </c>
    </row>
    <row r="6" spans="1:10" ht="15.75" customHeight="1" x14ac:dyDescent="0.25">
      <c r="A6" t="s">
        <v>23</v>
      </c>
      <c r="B6">
        <v>2005</v>
      </c>
      <c r="C6">
        <v>2006</v>
      </c>
      <c r="D6">
        <v>2007</v>
      </c>
      <c r="E6">
        <v>2005</v>
      </c>
      <c r="F6">
        <v>2006</v>
      </c>
      <c r="G6">
        <v>2007</v>
      </c>
      <c r="H6" s="7"/>
      <c r="I6" s="7"/>
    </row>
    <row r="7" spans="1:10" x14ac:dyDescent="0.25">
      <c r="A7" s="1" t="s">
        <v>115</v>
      </c>
      <c r="B7">
        <v>63689</v>
      </c>
      <c r="C7">
        <v>52489</v>
      </c>
      <c r="D7">
        <v>58671</v>
      </c>
      <c r="E7">
        <v>192172.92999999996</v>
      </c>
      <c r="F7">
        <v>150710</v>
      </c>
      <c r="G7">
        <v>172828.96</v>
      </c>
      <c r="H7" s="7">
        <v>174849</v>
      </c>
      <c r="I7" s="7">
        <v>515711.89</v>
      </c>
    </row>
    <row r="8" spans="1:10" x14ac:dyDescent="0.25">
      <c r="A8" s="4" t="s">
        <v>116</v>
      </c>
      <c r="B8">
        <v>11163</v>
      </c>
      <c r="C8">
        <v>16142</v>
      </c>
      <c r="D8">
        <v>13652</v>
      </c>
      <c r="E8">
        <v>32993.1</v>
      </c>
      <c r="F8">
        <v>46657.49</v>
      </c>
      <c r="G8">
        <v>38617.119999999995</v>
      </c>
      <c r="H8" s="7">
        <v>40957</v>
      </c>
      <c r="I8" s="7">
        <v>118267.70999999999</v>
      </c>
    </row>
    <row r="9" spans="1:10" x14ac:dyDescent="0.25">
      <c r="A9" s="5" t="s">
        <v>120</v>
      </c>
      <c r="B9">
        <v>4614</v>
      </c>
      <c r="C9">
        <v>1454</v>
      </c>
      <c r="D9">
        <v>1586</v>
      </c>
      <c r="E9">
        <v>13732.83</v>
      </c>
      <c r="F9">
        <v>4696.16</v>
      </c>
      <c r="G9">
        <v>4633.76</v>
      </c>
      <c r="H9" s="7">
        <v>7654</v>
      </c>
      <c r="I9" s="7">
        <v>23062.75</v>
      </c>
    </row>
    <row r="10" spans="1:10" x14ac:dyDescent="0.25">
      <c r="A10" s="5" t="s">
        <v>119</v>
      </c>
      <c r="B10">
        <v>3265</v>
      </c>
      <c r="C10">
        <v>6424</v>
      </c>
      <c r="D10">
        <v>3064</v>
      </c>
      <c r="E10">
        <v>9216.4699999999993</v>
      </c>
      <c r="F10">
        <v>18450.16</v>
      </c>
      <c r="G10">
        <v>8635.2999999999993</v>
      </c>
      <c r="H10" s="7">
        <v>12753</v>
      </c>
      <c r="I10" s="7">
        <v>36301.929999999993</v>
      </c>
    </row>
    <row r="11" spans="1:10" x14ac:dyDescent="0.25">
      <c r="A11" s="5" t="s">
        <v>118</v>
      </c>
      <c r="B11">
        <v>1639</v>
      </c>
      <c r="C11">
        <v>3027</v>
      </c>
      <c r="D11">
        <v>4207</v>
      </c>
      <c r="E11">
        <v>4988</v>
      </c>
      <c r="F11">
        <v>10199.31</v>
      </c>
      <c r="G11">
        <v>11409.849999999999</v>
      </c>
      <c r="H11" s="7">
        <v>8873</v>
      </c>
      <c r="I11" s="7">
        <v>26597.159999999996</v>
      </c>
    </row>
    <row r="12" spans="1:10" x14ac:dyDescent="0.25">
      <c r="A12" s="5" t="s">
        <v>117</v>
      </c>
      <c r="B12">
        <v>1645</v>
      </c>
      <c r="C12">
        <v>5237</v>
      </c>
      <c r="D12">
        <v>4795</v>
      </c>
      <c r="E12">
        <v>5055.7999999999993</v>
      </c>
      <c r="F12">
        <v>13311.86</v>
      </c>
      <c r="G12">
        <v>13938.209999999997</v>
      </c>
      <c r="H12" s="7">
        <v>11677</v>
      </c>
      <c r="I12" s="7">
        <v>32305.869999999995</v>
      </c>
    </row>
    <row r="13" spans="1:10" x14ac:dyDescent="0.25">
      <c r="A13" s="4" t="s">
        <v>121</v>
      </c>
      <c r="B13">
        <v>35797</v>
      </c>
      <c r="C13">
        <v>24056</v>
      </c>
      <c r="D13">
        <v>27715</v>
      </c>
      <c r="E13">
        <v>105793.04</v>
      </c>
      <c r="F13">
        <v>69391.290000000008</v>
      </c>
      <c r="G13">
        <v>81254.09</v>
      </c>
      <c r="H13" s="7">
        <v>87568</v>
      </c>
      <c r="I13" s="7">
        <v>256438.41999999998</v>
      </c>
    </row>
    <row r="14" spans="1:10" x14ac:dyDescent="0.25">
      <c r="A14" s="5" t="s">
        <v>120</v>
      </c>
      <c r="B14">
        <v>12124</v>
      </c>
      <c r="C14">
        <v>4515</v>
      </c>
      <c r="D14">
        <v>10115</v>
      </c>
      <c r="E14">
        <v>37401.269999999997</v>
      </c>
      <c r="F14">
        <v>14147.68</v>
      </c>
      <c r="G14">
        <v>27038.269999999997</v>
      </c>
      <c r="H14" s="7">
        <v>26754</v>
      </c>
      <c r="I14" s="7">
        <v>78587.22</v>
      </c>
    </row>
    <row r="15" spans="1:10" x14ac:dyDescent="0.25">
      <c r="A15" s="5" t="s">
        <v>119</v>
      </c>
      <c r="B15">
        <v>8989</v>
      </c>
      <c r="C15">
        <v>6015</v>
      </c>
      <c r="D15">
        <v>5329</v>
      </c>
      <c r="E15">
        <v>26069.35</v>
      </c>
      <c r="F15">
        <v>16593.97</v>
      </c>
      <c r="G15">
        <v>16632.900000000001</v>
      </c>
      <c r="H15" s="7">
        <v>20333</v>
      </c>
      <c r="I15" s="7">
        <v>59296.22</v>
      </c>
    </row>
    <row r="16" spans="1:10" x14ac:dyDescent="0.25">
      <c r="A16" s="5" t="s">
        <v>118</v>
      </c>
      <c r="B16">
        <v>8458</v>
      </c>
      <c r="C16">
        <v>7505</v>
      </c>
      <c r="D16">
        <v>8366</v>
      </c>
      <c r="E16">
        <v>22822.229999999996</v>
      </c>
      <c r="F16">
        <v>23099.35</v>
      </c>
      <c r="G16">
        <v>25008.009999999995</v>
      </c>
      <c r="H16" s="7">
        <v>24329</v>
      </c>
      <c r="I16" s="7">
        <v>70929.59</v>
      </c>
    </row>
    <row r="17" spans="1:9" x14ac:dyDescent="0.25">
      <c r="A17" s="5" t="s">
        <v>117</v>
      </c>
      <c r="B17">
        <v>6226</v>
      </c>
      <c r="C17">
        <v>6021</v>
      </c>
      <c r="D17">
        <v>3905</v>
      </c>
      <c r="E17">
        <v>19500.189999999999</v>
      </c>
      <c r="F17">
        <v>15550.29</v>
      </c>
      <c r="G17">
        <v>12574.909999999998</v>
      </c>
      <c r="H17" s="7">
        <v>16152</v>
      </c>
      <c r="I17" s="7">
        <v>47625.389999999992</v>
      </c>
    </row>
    <row r="18" spans="1:9" x14ac:dyDescent="0.25">
      <c r="A18" s="4" t="s">
        <v>122</v>
      </c>
      <c r="B18">
        <v>16729</v>
      </c>
      <c r="C18">
        <v>12291</v>
      </c>
      <c r="D18">
        <v>17304</v>
      </c>
      <c r="E18">
        <v>53386.789999999994</v>
      </c>
      <c r="F18">
        <v>34661.22</v>
      </c>
      <c r="G18">
        <v>52957.75</v>
      </c>
      <c r="H18" s="7">
        <v>46324</v>
      </c>
      <c r="I18" s="7">
        <v>141005.76000000001</v>
      </c>
    </row>
    <row r="19" spans="1:9" x14ac:dyDescent="0.25">
      <c r="A19" s="5" t="s">
        <v>120</v>
      </c>
      <c r="B19">
        <v>6902</v>
      </c>
      <c r="C19">
        <v>2585</v>
      </c>
      <c r="D19">
        <v>2328</v>
      </c>
      <c r="E19">
        <v>21092.749999999996</v>
      </c>
      <c r="F19">
        <v>7715.7800000000007</v>
      </c>
      <c r="G19">
        <v>6860.4</v>
      </c>
      <c r="H19" s="7">
        <v>11815</v>
      </c>
      <c r="I19" s="7">
        <v>35668.93</v>
      </c>
    </row>
    <row r="20" spans="1:9" x14ac:dyDescent="0.25">
      <c r="A20" s="5" t="s">
        <v>119</v>
      </c>
      <c r="B20">
        <v>3366</v>
      </c>
      <c r="C20">
        <v>3436</v>
      </c>
      <c r="D20">
        <v>5826</v>
      </c>
      <c r="E20">
        <v>11339.47</v>
      </c>
      <c r="F20">
        <v>9125.6200000000008</v>
      </c>
      <c r="G20">
        <v>17647.739999999998</v>
      </c>
      <c r="H20" s="7">
        <v>12628</v>
      </c>
      <c r="I20" s="7">
        <v>38112.83</v>
      </c>
    </row>
    <row r="21" spans="1:9" x14ac:dyDescent="0.25">
      <c r="A21" s="5" t="s">
        <v>118</v>
      </c>
      <c r="B21">
        <v>4172</v>
      </c>
      <c r="C21">
        <v>2570</v>
      </c>
      <c r="D21">
        <v>3789</v>
      </c>
      <c r="E21">
        <v>14956.359999999999</v>
      </c>
      <c r="F21">
        <v>8665.32</v>
      </c>
      <c r="G21">
        <v>12736.820000000002</v>
      </c>
      <c r="H21" s="7">
        <v>10531</v>
      </c>
      <c r="I21" s="7">
        <v>36358.5</v>
      </c>
    </row>
    <row r="22" spans="1:9" x14ac:dyDescent="0.25">
      <c r="A22" s="5" t="s">
        <v>117</v>
      </c>
      <c r="B22">
        <v>2289</v>
      </c>
      <c r="C22">
        <v>3700</v>
      </c>
      <c r="D22">
        <v>5361</v>
      </c>
      <c r="E22">
        <v>5998.2099999999991</v>
      </c>
      <c r="F22">
        <v>9154.5</v>
      </c>
      <c r="G22">
        <v>15712.789999999999</v>
      </c>
      <c r="H22" s="7">
        <v>11350</v>
      </c>
      <c r="I22" s="7">
        <v>30865.5</v>
      </c>
    </row>
    <row r="23" spans="1:9" x14ac:dyDescent="0.25">
      <c r="A23" s="1" t="s">
        <v>123</v>
      </c>
      <c r="B23">
        <v>60047</v>
      </c>
      <c r="C23">
        <v>53910</v>
      </c>
      <c r="D23">
        <v>61816</v>
      </c>
      <c r="E23">
        <v>182813.87999999998</v>
      </c>
      <c r="F23">
        <v>157192.37</v>
      </c>
      <c r="G23">
        <v>189616.26999999996</v>
      </c>
      <c r="H23" s="7">
        <v>175773</v>
      </c>
      <c r="I23" s="7">
        <v>529622.5199999999</v>
      </c>
    </row>
    <row r="24" spans="1:9" x14ac:dyDescent="0.25">
      <c r="A24" s="4" t="s">
        <v>124</v>
      </c>
      <c r="B24">
        <v>14535</v>
      </c>
      <c r="C24">
        <v>12090</v>
      </c>
      <c r="D24">
        <v>13256</v>
      </c>
      <c r="E24">
        <v>48127.740000000005</v>
      </c>
      <c r="F24">
        <v>34879.74</v>
      </c>
      <c r="G24">
        <v>40939.040000000001</v>
      </c>
      <c r="H24" s="7">
        <v>39881</v>
      </c>
      <c r="I24" s="7">
        <v>123946.51999999999</v>
      </c>
    </row>
    <row r="25" spans="1:9" x14ac:dyDescent="0.25">
      <c r="A25" s="5" t="s">
        <v>120</v>
      </c>
      <c r="B25">
        <v>5255</v>
      </c>
      <c r="C25">
        <v>3707</v>
      </c>
      <c r="D25">
        <v>5123</v>
      </c>
      <c r="E25">
        <v>15759.59</v>
      </c>
      <c r="F25">
        <v>11024.109999999999</v>
      </c>
      <c r="G25">
        <v>15069.53</v>
      </c>
      <c r="H25" s="7">
        <v>14085</v>
      </c>
      <c r="I25" s="7">
        <v>41853.229999999996</v>
      </c>
    </row>
    <row r="26" spans="1:9" x14ac:dyDescent="0.25">
      <c r="A26" s="5" t="s">
        <v>119</v>
      </c>
      <c r="B26">
        <v>4317</v>
      </c>
      <c r="C26">
        <v>4717</v>
      </c>
      <c r="D26">
        <v>1855</v>
      </c>
      <c r="E26">
        <v>14763.88</v>
      </c>
      <c r="F26">
        <v>14052.05</v>
      </c>
      <c r="G26">
        <v>4829.24</v>
      </c>
      <c r="H26" s="7">
        <v>10889</v>
      </c>
      <c r="I26" s="7">
        <v>33645.17</v>
      </c>
    </row>
    <row r="27" spans="1:9" x14ac:dyDescent="0.25">
      <c r="A27" s="5" t="s">
        <v>118</v>
      </c>
      <c r="B27">
        <v>3734</v>
      </c>
      <c r="C27">
        <v>2238</v>
      </c>
      <c r="D27">
        <v>1775</v>
      </c>
      <c r="E27">
        <v>13631.83</v>
      </c>
      <c r="F27">
        <v>5535.45</v>
      </c>
      <c r="G27">
        <v>5739.3</v>
      </c>
      <c r="H27" s="7">
        <v>7747</v>
      </c>
      <c r="I27" s="7">
        <v>24906.579999999998</v>
      </c>
    </row>
    <row r="28" spans="1:9" x14ac:dyDescent="0.25">
      <c r="A28" s="5" t="s">
        <v>117</v>
      </c>
      <c r="B28">
        <v>1229</v>
      </c>
      <c r="C28">
        <v>1428</v>
      </c>
      <c r="D28">
        <v>4503</v>
      </c>
      <c r="E28">
        <v>3972.4399999999996</v>
      </c>
      <c r="F28">
        <v>4268.13</v>
      </c>
      <c r="G28">
        <v>15300.97</v>
      </c>
      <c r="H28" s="7">
        <v>7160</v>
      </c>
      <c r="I28" s="7">
        <v>23541.54</v>
      </c>
    </row>
    <row r="29" spans="1:9" x14ac:dyDescent="0.25">
      <c r="A29" s="4" t="s">
        <v>125</v>
      </c>
      <c r="B29">
        <v>11083</v>
      </c>
      <c r="C29">
        <v>14712</v>
      </c>
      <c r="D29">
        <v>16124</v>
      </c>
      <c r="E29">
        <v>32042.39</v>
      </c>
      <c r="F29">
        <v>42513.75</v>
      </c>
      <c r="G29">
        <v>49062.459999999992</v>
      </c>
      <c r="H29" s="7">
        <v>41919</v>
      </c>
      <c r="I29" s="7">
        <v>123618.6</v>
      </c>
    </row>
    <row r="30" spans="1:9" x14ac:dyDescent="0.25">
      <c r="A30" s="5" t="s">
        <v>120</v>
      </c>
      <c r="B30">
        <v>2459</v>
      </c>
      <c r="C30">
        <v>1608</v>
      </c>
      <c r="D30">
        <v>1485</v>
      </c>
      <c r="E30">
        <v>7811.1100000000006</v>
      </c>
      <c r="F30">
        <v>4189.04</v>
      </c>
      <c r="G30">
        <v>4362.1499999999996</v>
      </c>
      <c r="H30" s="7">
        <v>5552</v>
      </c>
      <c r="I30" s="7">
        <v>16362.300000000001</v>
      </c>
    </row>
    <row r="31" spans="1:9" x14ac:dyDescent="0.25">
      <c r="A31" s="5" t="s">
        <v>119</v>
      </c>
      <c r="B31">
        <v>3277</v>
      </c>
      <c r="C31">
        <v>3412</v>
      </c>
      <c r="D31">
        <v>3903</v>
      </c>
      <c r="E31">
        <v>9092.92</v>
      </c>
      <c r="F31">
        <v>10886.5</v>
      </c>
      <c r="G31">
        <v>13286.17</v>
      </c>
      <c r="H31" s="7">
        <v>10592</v>
      </c>
      <c r="I31" s="7">
        <v>33265.589999999997</v>
      </c>
    </row>
    <row r="32" spans="1:9" x14ac:dyDescent="0.25">
      <c r="A32" s="5" t="s">
        <v>118</v>
      </c>
      <c r="B32">
        <v>3701</v>
      </c>
      <c r="C32">
        <v>3663</v>
      </c>
      <c r="D32">
        <v>4014</v>
      </c>
      <c r="E32">
        <v>11087.14</v>
      </c>
      <c r="F32">
        <v>10116.26</v>
      </c>
      <c r="G32">
        <v>12865.81</v>
      </c>
      <c r="H32" s="7">
        <v>11378</v>
      </c>
      <c r="I32" s="7">
        <v>34069.21</v>
      </c>
    </row>
    <row r="33" spans="1:9" x14ac:dyDescent="0.25">
      <c r="A33" s="5" t="s">
        <v>117</v>
      </c>
      <c r="B33">
        <v>1646</v>
      </c>
      <c r="C33">
        <v>6029</v>
      </c>
      <c r="D33">
        <v>6722</v>
      </c>
      <c r="E33">
        <v>4051.2200000000003</v>
      </c>
      <c r="F33">
        <v>17321.949999999997</v>
      </c>
      <c r="G33">
        <v>18548.329999999998</v>
      </c>
      <c r="H33" s="7">
        <v>14397</v>
      </c>
      <c r="I33" s="7">
        <v>39921.5</v>
      </c>
    </row>
    <row r="34" spans="1:9" x14ac:dyDescent="0.25">
      <c r="A34" s="4" t="s">
        <v>126</v>
      </c>
      <c r="B34">
        <v>20005</v>
      </c>
      <c r="C34">
        <v>8397</v>
      </c>
      <c r="D34">
        <v>16319</v>
      </c>
      <c r="E34">
        <v>60126.15</v>
      </c>
      <c r="F34">
        <v>22496.5</v>
      </c>
      <c r="G34">
        <v>49400.740000000005</v>
      </c>
      <c r="H34" s="7">
        <v>44721</v>
      </c>
      <c r="I34" s="7">
        <v>132023.39000000001</v>
      </c>
    </row>
    <row r="35" spans="1:9" x14ac:dyDescent="0.25">
      <c r="A35" s="5" t="s">
        <v>120</v>
      </c>
      <c r="B35">
        <v>4061</v>
      </c>
      <c r="C35">
        <v>5264</v>
      </c>
      <c r="D35">
        <v>7685</v>
      </c>
      <c r="E35">
        <v>11900.19</v>
      </c>
      <c r="F35">
        <v>14808.91</v>
      </c>
      <c r="G35">
        <v>21759.910000000003</v>
      </c>
      <c r="H35" s="7">
        <v>17010</v>
      </c>
      <c r="I35" s="7">
        <v>48469.01</v>
      </c>
    </row>
    <row r="36" spans="1:9" x14ac:dyDescent="0.25">
      <c r="A36" s="5" t="s">
        <v>119</v>
      </c>
      <c r="B36">
        <v>6268</v>
      </c>
      <c r="C36">
        <v>1803</v>
      </c>
      <c r="D36">
        <v>5869</v>
      </c>
      <c r="E36">
        <v>20474.650000000001</v>
      </c>
      <c r="F36">
        <v>4427.91</v>
      </c>
      <c r="G36">
        <v>18910.850000000002</v>
      </c>
      <c r="H36" s="7">
        <v>13940</v>
      </c>
      <c r="I36" s="7">
        <v>43813.41</v>
      </c>
    </row>
    <row r="37" spans="1:9" x14ac:dyDescent="0.25">
      <c r="A37" s="5" t="s">
        <v>118</v>
      </c>
      <c r="B37">
        <v>4865</v>
      </c>
      <c r="C37">
        <v>1330</v>
      </c>
      <c r="D37">
        <v>1568</v>
      </c>
      <c r="E37">
        <v>14698.63</v>
      </c>
      <c r="F37">
        <v>3259.68</v>
      </c>
      <c r="G37">
        <v>5302.96</v>
      </c>
      <c r="H37" s="7">
        <v>7763</v>
      </c>
      <c r="I37" s="7">
        <v>23261.269999999997</v>
      </c>
    </row>
    <row r="38" spans="1:9" x14ac:dyDescent="0.25">
      <c r="A38" s="5" t="s">
        <v>117</v>
      </c>
      <c r="B38">
        <v>4811</v>
      </c>
      <c r="D38">
        <v>1197</v>
      </c>
      <c r="E38">
        <v>13052.679999999998</v>
      </c>
      <c r="G38">
        <v>3427.02</v>
      </c>
      <c r="H38" s="7">
        <v>6008</v>
      </c>
      <c r="I38" s="7">
        <v>16479.699999999997</v>
      </c>
    </row>
    <row r="39" spans="1:9" x14ac:dyDescent="0.25">
      <c r="A39" s="4" t="s">
        <v>127</v>
      </c>
      <c r="B39">
        <v>14424</v>
      </c>
      <c r="C39">
        <v>18711</v>
      </c>
      <c r="D39">
        <v>16117</v>
      </c>
      <c r="E39">
        <v>42517.600000000006</v>
      </c>
      <c r="F39">
        <v>57302.380000000005</v>
      </c>
      <c r="G39">
        <v>50214.03</v>
      </c>
      <c r="H39" s="7">
        <v>49252</v>
      </c>
      <c r="I39" s="7">
        <v>150034.01</v>
      </c>
    </row>
    <row r="40" spans="1:9" x14ac:dyDescent="0.25">
      <c r="A40" s="5" t="s">
        <v>120</v>
      </c>
      <c r="B40">
        <v>6106</v>
      </c>
      <c r="C40">
        <v>6085</v>
      </c>
      <c r="D40">
        <v>4003</v>
      </c>
      <c r="E40">
        <v>17680.490000000002</v>
      </c>
      <c r="F40">
        <v>19523.320000000003</v>
      </c>
      <c r="G40">
        <v>11389.46</v>
      </c>
      <c r="H40" s="7">
        <v>16194</v>
      </c>
      <c r="I40" s="7">
        <v>48593.270000000004</v>
      </c>
    </row>
    <row r="41" spans="1:9" x14ac:dyDescent="0.25">
      <c r="A41" s="5" t="s">
        <v>119</v>
      </c>
      <c r="B41">
        <v>4587</v>
      </c>
      <c r="C41">
        <v>4322</v>
      </c>
      <c r="D41">
        <v>4272</v>
      </c>
      <c r="E41">
        <v>12284.04</v>
      </c>
      <c r="F41">
        <v>12965.279999999999</v>
      </c>
      <c r="G41">
        <v>12332.460000000001</v>
      </c>
      <c r="H41" s="7">
        <v>13181</v>
      </c>
      <c r="I41" s="7">
        <v>37581.78</v>
      </c>
    </row>
    <row r="42" spans="1:9" x14ac:dyDescent="0.25">
      <c r="A42" s="5" t="s">
        <v>118</v>
      </c>
      <c r="B42">
        <v>1515</v>
      </c>
      <c r="C42">
        <v>4063</v>
      </c>
      <c r="D42">
        <v>3165</v>
      </c>
      <c r="E42">
        <v>5055.55</v>
      </c>
      <c r="F42">
        <v>11362.89</v>
      </c>
      <c r="G42">
        <v>9951.75</v>
      </c>
      <c r="H42" s="7">
        <v>8743</v>
      </c>
      <c r="I42" s="7">
        <v>26370.19</v>
      </c>
    </row>
    <row r="43" spans="1:9" x14ac:dyDescent="0.25">
      <c r="A43" s="5" t="s">
        <v>117</v>
      </c>
      <c r="B43">
        <v>2216</v>
      </c>
      <c r="C43">
        <v>4241</v>
      </c>
      <c r="D43">
        <v>4677</v>
      </c>
      <c r="E43">
        <v>7497.52</v>
      </c>
      <c r="F43">
        <v>13450.890000000001</v>
      </c>
      <c r="G43">
        <v>16540.36</v>
      </c>
      <c r="H43" s="7">
        <v>11134</v>
      </c>
      <c r="I43" s="7">
        <v>37488.770000000004</v>
      </c>
    </row>
    <row r="44" spans="1:9" x14ac:dyDescent="0.25">
      <c r="A44" s="1" t="s">
        <v>128</v>
      </c>
      <c r="B44">
        <v>56518</v>
      </c>
      <c r="C44">
        <v>56222</v>
      </c>
      <c r="D44">
        <v>55693</v>
      </c>
      <c r="E44">
        <v>174378.59</v>
      </c>
      <c r="F44">
        <v>167211.04000000004</v>
      </c>
      <c r="G44">
        <v>169327.53000000003</v>
      </c>
      <c r="H44" s="7">
        <v>168433</v>
      </c>
      <c r="I44" s="7">
        <v>510917.16000000003</v>
      </c>
    </row>
    <row r="45" spans="1:9" x14ac:dyDescent="0.25">
      <c r="A45" s="4" t="s">
        <v>129</v>
      </c>
      <c r="B45">
        <v>14344</v>
      </c>
      <c r="C45">
        <v>16238</v>
      </c>
      <c r="D45">
        <v>7542</v>
      </c>
      <c r="E45">
        <v>43596.270000000004</v>
      </c>
      <c r="F45">
        <v>48954.55</v>
      </c>
      <c r="G45">
        <v>24011.449999999997</v>
      </c>
      <c r="H45" s="7">
        <v>38124</v>
      </c>
      <c r="I45" s="7">
        <v>116562.27</v>
      </c>
    </row>
    <row r="46" spans="1:9" x14ac:dyDescent="0.25">
      <c r="A46" s="5" t="s">
        <v>120</v>
      </c>
      <c r="B46">
        <v>1691</v>
      </c>
      <c r="C46">
        <v>5222</v>
      </c>
      <c r="D46">
        <v>2719</v>
      </c>
      <c r="E46">
        <v>5797.75</v>
      </c>
      <c r="F46">
        <v>12878.369999999999</v>
      </c>
      <c r="G46">
        <v>9627.41</v>
      </c>
      <c r="H46" s="7">
        <v>9632</v>
      </c>
      <c r="I46" s="7">
        <v>28303.53</v>
      </c>
    </row>
    <row r="47" spans="1:9" x14ac:dyDescent="0.25">
      <c r="A47" s="5" t="s">
        <v>119</v>
      </c>
      <c r="B47">
        <v>4531</v>
      </c>
      <c r="C47">
        <v>5691</v>
      </c>
      <c r="D47">
        <v>1814</v>
      </c>
      <c r="E47">
        <v>13825.920000000002</v>
      </c>
      <c r="F47">
        <v>17863.579999999998</v>
      </c>
      <c r="G47">
        <v>5245.8</v>
      </c>
      <c r="H47" s="7">
        <v>12036</v>
      </c>
      <c r="I47" s="7">
        <v>36935.300000000003</v>
      </c>
    </row>
    <row r="48" spans="1:9" x14ac:dyDescent="0.25">
      <c r="A48" s="5" t="s">
        <v>118</v>
      </c>
      <c r="B48">
        <v>5696</v>
      </c>
      <c r="C48">
        <v>1157</v>
      </c>
      <c r="D48">
        <v>2436</v>
      </c>
      <c r="E48">
        <v>17427.46</v>
      </c>
      <c r="F48">
        <v>4395.26</v>
      </c>
      <c r="G48">
        <v>7900.5599999999995</v>
      </c>
      <c r="H48" s="7">
        <v>9289</v>
      </c>
      <c r="I48" s="7">
        <v>29723.279999999999</v>
      </c>
    </row>
    <row r="49" spans="1:9" x14ac:dyDescent="0.25">
      <c r="A49" s="5" t="s">
        <v>117</v>
      </c>
      <c r="B49">
        <v>2426</v>
      </c>
      <c r="C49">
        <v>4168</v>
      </c>
      <c r="D49">
        <v>573</v>
      </c>
      <c r="E49">
        <v>6545.1399999999994</v>
      </c>
      <c r="F49">
        <v>13817.34</v>
      </c>
      <c r="G49">
        <v>1237.68</v>
      </c>
      <c r="H49" s="7">
        <v>7167</v>
      </c>
      <c r="I49" s="7">
        <v>21600.16</v>
      </c>
    </row>
    <row r="50" spans="1:9" x14ac:dyDescent="0.25">
      <c r="A50" s="4" t="s">
        <v>130</v>
      </c>
      <c r="B50">
        <v>21369</v>
      </c>
      <c r="C50">
        <v>23382</v>
      </c>
      <c r="D50">
        <v>25335</v>
      </c>
      <c r="E50">
        <v>65306.67</v>
      </c>
      <c r="F50">
        <v>69291.37</v>
      </c>
      <c r="G50">
        <v>77288.53</v>
      </c>
      <c r="H50" s="7">
        <v>70086</v>
      </c>
      <c r="I50" s="7">
        <v>211886.57</v>
      </c>
    </row>
    <row r="51" spans="1:9" x14ac:dyDescent="0.25">
      <c r="A51" s="5" t="s">
        <v>120</v>
      </c>
      <c r="B51">
        <v>4295</v>
      </c>
      <c r="C51">
        <v>4766</v>
      </c>
      <c r="D51">
        <v>7194</v>
      </c>
      <c r="E51">
        <v>10700.91</v>
      </c>
      <c r="F51">
        <v>12852.79</v>
      </c>
      <c r="G51">
        <v>21566.38</v>
      </c>
      <c r="H51" s="7">
        <v>16255</v>
      </c>
      <c r="I51" s="7">
        <v>45120.08</v>
      </c>
    </row>
    <row r="52" spans="1:9" x14ac:dyDescent="0.25">
      <c r="A52" s="5" t="s">
        <v>119</v>
      </c>
      <c r="B52">
        <v>5830</v>
      </c>
      <c r="C52">
        <v>12295</v>
      </c>
      <c r="D52">
        <v>6895</v>
      </c>
      <c r="E52">
        <v>16823.659999999996</v>
      </c>
      <c r="F52">
        <v>37193.969999999994</v>
      </c>
      <c r="G52">
        <v>21811.38</v>
      </c>
      <c r="H52" s="7">
        <v>25020</v>
      </c>
      <c r="I52" s="7">
        <v>75829.009999999995</v>
      </c>
    </row>
    <row r="53" spans="1:9" x14ac:dyDescent="0.25">
      <c r="A53" s="5" t="s">
        <v>118</v>
      </c>
      <c r="B53">
        <v>5410</v>
      </c>
      <c r="C53">
        <v>3324</v>
      </c>
      <c r="D53">
        <v>6697</v>
      </c>
      <c r="E53">
        <v>18174.2</v>
      </c>
      <c r="F53">
        <v>9470.5400000000009</v>
      </c>
      <c r="G53">
        <v>19714.66</v>
      </c>
      <c r="H53" s="7">
        <v>15431</v>
      </c>
      <c r="I53" s="7">
        <v>47359.4</v>
      </c>
    </row>
    <row r="54" spans="1:9" x14ac:dyDescent="0.25">
      <c r="A54" s="5" t="s">
        <v>117</v>
      </c>
      <c r="B54">
        <v>5834</v>
      </c>
      <c r="C54">
        <v>2997</v>
      </c>
      <c r="D54">
        <v>4549</v>
      </c>
      <c r="E54">
        <v>19607.900000000001</v>
      </c>
      <c r="F54">
        <v>9774.07</v>
      </c>
      <c r="G54">
        <v>14196.11</v>
      </c>
      <c r="H54" s="7">
        <v>13380</v>
      </c>
      <c r="I54" s="7">
        <v>43578.080000000002</v>
      </c>
    </row>
    <row r="55" spans="1:9" x14ac:dyDescent="0.25">
      <c r="A55" s="4" t="s">
        <v>131</v>
      </c>
      <c r="B55">
        <v>20805</v>
      </c>
      <c r="C55">
        <v>16602</v>
      </c>
      <c r="D55">
        <v>22816</v>
      </c>
      <c r="E55">
        <v>65475.649999999994</v>
      </c>
      <c r="F55">
        <v>48965.119999999995</v>
      </c>
      <c r="G55">
        <v>68027.549999999988</v>
      </c>
      <c r="H55" s="7">
        <v>60223</v>
      </c>
      <c r="I55" s="7">
        <v>182468.31999999998</v>
      </c>
    </row>
    <row r="56" spans="1:9" x14ac:dyDescent="0.25">
      <c r="A56" s="5" t="s">
        <v>120</v>
      </c>
      <c r="B56">
        <v>4366</v>
      </c>
      <c r="C56">
        <v>2396</v>
      </c>
      <c r="D56">
        <v>6661</v>
      </c>
      <c r="E56">
        <v>13517.579999999998</v>
      </c>
      <c r="F56">
        <v>6588.16</v>
      </c>
      <c r="G56">
        <v>20536.879999999997</v>
      </c>
      <c r="H56" s="7">
        <v>13423</v>
      </c>
      <c r="I56" s="7">
        <v>40642.619999999995</v>
      </c>
    </row>
    <row r="57" spans="1:9" x14ac:dyDescent="0.25">
      <c r="A57" s="5" t="s">
        <v>119</v>
      </c>
      <c r="B57">
        <v>8682</v>
      </c>
      <c r="C57">
        <v>5248</v>
      </c>
      <c r="D57">
        <v>8221</v>
      </c>
      <c r="E57">
        <v>26027.069999999996</v>
      </c>
      <c r="F57">
        <v>16563.730000000003</v>
      </c>
      <c r="G57">
        <v>24448.16</v>
      </c>
      <c r="H57" s="7">
        <v>22151</v>
      </c>
      <c r="I57" s="7">
        <v>67038.960000000006</v>
      </c>
    </row>
    <row r="58" spans="1:9" x14ac:dyDescent="0.25">
      <c r="A58" s="5" t="s">
        <v>118</v>
      </c>
      <c r="B58">
        <v>4196</v>
      </c>
      <c r="C58">
        <v>4453</v>
      </c>
      <c r="D58">
        <v>5176</v>
      </c>
      <c r="E58">
        <v>13937.8</v>
      </c>
      <c r="F58">
        <v>11668.51</v>
      </c>
      <c r="G58">
        <v>14952.03</v>
      </c>
      <c r="H58" s="7">
        <v>13825</v>
      </c>
      <c r="I58" s="7">
        <v>40558.339999999997</v>
      </c>
    </row>
    <row r="59" spans="1:9" x14ac:dyDescent="0.25">
      <c r="A59" s="5" t="s">
        <v>117</v>
      </c>
      <c r="B59">
        <v>3561</v>
      </c>
      <c r="C59">
        <v>4505</v>
      </c>
      <c r="D59">
        <v>2758</v>
      </c>
      <c r="E59">
        <v>11993.2</v>
      </c>
      <c r="F59">
        <v>14144.719999999998</v>
      </c>
      <c r="G59">
        <v>8090.4800000000005</v>
      </c>
      <c r="H59" s="7">
        <v>10824</v>
      </c>
      <c r="I59" s="7">
        <v>34228.400000000001</v>
      </c>
    </row>
    <row r="60" spans="1:9" x14ac:dyDescent="0.25">
      <c r="A60" s="1" t="s">
        <v>132</v>
      </c>
      <c r="B60">
        <v>62974</v>
      </c>
      <c r="C60">
        <v>54117</v>
      </c>
      <c r="D60">
        <v>56981</v>
      </c>
      <c r="E60">
        <v>178853.28</v>
      </c>
      <c r="F60">
        <v>162606.44</v>
      </c>
      <c r="G60">
        <v>170623.06</v>
      </c>
      <c r="H60" s="7">
        <v>174072</v>
      </c>
      <c r="I60" s="7">
        <v>512082.78</v>
      </c>
    </row>
    <row r="61" spans="1:9" x14ac:dyDescent="0.25">
      <c r="A61" s="4" t="s">
        <v>133</v>
      </c>
      <c r="B61">
        <v>18063</v>
      </c>
      <c r="C61">
        <v>8056</v>
      </c>
      <c r="D61">
        <v>10430</v>
      </c>
      <c r="E61">
        <v>53011.540000000008</v>
      </c>
      <c r="F61">
        <v>24960.9</v>
      </c>
      <c r="G61">
        <v>30567.379999999997</v>
      </c>
      <c r="H61" s="7">
        <v>36549</v>
      </c>
      <c r="I61" s="7">
        <v>108539.82</v>
      </c>
    </row>
    <row r="62" spans="1:9" x14ac:dyDescent="0.25">
      <c r="A62" s="5" t="s">
        <v>120</v>
      </c>
      <c r="B62">
        <v>6326</v>
      </c>
      <c r="D62">
        <v>4379</v>
      </c>
      <c r="E62">
        <v>17483.25</v>
      </c>
      <c r="G62">
        <v>12668.949999999999</v>
      </c>
      <c r="H62" s="7">
        <v>10705</v>
      </c>
      <c r="I62" s="7">
        <v>30152.199999999997</v>
      </c>
    </row>
    <row r="63" spans="1:9" x14ac:dyDescent="0.25">
      <c r="A63" s="5" t="s">
        <v>119</v>
      </c>
      <c r="B63">
        <v>5237</v>
      </c>
      <c r="C63">
        <v>3732</v>
      </c>
      <c r="D63">
        <v>1545</v>
      </c>
      <c r="E63">
        <v>15688.3</v>
      </c>
      <c r="F63">
        <v>10691.19</v>
      </c>
      <c r="G63">
        <v>4528.3100000000004</v>
      </c>
      <c r="H63" s="7">
        <v>10514</v>
      </c>
      <c r="I63" s="7">
        <v>30907.8</v>
      </c>
    </row>
    <row r="64" spans="1:9" x14ac:dyDescent="0.25">
      <c r="A64" s="5" t="s">
        <v>118</v>
      </c>
      <c r="B64">
        <v>2200</v>
      </c>
      <c r="C64">
        <v>1505</v>
      </c>
      <c r="D64">
        <v>2322</v>
      </c>
      <c r="E64">
        <v>5261.65</v>
      </c>
      <c r="F64">
        <v>5857.0599999999995</v>
      </c>
      <c r="G64">
        <v>7579.02</v>
      </c>
      <c r="H64" s="7">
        <v>6027</v>
      </c>
      <c r="I64" s="7">
        <v>18697.73</v>
      </c>
    </row>
    <row r="65" spans="1:9" x14ac:dyDescent="0.25">
      <c r="A65" s="5" t="s">
        <v>117</v>
      </c>
      <c r="B65">
        <v>4300</v>
      </c>
      <c r="C65">
        <v>2819</v>
      </c>
      <c r="D65">
        <v>2184</v>
      </c>
      <c r="E65">
        <v>14578.340000000002</v>
      </c>
      <c r="F65">
        <v>8412.65</v>
      </c>
      <c r="G65">
        <v>5791.1</v>
      </c>
      <c r="H65" s="7">
        <v>9303</v>
      </c>
      <c r="I65" s="7">
        <v>28782.090000000004</v>
      </c>
    </row>
    <row r="66" spans="1:9" x14ac:dyDescent="0.25">
      <c r="A66" s="4" t="s">
        <v>134</v>
      </c>
      <c r="B66">
        <v>20698</v>
      </c>
      <c r="C66">
        <v>17421</v>
      </c>
      <c r="D66">
        <v>17573</v>
      </c>
      <c r="E66">
        <v>56663.710000000006</v>
      </c>
      <c r="F66">
        <v>54380.630000000005</v>
      </c>
      <c r="G66">
        <v>53902.150000000009</v>
      </c>
      <c r="H66" s="7">
        <v>55692</v>
      </c>
      <c r="I66" s="7">
        <v>164946.49000000002</v>
      </c>
    </row>
    <row r="67" spans="1:9" x14ac:dyDescent="0.25">
      <c r="A67" s="5" t="s">
        <v>120</v>
      </c>
      <c r="B67">
        <v>6183</v>
      </c>
      <c r="C67">
        <v>6091</v>
      </c>
      <c r="D67">
        <v>4668</v>
      </c>
      <c r="E67">
        <v>17261.350000000002</v>
      </c>
      <c r="F67">
        <v>19667.95</v>
      </c>
      <c r="G67">
        <v>15042.239999999998</v>
      </c>
      <c r="H67" s="7">
        <v>16942</v>
      </c>
      <c r="I67" s="7">
        <v>51971.54</v>
      </c>
    </row>
    <row r="68" spans="1:9" x14ac:dyDescent="0.25">
      <c r="A68" s="5" t="s">
        <v>119</v>
      </c>
      <c r="B68">
        <v>3648</v>
      </c>
      <c r="C68">
        <v>2929</v>
      </c>
      <c r="D68">
        <v>2431</v>
      </c>
      <c r="E68">
        <v>10197.44</v>
      </c>
      <c r="F68">
        <v>9482.11</v>
      </c>
      <c r="G68">
        <v>7606.76</v>
      </c>
      <c r="H68" s="7">
        <v>9008</v>
      </c>
      <c r="I68" s="7">
        <v>27286.310000000005</v>
      </c>
    </row>
    <row r="69" spans="1:9" x14ac:dyDescent="0.25">
      <c r="A69" s="5" t="s">
        <v>118</v>
      </c>
      <c r="B69">
        <v>4034</v>
      </c>
      <c r="C69">
        <v>4489</v>
      </c>
      <c r="D69">
        <v>7957</v>
      </c>
      <c r="E69">
        <v>11723.98</v>
      </c>
      <c r="F69">
        <v>14235.35</v>
      </c>
      <c r="G69">
        <v>23490.320000000003</v>
      </c>
      <c r="H69" s="7">
        <v>16480</v>
      </c>
      <c r="I69" s="7">
        <v>49449.650000000009</v>
      </c>
    </row>
    <row r="70" spans="1:9" x14ac:dyDescent="0.25">
      <c r="A70" s="5" t="s">
        <v>117</v>
      </c>
      <c r="B70">
        <v>6833</v>
      </c>
      <c r="C70">
        <v>3912</v>
      </c>
      <c r="D70">
        <v>2517</v>
      </c>
      <c r="E70">
        <v>17480.940000000002</v>
      </c>
      <c r="F70">
        <v>10995.22</v>
      </c>
      <c r="G70">
        <v>7762.83</v>
      </c>
      <c r="H70" s="7">
        <v>13262</v>
      </c>
      <c r="I70" s="7">
        <v>36238.990000000005</v>
      </c>
    </row>
    <row r="71" spans="1:9" x14ac:dyDescent="0.25">
      <c r="A71" s="4" t="s">
        <v>135</v>
      </c>
      <c r="B71">
        <v>12662</v>
      </c>
      <c r="C71">
        <v>11102</v>
      </c>
      <c r="D71">
        <v>14782</v>
      </c>
      <c r="E71">
        <v>38446.44</v>
      </c>
      <c r="F71">
        <v>32314.84</v>
      </c>
      <c r="G71">
        <v>44234.18</v>
      </c>
      <c r="H71" s="7">
        <v>38546</v>
      </c>
      <c r="I71" s="7">
        <v>114995.45999999999</v>
      </c>
    </row>
    <row r="72" spans="1:9" x14ac:dyDescent="0.25">
      <c r="A72" s="5" t="s">
        <v>120</v>
      </c>
      <c r="B72">
        <v>2809</v>
      </c>
      <c r="C72">
        <v>3572</v>
      </c>
      <c r="D72">
        <v>3571</v>
      </c>
      <c r="E72">
        <v>8413.33</v>
      </c>
      <c r="F72">
        <v>11213.49</v>
      </c>
      <c r="G72">
        <v>9951.369999999999</v>
      </c>
      <c r="H72" s="7">
        <v>9952</v>
      </c>
      <c r="I72" s="7">
        <v>29578.19</v>
      </c>
    </row>
    <row r="73" spans="1:9" x14ac:dyDescent="0.25">
      <c r="A73" s="5" t="s">
        <v>119</v>
      </c>
      <c r="B73">
        <v>3569</v>
      </c>
      <c r="C73">
        <v>4732</v>
      </c>
      <c r="D73">
        <v>2778</v>
      </c>
      <c r="E73">
        <v>9872.84</v>
      </c>
      <c r="F73">
        <v>13021.17</v>
      </c>
      <c r="G73">
        <v>8881.2000000000007</v>
      </c>
      <c r="H73" s="7">
        <v>11079</v>
      </c>
      <c r="I73" s="7">
        <v>31775.210000000003</v>
      </c>
    </row>
    <row r="74" spans="1:9" x14ac:dyDescent="0.25">
      <c r="A74" s="5" t="s">
        <v>118</v>
      </c>
      <c r="B74">
        <v>1922</v>
      </c>
      <c r="C74">
        <v>1880</v>
      </c>
      <c r="D74">
        <v>3594</v>
      </c>
      <c r="E74">
        <v>7268.71</v>
      </c>
      <c r="F74">
        <v>4610.1399999999994</v>
      </c>
      <c r="G74">
        <v>10792.09</v>
      </c>
      <c r="H74" s="7">
        <v>7396</v>
      </c>
      <c r="I74" s="7">
        <v>22670.94</v>
      </c>
    </row>
    <row r="75" spans="1:9" x14ac:dyDescent="0.25">
      <c r="A75" s="5" t="s">
        <v>117</v>
      </c>
      <c r="B75">
        <v>4362</v>
      </c>
      <c r="C75">
        <v>918</v>
      </c>
      <c r="D75">
        <v>4839</v>
      </c>
      <c r="E75">
        <v>12891.560000000001</v>
      </c>
      <c r="F75">
        <v>3470.04</v>
      </c>
      <c r="G75">
        <v>14609.52</v>
      </c>
      <c r="H75" s="7">
        <v>10119</v>
      </c>
      <c r="I75" s="7">
        <v>30971.120000000003</v>
      </c>
    </row>
    <row r="76" spans="1:9" x14ac:dyDescent="0.25">
      <c r="A76" s="4" t="s">
        <v>136</v>
      </c>
      <c r="B76">
        <v>11551</v>
      </c>
      <c r="C76">
        <v>17538</v>
      </c>
      <c r="D76">
        <v>14196</v>
      </c>
      <c r="E76">
        <v>30731.59</v>
      </c>
      <c r="F76">
        <v>50950.069999999992</v>
      </c>
      <c r="G76">
        <v>41919.350000000006</v>
      </c>
      <c r="H76" s="7">
        <v>43285</v>
      </c>
      <c r="I76" s="7">
        <v>123601.01000000001</v>
      </c>
    </row>
    <row r="77" spans="1:9" x14ac:dyDescent="0.25">
      <c r="A77" s="5" t="s">
        <v>120</v>
      </c>
      <c r="C77">
        <v>5866</v>
      </c>
      <c r="D77">
        <v>3252</v>
      </c>
      <c r="F77">
        <v>15763.650000000001</v>
      </c>
      <c r="G77">
        <v>8311.84</v>
      </c>
      <c r="H77" s="7">
        <v>9118</v>
      </c>
      <c r="I77" s="7">
        <v>24075.49</v>
      </c>
    </row>
    <row r="78" spans="1:9" x14ac:dyDescent="0.25">
      <c r="A78" s="5" t="s">
        <v>119</v>
      </c>
      <c r="B78">
        <v>3156</v>
      </c>
      <c r="C78">
        <v>3313</v>
      </c>
      <c r="D78">
        <v>1562</v>
      </c>
      <c r="E78">
        <v>8323.7999999999993</v>
      </c>
      <c r="F78">
        <v>11038.24</v>
      </c>
      <c r="G78">
        <v>4495.1499999999996</v>
      </c>
      <c r="H78" s="7">
        <v>8031</v>
      </c>
      <c r="I78" s="7">
        <v>23857.190000000002</v>
      </c>
    </row>
    <row r="79" spans="1:9" x14ac:dyDescent="0.25">
      <c r="A79" s="5" t="s">
        <v>118</v>
      </c>
      <c r="B79">
        <v>3502</v>
      </c>
      <c r="C79">
        <v>2358</v>
      </c>
      <c r="D79">
        <v>2621</v>
      </c>
      <c r="E79">
        <v>9231.369999999999</v>
      </c>
      <c r="F79">
        <v>6608.9600000000009</v>
      </c>
      <c r="G79">
        <v>7640.8799999999992</v>
      </c>
      <c r="H79" s="7">
        <v>8481</v>
      </c>
      <c r="I79" s="7">
        <v>23481.21</v>
      </c>
    </row>
    <row r="80" spans="1:9" x14ac:dyDescent="0.25">
      <c r="A80" s="5" t="s">
        <v>117</v>
      </c>
      <c r="B80">
        <v>4893</v>
      </c>
      <c r="C80">
        <v>6001</v>
      </c>
      <c r="D80">
        <v>6761</v>
      </c>
      <c r="E80">
        <v>13176.420000000002</v>
      </c>
      <c r="F80">
        <v>17539.219999999998</v>
      </c>
      <c r="G80">
        <v>21471.480000000003</v>
      </c>
      <c r="H80" s="7">
        <v>17655</v>
      </c>
      <c r="I80" s="7">
        <v>52187.12</v>
      </c>
    </row>
    <row r="81" spans="1:9" x14ac:dyDescent="0.25">
      <c r="A81" s="1" t="s">
        <v>35</v>
      </c>
      <c r="B81">
        <v>243228</v>
      </c>
      <c r="C81">
        <v>216738</v>
      </c>
      <c r="D81">
        <v>233161</v>
      </c>
      <c r="E81">
        <v>728218.67999999993</v>
      </c>
      <c r="F81">
        <v>637719.85</v>
      </c>
      <c r="G81">
        <v>702395.81999999983</v>
      </c>
      <c r="H81" s="7">
        <v>693127</v>
      </c>
      <c r="I81" s="7">
        <v>2068334.35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F0CF5-9713-4819-8D81-F175091A624E}">
  <sheetPr codeName="Sheet15"/>
  <dimension ref="A2:J228"/>
  <sheetViews>
    <sheetView topLeftCell="A2" zoomScale="82" zoomScaleNormal="82" workbookViewId="0">
      <selection activeCell="E35" sqref="E35"/>
    </sheetView>
  </sheetViews>
  <sheetFormatPr defaultRowHeight="15" x14ac:dyDescent="0.25"/>
  <cols>
    <col min="1" max="1" width="20.28515625" bestFit="1" customWidth="1"/>
    <col min="2" max="2" width="12.28515625" bestFit="1" customWidth="1"/>
    <col min="3" max="3" width="15.7109375" bestFit="1" customWidth="1"/>
    <col min="4" max="4" width="12.28515625" customWidth="1"/>
    <col min="5" max="5" width="15.5703125" customWidth="1"/>
    <col min="6" max="6" width="12.28515625" customWidth="1"/>
    <col min="7" max="7" width="15.5703125" bestFit="1" customWidth="1"/>
    <col min="8" max="8" width="17.42578125" bestFit="1" customWidth="1"/>
    <col min="9" max="9" width="20.5703125" bestFit="1" customWidth="1"/>
  </cols>
  <sheetData>
    <row r="2" spans="1:10" x14ac:dyDescent="0.25">
      <c r="A2" t="s">
        <v>62</v>
      </c>
      <c r="B2" t="s">
        <v>113</v>
      </c>
    </row>
    <row r="4" spans="1:10" x14ac:dyDescent="0.25">
      <c r="B4" t="s">
        <v>87</v>
      </c>
    </row>
    <row r="5" spans="1:10" x14ac:dyDescent="0.25">
      <c r="A5" t="s">
        <v>23</v>
      </c>
      <c r="B5" t="s">
        <v>114</v>
      </c>
      <c r="C5" t="s">
        <v>90</v>
      </c>
      <c r="J5" t="s">
        <v>62</v>
      </c>
    </row>
    <row r="6" spans="1:10" ht="15.75" customHeight="1" x14ac:dyDescent="0.25">
      <c r="A6" s="1">
        <v>2007</v>
      </c>
      <c r="B6">
        <v>233161</v>
      </c>
      <c r="C6">
        <v>702395.82000000018</v>
      </c>
    </row>
    <row r="7" spans="1:10" x14ac:dyDescent="0.25">
      <c r="A7" s="4" t="s">
        <v>132</v>
      </c>
      <c r="B7">
        <v>56981</v>
      </c>
      <c r="C7">
        <v>170623.06</v>
      </c>
    </row>
    <row r="8" spans="1:10" x14ac:dyDescent="0.25">
      <c r="A8" s="5" t="s">
        <v>133</v>
      </c>
      <c r="B8">
        <v>10430</v>
      </c>
      <c r="C8">
        <v>30567.379999999997</v>
      </c>
    </row>
    <row r="9" spans="1:10" x14ac:dyDescent="0.25">
      <c r="A9" s="6" t="s">
        <v>120</v>
      </c>
      <c r="B9">
        <v>4379</v>
      </c>
      <c r="C9">
        <v>12668.949999999999</v>
      </c>
    </row>
    <row r="10" spans="1:10" x14ac:dyDescent="0.25">
      <c r="A10" s="6" t="s">
        <v>119</v>
      </c>
      <c r="B10">
        <v>1545</v>
      </c>
      <c r="C10">
        <v>4528.3100000000004</v>
      </c>
    </row>
    <row r="11" spans="1:10" x14ac:dyDescent="0.25">
      <c r="A11" s="6" t="s">
        <v>118</v>
      </c>
      <c r="B11">
        <v>2322</v>
      </c>
      <c r="C11">
        <v>7579.02</v>
      </c>
    </row>
    <row r="12" spans="1:10" x14ac:dyDescent="0.25">
      <c r="A12" s="6" t="s">
        <v>117</v>
      </c>
      <c r="B12">
        <v>2184</v>
      </c>
      <c r="C12">
        <v>5791.1</v>
      </c>
    </row>
    <row r="13" spans="1:10" x14ac:dyDescent="0.25">
      <c r="A13" s="5" t="s">
        <v>134</v>
      </c>
      <c r="B13">
        <v>17573</v>
      </c>
      <c r="C13">
        <v>53902.150000000009</v>
      </c>
    </row>
    <row r="14" spans="1:10" x14ac:dyDescent="0.25">
      <c r="A14" s="6" t="s">
        <v>120</v>
      </c>
      <c r="B14">
        <v>4668</v>
      </c>
      <c r="C14">
        <v>15042.239999999998</v>
      </c>
    </row>
    <row r="15" spans="1:10" x14ac:dyDescent="0.25">
      <c r="A15" s="6" t="s">
        <v>119</v>
      </c>
      <c r="B15">
        <v>2431</v>
      </c>
      <c r="C15">
        <v>7606.76</v>
      </c>
    </row>
    <row r="16" spans="1:10" x14ac:dyDescent="0.25">
      <c r="A16" s="6" t="s">
        <v>118</v>
      </c>
      <c r="B16">
        <v>7957</v>
      </c>
      <c r="C16">
        <v>23490.320000000003</v>
      </c>
    </row>
    <row r="17" spans="1:3" x14ac:dyDescent="0.25">
      <c r="A17" s="6" t="s">
        <v>117</v>
      </c>
      <c r="B17">
        <v>2517</v>
      </c>
      <c r="C17">
        <v>7762.83</v>
      </c>
    </row>
    <row r="18" spans="1:3" x14ac:dyDescent="0.25">
      <c r="A18" s="5" t="s">
        <v>135</v>
      </c>
      <c r="B18">
        <v>14782</v>
      </c>
      <c r="C18">
        <v>44234.18</v>
      </c>
    </row>
    <row r="19" spans="1:3" x14ac:dyDescent="0.25">
      <c r="A19" s="6" t="s">
        <v>120</v>
      </c>
      <c r="B19">
        <v>3571</v>
      </c>
      <c r="C19">
        <v>9951.369999999999</v>
      </c>
    </row>
    <row r="20" spans="1:3" x14ac:dyDescent="0.25">
      <c r="A20" s="6" t="s">
        <v>119</v>
      </c>
      <c r="B20">
        <v>2778</v>
      </c>
      <c r="C20">
        <v>8881.2000000000007</v>
      </c>
    </row>
    <row r="21" spans="1:3" x14ac:dyDescent="0.25">
      <c r="A21" s="6" t="s">
        <v>118</v>
      </c>
      <c r="B21">
        <v>3594</v>
      </c>
      <c r="C21">
        <v>10792.09</v>
      </c>
    </row>
    <row r="22" spans="1:3" x14ac:dyDescent="0.25">
      <c r="A22" s="6" t="s">
        <v>117</v>
      </c>
      <c r="B22">
        <v>4839</v>
      </c>
      <c r="C22">
        <v>14609.52</v>
      </c>
    </row>
    <row r="23" spans="1:3" x14ac:dyDescent="0.25">
      <c r="A23" s="5" t="s">
        <v>136</v>
      </c>
      <c r="B23">
        <v>14196</v>
      </c>
      <c r="C23">
        <v>41919.350000000006</v>
      </c>
    </row>
    <row r="24" spans="1:3" x14ac:dyDescent="0.25">
      <c r="A24" s="6" t="s">
        <v>120</v>
      </c>
      <c r="B24">
        <v>3252</v>
      </c>
      <c r="C24">
        <v>8311.84</v>
      </c>
    </row>
    <row r="25" spans="1:3" x14ac:dyDescent="0.25">
      <c r="A25" s="6" t="s">
        <v>119</v>
      </c>
      <c r="B25">
        <v>1562</v>
      </c>
      <c r="C25">
        <v>4495.1499999999996</v>
      </c>
    </row>
    <row r="26" spans="1:3" x14ac:dyDescent="0.25">
      <c r="A26" s="6" t="s">
        <v>118</v>
      </c>
      <c r="B26">
        <v>2621</v>
      </c>
      <c r="C26">
        <v>7640.8799999999992</v>
      </c>
    </row>
    <row r="27" spans="1:3" x14ac:dyDescent="0.25">
      <c r="A27" s="6" t="s">
        <v>117</v>
      </c>
      <c r="B27">
        <v>6761</v>
      </c>
      <c r="C27">
        <v>21471.480000000003</v>
      </c>
    </row>
    <row r="28" spans="1:3" x14ac:dyDescent="0.25">
      <c r="A28" s="4" t="s">
        <v>128</v>
      </c>
      <c r="B28">
        <v>55693</v>
      </c>
      <c r="C28">
        <v>169327.53000000003</v>
      </c>
    </row>
    <row r="29" spans="1:3" x14ac:dyDescent="0.25">
      <c r="A29" s="5" t="s">
        <v>129</v>
      </c>
      <c r="B29">
        <v>7542</v>
      </c>
      <c r="C29">
        <v>24011.449999999997</v>
      </c>
    </row>
    <row r="30" spans="1:3" x14ac:dyDescent="0.25">
      <c r="A30" s="6" t="s">
        <v>120</v>
      </c>
      <c r="B30">
        <v>2719</v>
      </c>
      <c r="C30">
        <v>9627.41</v>
      </c>
    </row>
    <row r="31" spans="1:3" x14ac:dyDescent="0.25">
      <c r="A31" s="6" t="s">
        <v>119</v>
      </c>
      <c r="B31">
        <v>1814</v>
      </c>
      <c r="C31">
        <v>5245.8</v>
      </c>
    </row>
    <row r="32" spans="1:3" x14ac:dyDescent="0.25">
      <c r="A32" s="6" t="s">
        <v>118</v>
      </c>
      <c r="B32">
        <v>2436</v>
      </c>
      <c r="C32">
        <v>7900.5599999999995</v>
      </c>
    </row>
    <row r="33" spans="1:3" x14ac:dyDescent="0.25">
      <c r="A33" s="6" t="s">
        <v>117</v>
      </c>
      <c r="B33">
        <v>573</v>
      </c>
      <c r="C33">
        <v>1237.68</v>
      </c>
    </row>
    <row r="34" spans="1:3" x14ac:dyDescent="0.25">
      <c r="A34" s="5" t="s">
        <v>130</v>
      </c>
      <c r="B34">
        <v>25335</v>
      </c>
      <c r="C34">
        <v>77288.53</v>
      </c>
    </row>
    <row r="35" spans="1:3" x14ac:dyDescent="0.25">
      <c r="A35" s="6" t="s">
        <v>120</v>
      </c>
      <c r="B35">
        <v>7194</v>
      </c>
      <c r="C35">
        <v>21566.38</v>
      </c>
    </row>
    <row r="36" spans="1:3" x14ac:dyDescent="0.25">
      <c r="A36" s="6" t="s">
        <v>119</v>
      </c>
      <c r="B36">
        <v>6895</v>
      </c>
      <c r="C36">
        <v>21811.38</v>
      </c>
    </row>
    <row r="37" spans="1:3" x14ac:dyDescent="0.25">
      <c r="A37" s="6" t="s">
        <v>118</v>
      </c>
      <c r="B37">
        <v>6697</v>
      </c>
      <c r="C37">
        <v>19714.66</v>
      </c>
    </row>
    <row r="38" spans="1:3" x14ac:dyDescent="0.25">
      <c r="A38" s="6" t="s">
        <v>117</v>
      </c>
      <c r="B38">
        <v>4549</v>
      </c>
      <c r="C38">
        <v>14196.11</v>
      </c>
    </row>
    <row r="39" spans="1:3" x14ac:dyDescent="0.25">
      <c r="A39" s="5" t="s">
        <v>131</v>
      </c>
      <c r="B39">
        <v>22816</v>
      </c>
      <c r="C39">
        <v>68027.549999999988</v>
      </c>
    </row>
    <row r="40" spans="1:3" x14ac:dyDescent="0.25">
      <c r="A40" s="6" t="s">
        <v>120</v>
      </c>
      <c r="B40">
        <v>6661</v>
      </c>
      <c r="C40">
        <v>20536.879999999997</v>
      </c>
    </row>
    <row r="41" spans="1:3" x14ac:dyDescent="0.25">
      <c r="A41" s="6" t="s">
        <v>119</v>
      </c>
      <c r="B41">
        <v>8221</v>
      </c>
      <c r="C41">
        <v>24448.16</v>
      </c>
    </row>
    <row r="42" spans="1:3" x14ac:dyDescent="0.25">
      <c r="A42" s="6" t="s">
        <v>118</v>
      </c>
      <c r="B42">
        <v>5176</v>
      </c>
      <c r="C42">
        <v>14952.03</v>
      </c>
    </row>
    <row r="43" spans="1:3" x14ac:dyDescent="0.25">
      <c r="A43" s="6" t="s">
        <v>117</v>
      </c>
      <c r="B43">
        <v>2758</v>
      </c>
      <c r="C43">
        <v>8090.4800000000005</v>
      </c>
    </row>
    <row r="44" spans="1:3" x14ac:dyDescent="0.25">
      <c r="A44" s="4" t="s">
        <v>123</v>
      </c>
      <c r="B44">
        <v>61816</v>
      </c>
      <c r="C44">
        <v>189616.26999999996</v>
      </c>
    </row>
    <row r="45" spans="1:3" x14ac:dyDescent="0.25">
      <c r="A45" s="5" t="s">
        <v>124</v>
      </c>
      <c r="B45">
        <v>13256</v>
      </c>
      <c r="C45">
        <v>40939.040000000001</v>
      </c>
    </row>
    <row r="46" spans="1:3" x14ac:dyDescent="0.25">
      <c r="A46" s="6" t="s">
        <v>120</v>
      </c>
      <c r="B46">
        <v>5123</v>
      </c>
      <c r="C46">
        <v>15069.53</v>
      </c>
    </row>
    <row r="47" spans="1:3" x14ac:dyDescent="0.25">
      <c r="A47" s="6" t="s">
        <v>119</v>
      </c>
      <c r="B47">
        <v>1855</v>
      </c>
      <c r="C47">
        <v>4829.24</v>
      </c>
    </row>
    <row r="48" spans="1:3" x14ac:dyDescent="0.25">
      <c r="A48" s="6" t="s">
        <v>118</v>
      </c>
      <c r="B48">
        <v>1775</v>
      </c>
      <c r="C48">
        <v>5739.3</v>
      </c>
    </row>
    <row r="49" spans="1:3" x14ac:dyDescent="0.25">
      <c r="A49" s="6" t="s">
        <v>117</v>
      </c>
      <c r="B49">
        <v>4503</v>
      </c>
      <c r="C49">
        <v>15300.97</v>
      </c>
    </row>
    <row r="50" spans="1:3" x14ac:dyDescent="0.25">
      <c r="A50" s="5" t="s">
        <v>125</v>
      </c>
      <c r="B50">
        <v>16124</v>
      </c>
      <c r="C50">
        <v>49062.459999999992</v>
      </c>
    </row>
    <row r="51" spans="1:3" x14ac:dyDescent="0.25">
      <c r="A51" s="6" t="s">
        <v>120</v>
      </c>
      <c r="B51">
        <v>1485</v>
      </c>
      <c r="C51">
        <v>4362.1499999999996</v>
      </c>
    </row>
    <row r="52" spans="1:3" x14ac:dyDescent="0.25">
      <c r="A52" s="6" t="s">
        <v>119</v>
      </c>
      <c r="B52">
        <v>3903</v>
      </c>
      <c r="C52">
        <v>13286.17</v>
      </c>
    </row>
    <row r="53" spans="1:3" x14ac:dyDescent="0.25">
      <c r="A53" s="6" t="s">
        <v>118</v>
      </c>
      <c r="B53">
        <v>4014</v>
      </c>
      <c r="C53">
        <v>12865.81</v>
      </c>
    </row>
    <row r="54" spans="1:3" x14ac:dyDescent="0.25">
      <c r="A54" s="6" t="s">
        <v>117</v>
      </c>
      <c r="B54">
        <v>6722</v>
      </c>
      <c r="C54">
        <v>18548.329999999998</v>
      </c>
    </row>
    <row r="55" spans="1:3" x14ac:dyDescent="0.25">
      <c r="A55" s="5" t="s">
        <v>126</v>
      </c>
      <c r="B55">
        <v>16319</v>
      </c>
      <c r="C55">
        <v>49400.740000000005</v>
      </c>
    </row>
    <row r="56" spans="1:3" x14ac:dyDescent="0.25">
      <c r="A56" s="6" t="s">
        <v>120</v>
      </c>
      <c r="B56">
        <v>7685</v>
      </c>
      <c r="C56">
        <v>21759.910000000003</v>
      </c>
    </row>
    <row r="57" spans="1:3" x14ac:dyDescent="0.25">
      <c r="A57" s="6" t="s">
        <v>119</v>
      </c>
      <c r="B57">
        <v>5869</v>
      </c>
      <c r="C57">
        <v>18910.850000000002</v>
      </c>
    </row>
    <row r="58" spans="1:3" x14ac:dyDescent="0.25">
      <c r="A58" s="6" t="s">
        <v>118</v>
      </c>
      <c r="B58">
        <v>1568</v>
      </c>
      <c r="C58">
        <v>5302.96</v>
      </c>
    </row>
    <row r="59" spans="1:3" x14ac:dyDescent="0.25">
      <c r="A59" s="6" t="s">
        <v>117</v>
      </c>
      <c r="B59">
        <v>1197</v>
      </c>
      <c r="C59">
        <v>3427.02</v>
      </c>
    </row>
    <row r="60" spans="1:3" x14ac:dyDescent="0.25">
      <c r="A60" s="5" t="s">
        <v>127</v>
      </c>
      <c r="B60">
        <v>16117</v>
      </c>
      <c r="C60">
        <v>50214.03</v>
      </c>
    </row>
    <row r="61" spans="1:3" x14ac:dyDescent="0.25">
      <c r="A61" s="6" t="s">
        <v>120</v>
      </c>
      <c r="B61">
        <v>4003</v>
      </c>
      <c r="C61">
        <v>11389.46</v>
      </c>
    </row>
    <row r="62" spans="1:3" x14ac:dyDescent="0.25">
      <c r="A62" s="6" t="s">
        <v>119</v>
      </c>
      <c r="B62">
        <v>4272</v>
      </c>
      <c r="C62">
        <v>12332.460000000001</v>
      </c>
    </row>
    <row r="63" spans="1:3" x14ac:dyDescent="0.25">
      <c r="A63" s="6" t="s">
        <v>118</v>
      </c>
      <c r="B63">
        <v>3165</v>
      </c>
      <c r="C63">
        <v>9951.75</v>
      </c>
    </row>
    <row r="64" spans="1:3" x14ac:dyDescent="0.25">
      <c r="A64" s="6" t="s">
        <v>117</v>
      </c>
      <c r="B64">
        <v>4677</v>
      </c>
      <c r="C64">
        <v>16540.36</v>
      </c>
    </row>
    <row r="65" spans="1:3" x14ac:dyDescent="0.25">
      <c r="A65" s="4" t="s">
        <v>115</v>
      </c>
      <c r="B65">
        <v>58671</v>
      </c>
      <c r="C65">
        <v>172828.96</v>
      </c>
    </row>
    <row r="66" spans="1:3" x14ac:dyDescent="0.25">
      <c r="A66" s="5" t="s">
        <v>116</v>
      </c>
      <c r="B66">
        <v>13652</v>
      </c>
      <c r="C66">
        <v>38617.119999999995</v>
      </c>
    </row>
    <row r="67" spans="1:3" x14ac:dyDescent="0.25">
      <c r="A67" s="6" t="s">
        <v>120</v>
      </c>
      <c r="B67">
        <v>1586</v>
      </c>
      <c r="C67">
        <v>4633.76</v>
      </c>
    </row>
    <row r="68" spans="1:3" x14ac:dyDescent="0.25">
      <c r="A68" s="6" t="s">
        <v>119</v>
      </c>
      <c r="B68">
        <v>3064</v>
      </c>
      <c r="C68">
        <v>8635.2999999999993</v>
      </c>
    </row>
    <row r="69" spans="1:3" x14ac:dyDescent="0.25">
      <c r="A69" s="6" t="s">
        <v>118</v>
      </c>
      <c r="B69">
        <v>4207</v>
      </c>
      <c r="C69">
        <v>11409.849999999999</v>
      </c>
    </row>
    <row r="70" spans="1:3" x14ac:dyDescent="0.25">
      <c r="A70" s="6" t="s">
        <v>117</v>
      </c>
      <c r="B70">
        <v>4795</v>
      </c>
      <c r="C70">
        <v>13938.209999999997</v>
      </c>
    </row>
    <row r="71" spans="1:3" x14ac:dyDescent="0.25">
      <c r="A71" s="5" t="s">
        <v>121</v>
      </c>
      <c r="B71">
        <v>27715</v>
      </c>
      <c r="C71">
        <v>81254.09</v>
      </c>
    </row>
    <row r="72" spans="1:3" x14ac:dyDescent="0.25">
      <c r="A72" s="6" t="s">
        <v>120</v>
      </c>
      <c r="B72">
        <v>10115</v>
      </c>
      <c r="C72">
        <v>27038.269999999997</v>
      </c>
    </row>
    <row r="73" spans="1:3" x14ac:dyDescent="0.25">
      <c r="A73" s="6" t="s">
        <v>119</v>
      </c>
      <c r="B73">
        <v>5329</v>
      </c>
      <c r="C73">
        <v>16632.900000000001</v>
      </c>
    </row>
    <row r="74" spans="1:3" x14ac:dyDescent="0.25">
      <c r="A74" s="6" t="s">
        <v>118</v>
      </c>
      <c r="B74">
        <v>8366</v>
      </c>
      <c r="C74">
        <v>25008.009999999995</v>
      </c>
    </row>
    <row r="75" spans="1:3" x14ac:dyDescent="0.25">
      <c r="A75" s="6" t="s">
        <v>117</v>
      </c>
      <c r="B75">
        <v>3905</v>
      </c>
      <c r="C75">
        <v>12574.909999999998</v>
      </c>
    </row>
    <row r="76" spans="1:3" x14ac:dyDescent="0.25">
      <c r="A76" s="5" t="s">
        <v>122</v>
      </c>
      <c r="B76">
        <v>17304</v>
      </c>
      <c r="C76">
        <v>52957.75</v>
      </c>
    </row>
    <row r="77" spans="1:3" x14ac:dyDescent="0.25">
      <c r="A77" s="6" t="s">
        <v>120</v>
      </c>
      <c r="B77">
        <v>2328</v>
      </c>
      <c r="C77">
        <v>6860.4</v>
      </c>
    </row>
    <row r="78" spans="1:3" x14ac:dyDescent="0.25">
      <c r="A78" s="6" t="s">
        <v>119</v>
      </c>
      <c r="B78">
        <v>5826</v>
      </c>
      <c r="C78">
        <v>17647.739999999998</v>
      </c>
    </row>
    <row r="79" spans="1:3" x14ac:dyDescent="0.25">
      <c r="A79" s="6" t="s">
        <v>118</v>
      </c>
      <c r="B79">
        <v>3789</v>
      </c>
      <c r="C79">
        <v>12736.820000000002</v>
      </c>
    </row>
    <row r="80" spans="1:3" x14ac:dyDescent="0.25">
      <c r="A80" s="6" t="s">
        <v>117</v>
      </c>
      <c r="B80">
        <v>5361</v>
      </c>
      <c r="C80">
        <v>15712.789999999999</v>
      </c>
    </row>
    <row r="81" spans="1:3" x14ac:dyDescent="0.25">
      <c r="A81" s="1">
        <v>2006</v>
      </c>
      <c r="B81">
        <v>216738</v>
      </c>
      <c r="C81">
        <v>637719.84999999986</v>
      </c>
    </row>
    <row r="82" spans="1:3" x14ac:dyDescent="0.25">
      <c r="A82" s="4" t="s">
        <v>132</v>
      </c>
      <c r="B82">
        <v>54117</v>
      </c>
      <c r="C82">
        <v>162606.44</v>
      </c>
    </row>
    <row r="83" spans="1:3" x14ac:dyDescent="0.25">
      <c r="A83" s="5" t="s">
        <v>133</v>
      </c>
      <c r="B83">
        <v>8056</v>
      </c>
      <c r="C83">
        <v>24960.9</v>
      </c>
    </row>
    <row r="84" spans="1:3" x14ac:dyDescent="0.25">
      <c r="A84" s="6" t="s">
        <v>119</v>
      </c>
      <c r="B84">
        <v>3732</v>
      </c>
      <c r="C84">
        <v>10691.19</v>
      </c>
    </row>
    <row r="85" spans="1:3" x14ac:dyDescent="0.25">
      <c r="A85" s="6" t="s">
        <v>118</v>
      </c>
      <c r="B85">
        <v>1505</v>
      </c>
      <c r="C85">
        <v>5857.0599999999995</v>
      </c>
    </row>
    <row r="86" spans="1:3" x14ac:dyDescent="0.25">
      <c r="A86" s="6" t="s">
        <v>117</v>
      </c>
      <c r="B86">
        <v>2819</v>
      </c>
      <c r="C86">
        <v>8412.65</v>
      </c>
    </row>
    <row r="87" spans="1:3" x14ac:dyDescent="0.25">
      <c r="A87" s="5" t="s">
        <v>134</v>
      </c>
      <c r="B87">
        <v>17421</v>
      </c>
      <c r="C87">
        <v>54380.630000000005</v>
      </c>
    </row>
    <row r="88" spans="1:3" x14ac:dyDescent="0.25">
      <c r="A88" s="6" t="s">
        <v>120</v>
      </c>
      <c r="B88">
        <v>6091</v>
      </c>
      <c r="C88">
        <v>19667.95</v>
      </c>
    </row>
    <row r="89" spans="1:3" x14ac:dyDescent="0.25">
      <c r="A89" s="6" t="s">
        <v>119</v>
      </c>
      <c r="B89">
        <v>2929</v>
      </c>
      <c r="C89">
        <v>9482.11</v>
      </c>
    </row>
    <row r="90" spans="1:3" x14ac:dyDescent="0.25">
      <c r="A90" s="6" t="s">
        <v>118</v>
      </c>
      <c r="B90">
        <v>4489</v>
      </c>
      <c r="C90">
        <v>14235.35</v>
      </c>
    </row>
    <row r="91" spans="1:3" x14ac:dyDescent="0.25">
      <c r="A91" s="6" t="s">
        <v>117</v>
      </c>
      <c r="B91">
        <v>3912</v>
      </c>
      <c r="C91">
        <v>10995.22</v>
      </c>
    </row>
    <row r="92" spans="1:3" x14ac:dyDescent="0.25">
      <c r="A92" s="5" t="s">
        <v>135</v>
      </c>
      <c r="B92">
        <v>11102</v>
      </c>
      <c r="C92">
        <v>32314.84</v>
      </c>
    </row>
    <row r="93" spans="1:3" x14ac:dyDescent="0.25">
      <c r="A93" s="6" t="s">
        <v>120</v>
      </c>
      <c r="B93">
        <v>3572</v>
      </c>
      <c r="C93">
        <v>11213.49</v>
      </c>
    </row>
    <row r="94" spans="1:3" x14ac:dyDescent="0.25">
      <c r="A94" s="6" t="s">
        <v>119</v>
      </c>
      <c r="B94">
        <v>4732</v>
      </c>
      <c r="C94">
        <v>13021.17</v>
      </c>
    </row>
    <row r="95" spans="1:3" x14ac:dyDescent="0.25">
      <c r="A95" s="6" t="s">
        <v>118</v>
      </c>
      <c r="B95">
        <v>1880</v>
      </c>
      <c r="C95">
        <v>4610.1399999999994</v>
      </c>
    </row>
    <row r="96" spans="1:3" x14ac:dyDescent="0.25">
      <c r="A96" s="6" t="s">
        <v>117</v>
      </c>
      <c r="B96">
        <v>918</v>
      </c>
      <c r="C96">
        <v>3470.04</v>
      </c>
    </row>
    <row r="97" spans="1:3" x14ac:dyDescent="0.25">
      <c r="A97" s="5" t="s">
        <v>136</v>
      </c>
      <c r="B97">
        <v>17538</v>
      </c>
      <c r="C97">
        <v>50950.069999999992</v>
      </c>
    </row>
    <row r="98" spans="1:3" x14ac:dyDescent="0.25">
      <c r="A98" s="6" t="s">
        <v>120</v>
      </c>
      <c r="B98">
        <v>5866</v>
      </c>
      <c r="C98">
        <v>15763.650000000001</v>
      </c>
    </row>
    <row r="99" spans="1:3" x14ac:dyDescent="0.25">
      <c r="A99" s="6" t="s">
        <v>119</v>
      </c>
      <c r="B99">
        <v>3313</v>
      </c>
      <c r="C99">
        <v>11038.24</v>
      </c>
    </row>
    <row r="100" spans="1:3" x14ac:dyDescent="0.25">
      <c r="A100" s="6" t="s">
        <v>118</v>
      </c>
      <c r="B100">
        <v>2358</v>
      </c>
      <c r="C100">
        <v>6608.9600000000009</v>
      </c>
    </row>
    <row r="101" spans="1:3" x14ac:dyDescent="0.25">
      <c r="A101" s="6" t="s">
        <v>117</v>
      </c>
      <c r="B101">
        <v>6001</v>
      </c>
      <c r="C101">
        <v>17539.219999999998</v>
      </c>
    </row>
    <row r="102" spans="1:3" x14ac:dyDescent="0.25">
      <c r="A102" s="4" t="s">
        <v>128</v>
      </c>
      <c r="B102">
        <v>56222</v>
      </c>
      <c r="C102">
        <v>167211.04000000004</v>
      </c>
    </row>
    <row r="103" spans="1:3" x14ac:dyDescent="0.25">
      <c r="A103" s="5" t="s">
        <v>129</v>
      </c>
      <c r="B103">
        <v>16238</v>
      </c>
      <c r="C103">
        <v>48954.55</v>
      </c>
    </row>
    <row r="104" spans="1:3" x14ac:dyDescent="0.25">
      <c r="A104" s="6" t="s">
        <v>120</v>
      </c>
      <c r="B104">
        <v>5222</v>
      </c>
      <c r="C104">
        <v>12878.369999999999</v>
      </c>
    </row>
    <row r="105" spans="1:3" x14ac:dyDescent="0.25">
      <c r="A105" s="6" t="s">
        <v>119</v>
      </c>
      <c r="B105">
        <v>5691</v>
      </c>
      <c r="C105">
        <v>17863.579999999998</v>
      </c>
    </row>
    <row r="106" spans="1:3" x14ac:dyDescent="0.25">
      <c r="A106" s="6" t="s">
        <v>118</v>
      </c>
      <c r="B106">
        <v>1157</v>
      </c>
      <c r="C106">
        <v>4395.26</v>
      </c>
    </row>
    <row r="107" spans="1:3" x14ac:dyDescent="0.25">
      <c r="A107" s="6" t="s">
        <v>117</v>
      </c>
      <c r="B107">
        <v>4168</v>
      </c>
      <c r="C107">
        <v>13817.34</v>
      </c>
    </row>
    <row r="108" spans="1:3" x14ac:dyDescent="0.25">
      <c r="A108" s="5" t="s">
        <v>130</v>
      </c>
      <c r="B108">
        <v>23382</v>
      </c>
      <c r="C108">
        <v>69291.37</v>
      </c>
    </row>
    <row r="109" spans="1:3" x14ac:dyDescent="0.25">
      <c r="A109" s="6" t="s">
        <v>120</v>
      </c>
      <c r="B109">
        <v>4766</v>
      </c>
      <c r="C109">
        <v>12852.79</v>
      </c>
    </row>
    <row r="110" spans="1:3" x14ac:dyDescent="0.25">
      <c r="A110" s="6" t="s">
        <v>119</v>
      </c>
      <c r="B110">
        <v>12295</v>
      </c>
      <c r="C110">
        <v>37193.969999999994</v>
      </c>
    </row>
    <row r="111" spans="1:3" x14ac:dyDescent="0.25">
      <c r="A111" s="6" t="s">
        <v>118</v>
      </c>
      <c r="B111">
        <v>3324</v>
      </c>
      <c r="C111">
        <v>9470.5400000000009</v>
      </c>
    </row>
    <row r="112" spans="1:3" x14ac:dyDescent="0.25">
      <c r="A112" s="6" t="s">
        <v>117</v>
      </c>
      <c r="B112">
        <v>2997</v>
      </c>
      <c r="C112">
        <v>9774.07</v>
      </c>
    </row>
    <row r="113" spans="1:3" x14ac:dyDescent="0.25">
      <c r="A113" s="5" t="s">
        <v>131</v>
      </c>
      <c r="B113">
        <v>16602</v>
      </c>
      <c r="C113">
        <v>48965.119999999995</v>
      </c>
    </row>
    <row r="114" spans="1:3" x14ac:dyDescent="0.25">
      <c r="A114" s="6" t="s">
        <v>120</v>
      </c>
      <c r="B114">
        <v>2396</v>
      </c>
      <c r="C114">
        <v>6588.16</v>
      </c>
    </row>
    <row r="115" spans="1:3" x14ac:dyDescent="0.25">
      <c r="A115" s="6" t="s">
        <v>119</v>
      </c>
      <c r="B115">
        <v>5248</v>
      </c>
      <c r="C115">
        <v>16563.730000000003</v>
      </c>
    </row>
    <row r="116" spans="1:3" x14ac:dyDescent="0.25">
      <c r="A116" s="6" t="s">
        <v>118</v>
      </c>
      <c r="B116">
        <v>4453</v>
      </c>
      <c r="C116">
        <v>11668.51</v>
      </c>
    </row>
    <row r="117" spans="1:3" x14ac:dyDescent="0.25">
      <c r="A117" s="6" t="s">
        <v>117</v>
      </c>
      <c r="B117">
        <v>4505</v>
      </c>
      <c r="C117">
        <v>14144.719999999998</v>
      </c>
    </row>
    <row r="118" spans="1:3" x14ac:dyDescent="0.25">
      <c r="A118" s="4" t="s">
        <v>123</v>
      </c>
      <c r="B118">
        <v>53910</v>
      </c>
      <c r="C118">
        <v>157192.37</v>
      </c>
    </row>
    <row r="119" spans="1:3" x14ac:dyDescent="0.25">
      <c r="A119" s="5" t="s">
        <v>124</v>
      </c>
      <c r="B119">
        <v>12090</v>
      </c>
      <c r="C119">
        <v>34879.74</v>
      </c>
    </row>
    <row r="120" spans="1:3" x14ac:dyDescent="0.25">
      <c r="A120" s="6" t="s">
        <v>120</v>
      </c>
      <c r="B120">
        <v>3707</v>
      </c>
      <c r="C120">
        <v>11024.109999999999</v>
      </c>
    </row>
    <row r="121" spans="1:3" x14ac:dyDescent="0.25">
      <c r="A121" s="6" t="s">
        <v>119</v>
      </c>
      <c r="B121">
        <v>4717</v>
      </c>
      <c r="C121">
        <v>14052.05</v>
      </c>
    </row>
    <row r="122" spans="1:3" x14ac:dyDescent="0.25">
      <c r="A122" s="6" t="s">
        <v>118</v>
      </c>
      <c r="B122">
        <v>2238</v>
      </c>
      <c r="C122">
        <v>5535.45</v>
      </c>
    </row>
    <row r="123" spans="1:3" x14ac:dyDescent="0.25">
      <c r="A123" s="6" t="s">
        <v>117</v>
      </c>
      <c r="B123">
        <v>1428</v>
      </c>
      <c r="C123">
        <v>4268.13</v>
      </c>
    </row>
    <row r="124" spans="1:3" x14ac:dyDescent="0.25">
      <c r="A124" s="5" t="s">
        <v>125</v>
      </c>
      <c r="B124">
        <v>14712</v>
      </c>
      <c r="C124">
        <v>42513.75</v>
      </c>
    </row>
    <row r="125" spans="1:3" x14ac:dyDescent="0.25">
      <c r="A125" s="6" t="s">
        <v>120</v>
      </c>
      <c r="B125">
        <v>1608</v>
      </c>
      <c r="C125">
        <v>4189.04</v>
      </c>
    </row>
    <row r="126" spans="1:3" x14ac:dyDescent="0.25">
      <c r="A126" s="6" t="s">
        <v>119</v>
      </c>
      <c r="B126">
        <v>3412</v>
      </c>
      <c r="C126">
        <v>10886.5</v>
      </c>
    </row>
    <row r="127" spans="1:3" x14ac:dyDescent="0.25">
      <c r="A127" s="6" t="s">
        <v>118</v>
      </c>
      <c r="B127">
        <v>3663</v>
      </c>
      <c r="C127">
        <v>10116.26</v>
      </c>
    </row>
    <row r="128" spans="1:3" x14ac:dyDescent="0.25">
      <c r="A128" s="6" t="s">
        <v>117</v>
      </c>
      <c r="B128">
        <v>6029</v>
      </c>
      <c r="C128">
        <v>17321.949999999997</v>
      </c>
    </row>
    <row r="129" spans="1:3" x14ac:dyDescent="0.25">
      <c r="A129" s="5" t="s">
        <v>126</v>
      </c>
      <c r="B129">
        <v>8397</v>
      </c>
      <c r="C129">
        <v>22496.5</v>
      </c>
    </row>
    <row r="130" spans="1:3" x14ac:dyDescent="0.25">
      <c r="A130" s="6" t="s">
        <v>120</v>
      </c>
      <c r="B130">
        <v>5264</v>
      </c>
      <c r="C130">
        <v>14808.91</v>
      </c>
    </row>
    <row r="131" spans="1:3" x14ac:dyDescent="0.25">
      <c r="A131" s="6" t="s">
        <v>119</v>
      </c>
      <c r="B131">
        <v>1803</v>
      </c>
      <c r="C131">
        <v>4427.91</v>
      </c>
    </row>
    <row r="132" spans="1:3" x14ac:dyDescent="0.25">
      <c r="A132" s="6" t="s">
        <v>118</v>
      </c>
      <c r="B132">
        <v>1330</v>
      </c>
      <c r="C132">
        <v>3259.68</v>
      </c>
    </row>
    <row r="133" spans="1:3" x14ac:dyDescent="0.25">
      <c r="A133" s="5" t="s">
        <v>127</v>
      </c>
      <c r="B133">
        <v>18711</v>
      </c>
      <c r="C133">
        <v>57302.380000000005</v>
      </c>
    </row>
    <row r="134" spans="1:3" x14ac:dyDescent="0.25">
      <c r="A134" s="6" t="s">
        <v>120</v>
      </c>
      <c r="B134">
        <v>6085</v>
      </c>
      <c r="C134">
        <v>19523.320000000003</v>
      </c>
    </row>
    <row r="135" spans="1:3" x14ac:dyDescent="0.25">
      <c r="A135" s="6" t="s">
        <v>119</v>
      </c>
      <c r="B135">
        <v>4322</v>
      </c>
      <c r="C135">
        <v>12965.279999999999</v>
      </c>
    </row>
    <row r="136" spans="1:3" x14ac:dyDescent="0.25">
      <c r="A136" s="6" t="s">
        <v>118</v>
      </c>
      <c r="B136">
        <v>4063</v>
      </c>
      <c r="C136">
        <v>11362.89</v>
      </c>
    </row>
    <row r="137" spans="1:3" x14ac:dyDescent="0.25">
      <c r="A137" s="6" t="s">
        <v>117</v>
      </c>
      <c r="B137">
        <v>4241</v>
      </c>
      <c r="C137">
        <v>13450.890000000001</v>
      </c>
    </row>
    <row r="138" spans="1:3" x14ac:dyDescent="0.25">
      <c r="A138" s="4" t="s">
        <v>115</v>
      </c>
      <c r="B138">
        <v>52489</v>
      </c>
      <c r="C138">
        <v>150710</v>
      </c>
    </row>
    <row r="139" spans="1:3" x14ac:dyDescent="0.25">
      <c r="A139" s="5" t="s">
        <v>116</v>
      </c>
      <c r="B139">
        <v>16142</v>
      </c>
      <c r="C139">
        <v>46657.49</v>
      </c>
    </row>
    <row r="140" spans="1:3" x14ac:dyDescent="0.25">
      <c r="A140" s="6" t="s">
        <v>120</v>
      </c>
      <c r="B140">
        <v>1454</v>
      </c>
      <c r="C140">
        <v>4696.16</v>
      </c>
    </row>
    <row r="141" spans="1:3" x14ac:dyDescent="0.25">
      <c r="A141" s="6" t="s">
        <v>119</v>
      </c>
      <c r="B141">
        <v>6424</v>
      </c>
      <c r="C141">
        <v>18450.16</v>
      </c>
    </row>
    <row r="142" spans="1:3" x14ac:dyDescent="0.25">
      <c r="A142" s="6" t="s">
        <v>118</v>
      </c>
      <c r="B142">
        <v>3027</v>
      </c>
      <c r="C142">
        <v>10199.31</v>
      </c>
    </row>
    <row r="143" spans="1:3" x14ac:dyDescent="0.25">
      <c r="A143" s="6" t="s">
        <v>117</v>
      </c>
      <c r="B143">
        <v>5237</v>
      </c>
      <c r="C143">
        <v>13311.86</v>
      </c>
    </row>
    <row r="144" spans="1:3" x14ac:dyDescent="0.25">
      <c r="A144" s="5" t="s">
        <v>121</v>
      </c>
      <c r="B144">
        <v>24056</v>
      </c>
      <c r="C144">
        <v>69391.290000000008</v>
      </c>
    </row>
    <row r="145" spans="1:3" x14ac:dyDescent="0.25">
      <c r="A145" s="6" t="s">
        <v>120</v>
      </c>
      <c r="B145">
        <v>4515</v>
      </c>
      <c r="C145">
        <v>14147.68</v>
      </c>
    </row>
    <row r="146" spans="1:3" x14ac:dyDescent="0.25">
      <c r="A146" s="6" t="s">
        <v>119</v>
      </c>
      <c r="B146">
        <v>6015</v>
      </c>
      <c r="C146">
        <v>16593.97</v>
      </c>
    </row>
    <row r="147" spans="1:3" x14ac:dyDescent="0.25">
      <c r="A147" s="6" t="s">
        <v>118</v>
      </c>
      <c r="B147">
        <v>7505</v>
      </c>
      <c r="C147">
        <v>23099.35</v>
      </c>
    </row>
    <row r="148" spans="1:3" x14ac:dyDescent="0.25">
      <c r="A148" s="6" t="s">
        <v>117</v>
      </c>
      <c r="B148">
        <v>6021</v>
      </c>
      <c r="C148">
        <v>15550.29</v>
      </c>
    </row>
    <row r="149" spans="1:3" x14ac:dyDescent="0.25">
      <c r="A149" s="5" t="s">
        <v>122</v>
      </c>
      <c r="B149">
        <v>12291</v>
      </c>
      <c r="C149">
        <v>34661.22</v>
      </c>
    </row>
    <row r="150" spans="1:3" x14ac:dyDescent="0.25">
      <c r="A150" s="6" t="s">
        <v>120</v>
      </c>
      <c r="B150">
        <v>2585</v>
      </c>
      <c r="C150">
        <v>7715.7800000000007</v>
      </c>
    </row>
    <row r="151" spans="1:3" x14ac:dyDescent="0.25">
      <c r="A151" s="6" t="s">
        <v>119</v>
      </c>
      <c r="B151">
        <v>3436</v>
      </c>
      <c r="C151">
        <v>9125.6200000000008</v>
      </c>
    </row>
    <row r="152" spans="1:3" x14ac:dyDescent="0.25">
      <c r="A152" s="6" t="s">
        <v>118</v>
      </c>
      <c r="B152">
        <v>2570</v>
      </c>
      <c r="C152">
        <v>8665.32</v>
      </c>
    </row>
    <row r="153" spans="1:3" x14ac:dyDescent="0.25">
      <c r="A153" s="6" t="s">
        <v>117</v>
      </c>
      <c r="B153">
        <v>3700</v>
      </c>
      <c r="C153">
        <v>9154.5</v>
      </c>
    </row>
    <row r="154" spans="1:3" x14ac:dyDescent="0.25">
      <c r="A154" s="1">
        <v>2005</v>
      </c>
      <c r="B154">
        <v>243228</v>
      </c>
      <c r="C154">
        <v>728218.67999999993</v>
      </c>
    </row>
    <row r="155" spans="1:3" x14ac:dyDescent="0.25">
      <c r="A155" s="4" t="s">
        <v>132</v>
      </c>
      <c r="B155">
        <v>62974</v>
      </c>
      <c r="C155">
        <v>178853.28</v>
      </c>
    </row>
    <row r="156" spans="1:3" x14ac:dyDescent="0.25">
      <c r="A156" s="5" t="s">
        <v>133</v>
      </c>
      <c r="B156">
        <v>18063</v>
      </c>
      <c r="C156">
        <v>53011.540000000008</v>
      </c>
    </row>
    <row r="157" spans="1:3" x14ac:dyDescent="0.25">
      <c r="A157" s="6" t="s">
        <v>120</v>
      </c>
      <c r="B157">
        <v>6326</v>
      </c>
      <c r="C157">
        <v>17483.25</v>
      </c>
    </row>
    <row r="158" spans="1:3" x14ac:dyDescent="0.25">
      <c r="A158" s="6" t="s">
        <v>119</v>
      </c>
      <c r="B158">
        <v>5237</v>
      </c>
      <c r="C158">
        <v>15688.3</v>
      </c>
    </row>
    <row r="159" spans="1:3" x14ac:dyDescent="0.25">
      <c r="A159" s="6" t="s">
        <v>118</v>
      </c>
      <c r="B159">
        <v>2200</v>
      </c>
      <c r="C159">
        <v>5261.65</v>
      </c>
    </row>
    <row r="160" spans="1:3" x14ac:dyDescent="0.25">
      <c r="A160" s="6" t="s">
        <v>117</v>
      </c>
      <c r="B160">
        <v>4300</v>
      </c>
      <c r="C160">
        <v>14578.340000000002</v>
      </c>
    </row>
    <row r="161" spans="1:3" x14ac:dyDescent="0.25">
      <c r="A161" s="5" t="s">
        <v>134</v>
      </c>
      <c r="B161">
        <v>20698</v>
      </c>
      <c r="C161">
        <v>56663.710000000006</v>
      </c>
    </row>
    <row r="162" spans="1:3" x14ac:dyDescent="0.25">
      <c r="A162" s="6" t="s">
        <v>120</v>
      </c>
      <c r="B162">
        <v>6183</v>
      </c>
      <c r="C162">
        <v>17261.350000000002</v>
      </c>
    </row>
    <row r="163" spans="1:3" x14ac:dyDescent="0.25">
      <c r="A163" s="6" t="s">
        <v>119</v>
      </c>
      <c r="B163">
        <v>3648</v>
      </c>
      <c r="C163">
        <v>10197.44</v>
      </c>
    </row>
    <row r="164" spans="1:3" x14ac:dyDescent="0.25">
      <c r="A164" s="6" t="s">
        <v>118</v>
      </c>
      <c r="B164">
        <v>4034</v>
      </c>
      <c r="C164">
        <v>11723.98</v>
      </c>
    </row>
    <row r="165" spans="1:3" x14ac:dyDescent="0.25">
      <c r="A165" s="6" t="s">
        <v>117</v>
      </c>
      <c r="B165">
        <v>6833</v>
      </c>
      <c r="C165">
        <v>17480.940000000002</v>
      </c>
    </row>
    <row r="166" spans="1:3" x14ac:dyDescent="0.25">
      <c r="A166" s="5" t="s">
        <v>135</v>
      </c>
      <c r="B166">
        <v>12662</v>
      </c>
      <c r="C166">
        <v>38446.44</v>
      </c>
    </row>
    <row r="167" spans="1:3" x14ac:dyDescent="0.25">
      <c r="A167" s="6" t="s">
        <v>120</v>
      </c>
      <c r="B167">
        <v>2809</v>
      </c>
      <c r="C167">
        <v>8413.33</v>
      </c>
    </row>
    <row r="168" spans="1:3" x14ac:dyDescent="0.25">
      <c r="A168" s="6" t="s">
        <v>119</v>
      </c>
      <c r="B168">
        <v>3569</v>
      </c>
      <c r="C168">
        <v>9872.84</v>
      </c>
    </row>
    <row r="169" spans="1:3" x14ac:dyDescent="0.25">
      <c r="A169" s="6" t="s">
        <v>118</v>
      </c>
      <c r="B169">
        <v>1922</v>
      </c>
      <c r="C169">
        <v>7268.71</v>
      </c>
    </row>
    <row r="170" spans="1:3" x14ac:dyDescent="0.25">
      <c r="A170" s="6" t="s">
        <v>117</v>
      </c>
      <c r="B170">
        <v>4362</v>
      </c>
      <c r="C170">
        <v>12891.560000000001</v>
      </c>
    </row>
    <row r="171" spans="1:3" x14ac:dyDescent="0.25">
      <c r="A171" s="5" t="s">
        <v>136</v>
      </c>
      <c r="B171">
        <v>11551</v>
      </c>
      <c r="C171">
        <v>30731.59</v>
      </c>
    </row>
    <row r="172" spans="1:3" x14ac:dyDescent="0.25">
      <c r="A172" s="6" t="s">
        <v>119</v>
      </c>
      <c r="B172">
        <v>3156</v>
      </c>
      <c r="C172">
        <v>8323.7999999999993</v>
      </c>
    </row>
    <row r="173" spans="1:3" x14ac:dyDescent="0.25">
      <c r="A173" s="6" t="s">
        <v>118</v>
      </c>
      <c r="B173">
        <v>3502</v>
      </c>
      <c r="C173">
        <v>9231.369999999999</v>
      </c>
    </row>
    <row r="174" spans="1:3" x14ac:dyDescent="0.25">
      <c r="A174" s="6" t="s">
        <v>117</v>
      </c>
      <c r="B174">
        <v>4893</v>
      </c>
      <c r="C174">
        <v>13176.420000000002</v>
      </c>
    </row>
    <row r="175" spans="1:3" x14ac:dyDescent="0.25">
      <c r="A175" s="4" t="s">
        <v>128</v>
      </c>
      <c r="B175">
        <v>56518</v>
      </c>
      <c r="C175">
        <v>174378.59</v>
      </c>
    </row>
    <row r="176" spans="1:3" x14ac:dyDescent="0.25">
      <c r="A176" s="5" t="s">
        <v>129</v>
      </c>
      <c r="B176">
        <v>14344</v>
      </c>
      <c r="C176">
        <v>43596.270000000004</v>
      </c>
    </row>
    <row r="177" spans="1:3" x14ac:dyDescent="0.25">
      <c r="A177" s="6" t="s">
        <v>120</v>
      </c>
      <c r="B177">
        <v>1691</v>
      </c>
      <c r="C177">
        <v>5797.75</v>
      </c>
    </row>
    <row r="178" spans="1:3" x14ac:dyDescent="0.25">
      <c r="A178" s="6" t="s">
        <v>119</v>
      </c>
      <c r="B178">
        <v>4531</v>
      </c>
      <c r="C178">
        <v>13825.920000000002</v>
      </c>
    </row>
    <row r="179" spans="1:3" x14ac:dyDescent="0.25">
      <c r="A179" s="6" t="s">
        <v>118</v>
      </c>
      <c r="B179">
        <v>5696</v>
      </c>
      <c r="C179">
        <v>17427.46</v>
      </c>
    </row>
    <row r="180" spans="1:3" x14ac:dyDescent="0.25">
      <c r="A180" s="6" t="s">
        <v>117</v>
      </c>
      <c r="B180">
        <v>2426</v>
      </c>
      <c r="C180">
        <v>6545.1399999999994</v>
      </c>
    </row>
    <row r="181" spans="1:3" x14ac:dyDescent="0.25">
      <c r="A181" s="5" t="s">
        <v>130</v>
      </c>
      <c r="B181">
        <v>21369</v>
      </c>
      <c r="C181">
        <v>65306.67</v>
      </c>
    </row>
    <row r="182" spans="1:3" x14ac:dyDescent="0.25">
      <c r="A182" s="6" t="s">
        <v>120</v>
      </c>
      <c r="B182">
        <v>4295</v>
      </c>
      <c r="C182">
        <v>10700.91</v>
      </c>
    </row>
    <row r="183" spans="1:3" x14ac:dyDescent="0.25">
      <c r="A183" s="6" t="s">
        <v>119</v>
      </c>
      <c r="B183">
        <v>5830</v>
      </c>
      <c r="C183">
        <v>16823.659999999996</v>
      </c>
    </row>
    <row r="184" spans="1:3" x14ac:dyDescent="0.25">
      <c r="A184" s="6" t="s">
        <v>118</v>
      </c>
      <c r="B184">
        <v>5410</v>
      </c>
      <c r="C184">
        <v>18174.2</v>
      </c>
    </row>
    <row r="185" spans="1:3" x14ac:dyDescent="0.25">
      <c r="A185" s="6" t="s">
        <v>117</v>
      </c>
      <c r="B185">
        <v>5834</v>
      </c>
      <c r="C185">
        <v>19607.900000000001</v>
      </c>
    </row>
    <row r="186" spans="1:3" x14ac:dyDescent="0.25">
      <c r="A186" s="5" t="s">
        <v>131</v>
      </c>
      <c r="B186">
        <v>20805</v>
      </c>
      <c r="C186">
        <v>65475.649999999994</v>
      </c>
    </row>
    <row r="187" spans="1:3" x14ac:dyDescent="0.25">
      <c r="A187" s="6" t="s">
        <v>120</v>
      </c>
      <c r="B187">
        <v>4366</v>
      </c>
      <c r="C187">
        <v>13517.579999999998</v>
      </c>
    </row>
    <row r="188" spans="1:3" x14ac:dyDescent="0.25">
      <c r="A188" s="6" t="s">
        <v>119</v>
      </c>
      <c r="B188">
        <v>8682</v>
      </c>
      <c r="C188">
        <v>26027.069999999996</v>
      </c>
    </row>
    <row r="189" spans="1:3" x14ac:dyDescent="0.25">
      <c r="A189" s="6" t="s">
        <v>118</v>
      </c>
      <c r="B189">
        <v>4196</v>
      </c>
      <c r="C189">
        <v>13937.8</v>
      </c>
    </row>
    <row r="190" spans="1:3" x14ac:dyDescent="0.25">
      <c r="A190" s="6" t="s">
        <v>117</v>
      </c>
      <c r="B190">
        <v>3561</v>
      </c>
      <c r="C190">
        <v>11993.2</v>
      </c>
    </row>
    <row r="191" spans="1:3" x14ac:dyDescent="0.25">
      <c r="A191" s="4" t="s">
        <v>123</v>
      </c>
      <c r="B191">
        <v>60047</v>
      </c>
      <c r="C191">
        <v>182813.87999999998</v>
      </c>
    </row>
    <row r="192" spans="1:3" x14ac:dyDescent="0.25">
      <c r="A192" s="5" t="s">
        <v>124</v>
      </c>
      <c r="B192">
        <v>14535</v>
      </c>
      <c r="C192">
        <v>48127.740000000005</v>
      </c>
    </row>
    <row r="193" spans="1:3" x14ac:dyDescent="0.25">
      <c r="A193" s="6" t="s">
        <v>120</v>
      </c>
      <c r="B193">
        <v>5255</v>
      </c>
      <c r="C193">
        <v>15759.59</v>
      </c>
    </row>
    <row r="194" spans="1:3" x14ac:dyDescent="0.25">
      <c r="A194" s="6" t="s">
        <v>119</v>
      </c>
      <c r="B194">
        <v>4317</v>
      </c>
      <c r="C194">
        <v>14763.88</v>
      </c>
    </row>
    <row r="195" spans="1:3" x14ac:dyDescent="0.25">
      <c r="A195" s="6" t="s">
        <v>118</v>
      </c>
      <c r="B195">
        <v>3734</v>
      </c>
      <c r="C195">
        <v>13631.83</v>
      </c>
    </row>
    <row r="196" spans="1:3" x14ac:dyDescent="0.25">
      <c r="A196" s="6" t="s">
        <v>117</v>
      </c>
      <c r="B196">
        <v>1229</v>
      </c>
      <c r="C196">
        <v>3972.4399999999996</v>
      </c>
    </row>
    <row r="197" spans="1:3" x14ac:dyDescent="0.25">
      <c r="A197" s="5" t="s">
        <v>125</v>
      </c>
      <c r="B197">
        <v>11083</v>
      </c>
      <c r="C197">
        <v>32042.39</v>
      </c>
    </row>
    <row r="198" spans="1:3" x14ac:dyDescent="0.25">
      <c r="A198" s="6" t="s">
        <v>120</v>
      </c>
      <c r="B198">
        <v>2459</v>
      </c>
      <c r="C198">
        <v>7811.1100000000006</v>
      </c>
    </row>
    <row r="199" spans="1:3" x14ac:dyDescent="0.25">
      <c r="A199" s="6" t="s">
        <v>119</v>
      </c>
      <c r="B199">
        <v>3277</v>
      </c>
      <c r="C199">
        <v>9092.92</v>
      </c>
    </row>
    <row r="200" spans="1:3" x14ac:dyDescent="0.25">
      <c r="A200" s="6" t="s">
        <v>118</v>
      </c>
      <c r="B200">
        <v>3701</v>
      </c>
      <c r="C200">
        <v>11087.14</v>
      </c>
    </row>
    <row r="201" spans="1:3" x14ac:dyDescent="0.25">
      <c r="A201" s="6" t="s">
        <v>117</v>
      </c>
      <c r="B201">
        <v>1646</v>
      </c>
      <c r="C201">
        <v>4051.2200000000003</v>
      </c>
    </row>
    <row r="202" spans="1:3" x14ac:dyDescent="0.25">
      <c r="A202" s="5" t="s">
        <v>126</v>
      </c>
      <c r="B202">
        <v>20005</v>
      </c>
      <c r="C202">
        <v>60126.15</v>
      </c>
    </row>
    <row r="203" spans="1:3" x14ac:dyDescent="0.25">
      <c r="A203" s="6" t="s">
        <v>120</v>
      </c>
      <c r="B203">
        <v>4061</v>
      </c>
      <c r="C203">
        <v>11900.19</v>
      </c>
    </row>
    <row r="204" spans="1:3" x14ac:dyDescent="0.25">
      <c r="A204" s="6" t="s">
        <v>119</v>
      </c>
      <c r="B204">
        <v>6268</v>
      </c>
      <c r="C204">
        <v>20474.650000000001</v>
      </c>
    </row>
    <row r="205" spans="1:3" x14ac:dyDescent="0.25">
      <c r="A205" s="6" t="s">
        <v>118</v>
      </c>
      <c r="B205">
        <v>4865</v>
      </c>
      <c r="C205">
        <v>14698.63</v>
      </c>
    </row>
    <row r="206" spans="1:3" x14ac:dyDescent="0.25">
      <c r="A206" s="6" t="s">
        <v>117</v>
      </c>
      <c r="B206">
        <v>4811</v>
      </c>
      <c r="C206">
        <v>13052.679999999998</v>
      </c>
    </row>
    <row r="207" spans="1:3" x14ac:dyDescent="0.25">
      <c r="A207" s="5" t="s">
        <v>127</v>
      </c>
      <c r="B207">
        <v>14424</v>
      </c>
      <c r="C207">
        <v>42517.600000000006</v>
      </c>
    </row>
    <row r="208" spans="1:3" x14ac:dyDescent="0.25">
      <c r="A208" s="6" t="s">
        <v>120</v>
      </c>
      <c r="B208">
        <v>6106</v>
      </c>
      <c r="C208">
        <v>17680.490000000002</v>
      </c>
    </row>
    <row r="209" spans="1:3" x14ac:dyDescent="0.25">
      <c r="A209" s="6" t="s">
        <v>119</v>
      </c>
      <c r="B209">
        <v>4587</v>
      </c>
      <c r="C209">
        <v>12284.04</v>
      </c>
    </row>
    <row r="210" spans="1:3" x14ac:dyDescent="0.25">
      <c r="A210" s="6" t="s">
        <v>118</v>
      </c>
      <c r="B210">
        <v>1515</v>
      </c>
      <c r="C210">
        <v>5055.55</v>
      </c>
    </row>
    <row r="211" spans="1:3" x14ac:dyDescent="0.25">
      <c r="A211" s="6" t="s">
        <v>117</v>
      </c>
      <c r="B211">
        <v>2216</v>
      </c>
      <c r="C211">
        <v>7497.52</v>
      </c>
    </row>
    <row r="212" spans="1:3" x14ac:dyDescent="0.25">
      <c r="A212" s="4" t="s">
        <v>115</v>
      </c>
      <c r="B212">
        <v>63689</v>
      </c>
      <c r="C212">
        <v>192172.92999999996</v>
      </c>
    </row>
    <row r="213" spans="1:3" x14ac:dyDescent="0.25">
      <c r="A213" s="5" t="s">
        <v>116</v>
      </c>
      <c r="B213">
        <v>11163</v>
      </c>
      <c r="C213">
        <v>32993.1</v>
      </c>
    </row>
    <row r="214" spans="1:3" x14ac:dyDescent="0.25">
      <c r="A214" s="6" t="s">
        <v>120</v>
      </c>
      <c r="B214">
        <v>4614</v>
      </c>
      <c r="C214">
        <v>13732.83</v>
      </c>
    </row>
    <row r="215" spans="1:3" x14ac:dyDescent="0.25">
      <c r="A215" s="6" t="s">
        <v>119</v>
      </c>
      <c r="B215">
        <v>3265</v>
      </c>
      <c r="C215">
        <v>9216.4699999999993</v>
      </c>
    </row>
    <row r="216" spans="1:3" x14ac:dyDescent="0.25">
      <c r="A216" s="6" t="s">
        <v>118</v>
      </c>
      <c r="B216">
        <v>1639</v>
      </c>
      <c r="C216">
        <v>4988</v>
      </c>
    </row>
    <row r="217" spans="1:3" x14ac:dyDescent="0.25">
      <c r="A217" s="6" t="s">
        <v>117</v>
      </c>
      <c r="B217">
        <v>1645</v>
      </c>
      <c r="C217">
        <v>5055.7999999999993</v>
      </c>
    </row>
    <row r="218" spans="1:3" x14ac:dyDescent="0.25">
      <c r="A218" s="5" t="s">
        <v>121</v>
      </c>
      <c r="B218">
        <v>35797</v>
      </c>
      <c r="C218">
        <v>105793.04</v>
      </c>
    </row>
    <row r="219" spans="1:3" x14ac:dyDescent="0.25">
      <c r="A219" s="6" t="s">
        <v>120</v>
      </c>
      <c r="B219">
        <v>12124</v>
      </c>
      <c r="C219">
        <v>37401.269999999997</v>
      </c>
    </row>
    <row r="220" spans="1:3" x14ac:dyDescent="0.25">
      <c r="A220" s="6" t="s">
        <v>119</v>
      </c>
      <c r="B220">
        <v>8989</v>
      </c>
      <c r="C220">
        <v>26069.35</v>
      </c>
    </row>
    <row r="221" spans="1:3" x14ac:dyDescent="0.25">
      <c r="A221" s="6" t="s">
        <v>118</v>
      </c>
      <c r="B221">
        <v>8458</v>
      </c>
      <c r="C221">
        <v>22822.229999999996</v>
      </c>
    </row>
    <row r="222" spans="1:3" x14ac:dyDescent="0.25">
      <c r="A222" s="6" t="s">
        <v>117</v>
      </c>
      <c r="B222">
        <v>6226</v>
      </c>
      <c r="C222">
        <v>19500.189999999999</v>
      </c>
    </row>
    <row r="223" spans="1:3" x14ac:dyDescent="0.25">
      <c r="A223" s="5" t="s">
        <v>122</v>
      </c>
      <c r="B223">
        <v>16729</v>
      </c>
      <c r="C223">
        <v>53386.789999999994</v>
      </c>
    </row>
    <row r="224" spans="1:3" x14ac:dyDescent="0.25">
      <c r="A224" s="6" t="s">
        <v>120</v>
      </c>
      <c r="B224">
        <v>6902</v>
      </c>
      <c r="C224">
        <v>21092.749999999996</v>
      </c>
    </row>
    <row r="225" spans="1:3" x14ac:dyDescent="0.25">
      <c r="A225" s="6" t="s">
        <v>119</v>
      </c>
      <c r="B225">
        <v>3366</v>
      </c>
      <c r="C225">
        <v>11339.47</v>
      </c>
    </row>
    <row r="226" spans="1:3" x14ac:dyDescent="0.25">
      <c r="A226" s="6" t="s">
        <v>118</v>
      </c>
      <c r="B226">
        <v>4172</v>
      </c>
      <c r="C226">
        <v>14956.359999999999</v>
      </c>
    </row>
    <row r="227" spans="1:3" x14ac:dyDescent="0.25">
      <c r="A227" s="6" t="s">
        <v>117</v>
      </c>
      <c r="B227">
        <v>2289</v>
      </c>
      <c r="C227">
        <v>5998.2099999999991</v>
      </c>
    </row>
    <row r="228" spans="1:3" x14ac:dyDescent="0.25">
      <c r="A228" s="1" t="s">
        <v>35</v>
      </c>
      <c r="B228">
        <v>693127</v>
      </c>
      <c r="C228">
        <v>2068334.3499999994</v>
      </c>
    </row>
  </sheetData>
  <conditionalFormatting pivot="1" sqref="B8 B13 B18 B23 B29 B34 B39 B45 B50 B55 B60 B66 B71 B76 B83 B87 B92 B97 B103 B108 B113 B119 B124 B129 B133 B139 B144 B149 B156 B161 B166 B171 B176 B181 B186 B192 B197 B202 B207 B213 B218 B223">
    <cfRule type="dataBar" priority="5">
      <dataBar>
        <cfvo type="min"/>
        <cfvo type="max"/>
        <color rgb="FF638EC6"/>
      </dataBar>
    </cfRule>
  </conditionalFormatting>
  <conditionalFormatting pivot="1" sqref="B8">
    <cfRule type="dataBar" priority="4">
      <dataBar>
        <cfvo type="min"/>
        <cfvo type="max"/>
        <color rgb="FF638EC6"/>
      </dataBar>
    </cfRule>
  </conditionalFormatting>
  <conditionalFormatting pivot="1" sqref="B8 B13 B18 B23 B29 B34 B39 B45 B50 B55 B60 B66 B71 B76 B83 B87 B92 B97 B103 B108 B113 B119 B124 B129 B133 B139 B144 B149 B156 B161 B166 B171 B176 B181 B186 B192 B197 B202 B207 B213 B218 B223">
    <cfRule type="dataBar" priority="3">
      <dataBar>
        <cfvo type="min"/>
        <cfvo type="max"/>
        <color rgb="FF638EC6"/>
      </dataBar>
    </cfRule>
  </conditionalFormatting>
  <conditionalFormatting pivot="1" sqref="B8">
    <cfRule type="dataBar" priority="2">
      <dataBar>
        <cfvo type="min"/>
        <cfvo type="max"/>
        <color rgb="FF638EC6"/>
      </dataBar>
    </cfRule>
  </conditionalFormatting>
  <conditionalFormatting pivot="1" sqref="B8 B13 B18 B23 B29 B34 B39 B45 B50 B55 B60 B66 B71 B76 B83 B87 B92 B97 B103 B108 B113 B119 B124 B129 B133 B139 B144 B149 B156 B161 B166 B171 B176 B181 B186 B192 B197 B202 B207 B213 B218 B223">
    <cfRule type="dataBar" priority="1">
      <dataBar>
        <cfvo type="min"/>
        <cfvo type="max"/>
        <color rgb="FF638EC6"/>
      </dataBar>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ABEC5-4E4A-4C46-9954-179F24D5C2AB}">
  <sheetPr codeName="Sheet16"/>
  <dimension ref="A2:J284"/>
  <sheetViews>
    <sheetView topLeftCell="A2" zoomScale="82" zoomScaleNormal="82" workbookViewId="0">
      <selection activeCell="F25" sqref="F25"/>
    </sheetView>
  </sheetViews>
  <sheetFormatPr defaultRowHeight="15" x14ac:dyDescent="0.25"/>
  <cols>
    <col min="1" max="1" width="20.28515625" bestFit="1" customWidth="1"/>
    <col min="2" max="2" width="12.28515625" bestFit="1" customWidth="1"/>
    <col min="3" max="3" width="15.7109375" bestFit="1" customWidth="1"/>
    <col min="4" max="4" width="12.28515625" customWidth="1"/>
    <col min="5" max="5" width="15.5703125" customWidth="1"/>
    <col min="6" max="6" width="12.28515625" customWidth="1"/>
    <col min="7" max="7" width="15.5703125" bestFit="1" customWidth="1"/>
    <col min="8" max="8" width="17.42578125" bestFit="1" customWidth="1"/>
    <col min="9" max="9" width="20.5703125" bestFit="1" customWidth="1"/>
  </cols>
  <sheetData>
    <row r="2" spans="1:10" x14ac:dyDescent="0.25">
      <c r="A2" t="s">
        <v>62</v>
      </c>
      <c r="B2" t="s">
        <v>113</v>
      </c>
    </row>
    <row r="4" spans="1:10" x14ac:dyDescent="0.25">
      <c r="B4" t="s">
        <v>87</v>
      </c>
    </row>
    <row r="5" spans="1:10" x14ac:dyDescent="0.25">
      <c r="A5" t="s">
        <v>23</v>
      </c>
      <c r="B5" t="s">
        <v>114</v>
      </c>
      <c r="C5" t="s">
        <v>90</v>
      </c>
      <c r="J5" t="s">
        <v>62</v>
      </c>
    </row>
    <row r="6" spans="1:10" ht="15.75" customHeight="1" x14ac:dyDescent="0.25">
      <c r="A6" s="1">
        <v>2007</v>
      </c>
    </row>
    <row r="7" spans="1:10" x14ac:dyDescent="0.25">
      <c r="A7" s="4" t="s">
        <v>132</v>
      </c>
    </row>
    <row r="8" spans="1:10" x14ac:dyDescent="0.25">
      <c r="A8" s="5" t="s">
        <v>133</v>
      </c>
    </row>
    <row r="9" spans="1:10" x14ac:dyDescent="0.25">
      <c r="A9" s="6" t="s">
        <v>120</v>
      </c>
      <c r="B9">
        <v>4379</v>
      </c>
      <c r="C9">
        <v>12668.949999999999</v>
      </c>
    </row>
    <row r="10" spans="1:10" x14ac:dyDescent="0.25">
      <c r="A10" s="6" t="s">
        <v>119</v>
      </c>
      <c r="B10">
        <v>1545</v>
      </c>
      <c r="C10">
        <v>4528.3100000000004</v>
      </c>
    </row>
    <row r="11" spans="1:10" x14ac:dyDescent="0.25">
      <c r="A11" s="6" t="s">
        <v>118</v>
      </c>
      <c r="B11">
        <v>2322</v>
      </c>
      <c r="C11">
        <v>7579.02</v>
      </c>
    </row>
    <row r="12" spans="1:10" x14ac:dyDescent="0.25">
      <c r="A12" s="6" t="s">
        <v>117</v>
      </c>
      <c r="B12">
        <v>2184</v>
      </c>
      <c r="C12">
        <v>5791.1</v>
      </c>
    </row>
    <row r="13" spans="1:10" x14ac:dyDescent="0.25">
      <c r="A13" s="5"/>
    </row>
    <row r="14" spans="1:10" x14ac:dyDescent="0.25">
      <c r="A14" s="5" t="s">
        <v>134</v>
      </c>
    </row>
    <row r="15" spans="1:10" x14ac:dyDescent="0.25">
      <c r="A15" s="6" t="s">
        <v>120</v>
      </c>
      <c r="B15">
        <v>4668</v>
      </c>
      <c r="C15">
        <v>15042.239999999998</v>
      </c>
    </row>
    <row r="16" spans="1:10" x14ac:dyDescent="0.25">
      <c r="A16" s="6" t="s">
        <v>119</v>
      </c>
      <c r="B16">
        <v>2431</v>
      </c>
      <c r="C16">
        <v>7606.76</v>
      </c>
    </row>
    <row r="17" spans="1:3" x14ac:dyDescent="0.25">
      <c r="A17" s="6" t="s">
        <v>118</v>
      </c>
      <c r="B17">
        <v>7957</v>
      </c>
      <c r="C17">
        <v>23490.320000000003</v>
      </c>
    </row>
    <row r="18" spans="1:3" x14ac:dyDescent="0.25">
      <c r="A18" s="6" t="s">
        <v>117</v>
      </c>
      <c r="B18">
        <v>2517</v>
      </c>
      <c r="C18">
        <v>7762.83</v>
      </c>
    </row>
    <row r="19" spans="1:3" x14ac:dyDescent="0.25">
      <c r="A19" s="5"/>
    </row>
    <row r="20" spans="1:3" x14ac:dyDescent="0.25">
      <c r="A20" s="5" t="s">
        <v>135</v>
      </c>
    </row>
    <row r="21" spans="1:3" x14ac:dyDescent="0.25">
      <c r="A21" s="6" t="s">
        <v>120</v>
      </c>
      <c r="B21">
        <v>3571</v>
      </c>
      <c r="C21">
        <v>9951.369999999999</v>
      </c>
    </row>
    <row r="22" spans="1:3" x14ac:dyDescent="0.25">
      <c r="A22" s="6" t="s">
        <v>119</v>
      </c>
      <c r="B22">
        <v>2778</v>
      </c>
      <c r="C22">
        <v>8881.2000000000007</v>
      </c>
    </row>
    <row r="23" spans="1:3" x14ac:dyDescent="0.25">
      <c r="A23" s="6" t="s">
        <v>118</v>
      </c>
      <c r="B23">
        <v>3594</v>
      </c>
      <c r="C23">
        <v>10792.09</v>
      </c>
    </row>
    <row r="24" spans="1:3" x14ac:dyDescent="0.25">
      <c r="A24" s="6" t="s">
        <v>117</v>
      </c>
      <c r="B24">
        <v>4839</v>
      </c>
      <c r="C24">
        <v>14609.52</v>
      </c>
    </row>
    <row r="25" spans="1:3" x14ac:dyDescent="0.25">
      <c r="A25" s="5"/>
    </row>
    <row r="26" spans="1:3" x14ac:dyDescent="0.25">
      <c r="A26" s="5" t="s">
        <v>136</v>
      </c>
    </row>
    <row r="27" spans="1:3" x14ac:dyDescent="0.25">
      <c r="A27" s="6" t="s">
        <v>120</v>
      </c>
      <c r="B27">
        <v>3252</v>
      </c>
      <c r="C27">
        <v>8311.84</v>
      </c>
    </row>
    <row r="28" spans="1:3" x14ac:dyDescent="0.25">
      <c r="A28" s="6" t="s">
        <v>119</v>
      </c>
      <c r="B28">
        <v>1562</v>
      </c>
      <c r="C28">
        <v>4495.1499999999996</v>
      </c>
    </row>
    <row r="29" spans="1:3" x14ac:dyDescent="0.25">
      <c r="A29" s="6" t="s">
        <v>118</v>
      </c>
      <c r="B29">
        <v>2621</v>
      </c>
      <c r="C29">
        <v>7640.8799999999992</v>
      </c>
    </row>
    <row r="30" spans="1:3" x14ac:dyDescent="0.25">
      <c r="A30" s="6" t="s">
        <v>117</v>
      </c>
      <c r="B30">
        <v>6761</v>
      </c>
      <c r="C30">
        <v>21471.480000000003</v>
      </c>
    </row>
    <row r="31" spans="1:3" x14ac:dyDescent="0.25">
      <c r="A31" s="5"/>
    </row>
    <row r="32" spans="1:3" x14ac:dyDescent="0.25">
      <c r="A32" s="4"/>
    </row>
    <row r="33" spans="1:3" x14ac:dyDescent="0.25">
      <c r="A33" s="4" t="s">
        <v>128</v>
      </c>
    </row>
    <row r="34" spans="1:3" x14ac:dyDescent="0.25">
      <c r="A34" s="5" t="s">
        <v>129</v>
      </c>
    </row>
    <row r="35" spans="1:3" x14ac:dyDescent="0.25">
      <c r="A35" s="6" t="s">
        <v>120</v>
      </c>
      <c r="B35">
        <v>2719</v>
      </c>
      <c r="C35">
        <v>9627.41</v>
      </c>
    </row>
    <row r="36" spans="1:3" x14ac:dyDescent="0.25">
      <c r="A36" s="6" t="s">
        <v>119</v>
      </c>
      <c r="B36">
        <v>1814</v>
      </c>
      <c r="C36">
        <v>5245.8</v>
      </c>
    </row>
    <row r="37" spans="1:3" x14ac:dyDescent="0.25">
      <c r="A37" s="6" t="s">
        <v>118</v>
      </c>
      <c r="B37">
        <v>2436</v>
      </c>
      <c r="C37">
        <v>7900.5599999999995</v>
      </c>
    </row>
    <row r="38" spans="1:3" x14ac:dyDescent="0.25">
      <c r="A38" s="6" t="s">
        <v>117</v>
      </c>
      <c r="B38">
        <v>573</v>
      </c>
      <c r="C38">
        <v>1237.68</v>
      </c>
    </row>
    <row r="39" spans="1:3" x14ac:dyDescent="0.25">
      <c r="A39" s="5"/>
    </row>
    <row r="40" spans="1:3" x14ac:dyDescent="0.25">
      <c r="A40" s="5" t="s">
        <v>130</v>
      </c>
    </row>
    <row r="41" spans="1:3" x14ac:dyDescent="0.25">
      <c r="A41" s="6" t="s">
        <v>120</v>
      </c>
      <c r="B41">
        <v>7194</v>
      </c>
      <c r="C41">
        <v>21566.38</v>
      </c>
    </row>
    <row r="42" spans="1:3" x14ac:dyDescent="0.25">
      <c r="A42" s="6" t="s">
        <v>119</v>
      </c>
      <c r="B42">
        <v>6895</v>
      </c>
      <c r="C42">
        <v>21811.38</v>
      </c>
    </row>
    <row r="43" spans="1:3" x14ac:dyDescent="0.25">
      <c r="A43" s="6" t="s">
        <v>118</v>
      </c>
      <c r="B43">
        <v>6697</v>
      </c>
      <c r="C43">
        <v>19714.66</v>
      </c>
    </row>
    <row r="44" spans="1:3" x14ac:dyDescent="0.25">
      <c r="A44" s="6" t="s">
        <v>117</v>
      </c>
      <c r="B44">
        <v>4549</v>
      </c>
      <c r="C44">
        <v>14196.11</v>
      </c>
    </row>
    <row r="45" spans="1:3" x14ac:dyDescent="0.25">
      <c r="A45" s="5"/>
    </row>
    <row r="46" spans="1:3" x14ac:dyDescent="0.25">
      <c r="A46" s="5" t="s">
        <v>131</v>
      </c>
    </row>
    <row r="47" spans="1:3" x14ac:dyDescent="0.25">
      <c r="A47" s="6" t="s">
        <v>120</v>
      </c>
      <c r="B47">
        <v>6661</v>
      </c>
      <c r="C47">
        <v>20536.879999999997</v>
      </c>
    </row>
    <row r="48" spans="1:3" x14ac:dyDescent="0.25">
      <c r="A48" s="6" t="s">
        <v>119</v>
      </c>
      <c r="B48">
        <v>8221</v>
      </c>
      <c r="C48">
        <v>24448.16</v>
      </c>
    </row>
    <row r="49" spans="1:3" x14ac:dyDescent="0.25">
      <c r="A49" s="6" t="s">
        <v>118</v>
      </c>
      <c r="B49">
        <v>5176</v>
      </c>
      <c r="C49">
        <v>14952.03</v>
      </c>
    </row>
    <row r="50" spans="1:3" x14ac:dyDescent="0.25">
      <c r="A50" s="6" t="s">
        <v>117</v>
      </c>
      <c r="B50">
        <v>2758</v>
      </c>
      <c r="C50">
        <v>8090.4800000000005</v>
      </c>
    </row>
    <row r="51" spans="1:3" x14ac:dyDescent="0.25">
      <c r="A51" s="5"/>
    </row>
    <row r="52" spans="1:3" x14ac:dyDescent="0.25">
      <c r="A52" s="4"/>
    </row>
    <row r="53" spans="1:3" x14ac:dyDescent="0.25">
      <c r="A53" s="4" t="s">
        <v>123</v>
      </c>
    </row>
    <row r="54" spans="1:3" x14ac:dyDescent="0.25">
      <c r="A54" s="5" t="s">
        <v>124</v>
      </c>
    </row>
    <row r="55" spans="1:3" x14ac:dyDescent="0.25">
      <c r="A55" s="6" t="s">
        <v>120</v>
      </c>
      <c r="B55">
        <v>5123</v>
      </c>
      <c r="C55">
        <v>15069.53</v>
      </c>
    </row>
    <row r="56" spans="1:3" x14ac:dyDescent="0.25">
      <c r="A56" s="6" t="s">
        <v>119</v>
      </c>
      <c r="B56">
        <v>1855</v>
      </c>
      <c r="C56">
        <v>4829.24</v>
      </c>
    </row>
    <row r="57" spans="1:3" x14ac:dyDescent="0.25">
      <c r="A57" s="6" t="s">
        <v>118</v>
      </c>
      <c r="B57">
        <v>1775</v>
      </c>
      <c r="C57">
        <v>5739.3</v>
      </c>
    </row>
    <row r="58" spans="1:3" x14ac:dyDescent="0.25">
      <c r="A58" s="6" t="s">
        <v>117</v>
      </c>
      <c r="B58">
        <v>4503</v>
      </c>
      <c r="C58">
        <v>15300.97</v>
      </c>
    </row>
    <row r="59" spans="1:3" x14ac:dyDescent="0.25">
      <c r="A59" s="5"/>
    </row>
    <row r="60" spans="1:3" x14ac:dyDescent="0.25">
      <c r="A60" s="5" t="s">
        <v>125</v>
      </c>
    </row>
    <row r="61" spans="1:3" x14ac:dyDescent="0.25">
      <c r="A61" s="6" t="s">
        <v>120</v>
      </c>
      <c r="B61">
        <v>1485</v>
      </c>
      <c r="C61">
        <v>4362.1499999999996</v>
      </c>
    </row>
    <row r="62" spans="1:3" x14ac:dyDescent="0.25">
      <c r="A62" s="6" t="s">
        <v>119</v>
      </c>
      <c r="B62">
        <v>3903</v>
      </c>
      <c r="C62">
        <v>13286.17</v>
      </c>
    </row>
    <row r="63" spans="1:3" x14ac:dyDescent="0.25">
      <c r="A63" s="6" t="s">
        <v>118</v>
      </c>
      <c r="B63">
        <v>4014</v>
      </c>
      <c r="C63">
        <v>12865.81</v>
      </c>
    </row>
    <row r="64" spans="1:3" x14ac:dyDescent="0.25">
      <c r="A64" s="6" t="s">
        <v>117</v>
      </c>
      <c r="B64">
        <v>6722</v>
      </c>
      <c r="C64">
        <v>18548.329999999998</v>
      </c>
    </row>
    <row r="65" spans="1:3" x14ac:dyDescent="0.25">
      <c r="A65" s="5"/>
    </row>
    <row r="66" spans="1:3" x14ac:dyDescent="0.25">
      <c r="A66" s="5" t="s">
        <v>126</v>
      </c>
    </row>
    <row r="67" spans="1:3" x14ac:dyDescent="0.25">
      <c r="A67" s="6" t="s">
        <v>120</v>
      </c>
      <c r="B67">
        <v>7685</v>
      </c>
      <c r="C67">
        <v>21759.910000000003</v>
      </c>
    </row>
    <row r="68" spans="1:3" x14ac:dyDescent="0.25">
      <c r="A68" s="6" t="s">
        <v>119</v>
      </c>
      <c r="B68">
        <v>5869</v>
      </c>
      <c r="C68">
        <v>18910.850000000002</v>
      </c>
    </row>
    <row r="69" spans="1:3" x14ac:dyDescent="0.25">
      <c r="A69" s="6" t="s">
        <v>118</v>
      </c>
      <c r="B69">
        <v>1568</v>
      </c>
      <c r="C69">
        <v>5302.96</v>
      </c>
    </row>
    <row r="70" spans="1:3" x14ac:dyDescent="0.25">
      <c r="A70" s="6" t="s">
        <v>117</v>
      </c>
      <c r="B70">
        <v>1197</v>
      </c>
      <c r="C70">
        <v>3427.02</v>
      </c>
    </row>
    <row r="71" spans="1:3" x14ac:dyDescent="0.25">
      <c r="A71" s="5"/>
    </row>
    <row r="72" spans="1:3" x14ac:dyDescent="0.25">
      <c r="A72" s="5" t="s">
        <v>127</v>
      </c>
    </row>
    <row r="73" spans="1:3" x14ac:dyDescent="0.25">
      <c r="A73" s="6" t="s">
        <v>120</v>
      </c>
      <c r="B73">
        <v>4003</v>
      </c>
      <c r="C73">
        <v>11389.46</v>
      </c>
    </row>
    <row r="74" spans="1:3" x14ac:dyDescent="0.25">
      <c r="A74" s="6" t="s">
        <v>119</v>
      </c>
      <c r="B74">
        <v>4272</v>
      </c>
      <c r="C74">
        <v>12332.460000000001</v>
      </c>
    </row>
    <row r="75" spans="1:3" x14ac:dyDescent="0.25">
      <c r="A75" s="6" t="s">
        <v>118</v>
      </c>
      <c r="B75">
        <v>3165</v>
      </c>
      <c r="C75">
        <v>9951.75</v>
      </c>
    </row>
    <row r="76" spans="1:3" x14ac:dyDescent="0.25">
      <c r="A76" s="6" t="s">
        <v>117</v>
      </c>
      <c r="B76">
        <v>4677</v>
      </c>
      <c r="C76">
        <v>16540.36</v>
      </c>
    </row>
    <row r="77" spans="1:3" x14ac:dyDescent="0.25">
      <c r="A77" s="5"/>
    </row>
    <row r="78" spans="1:3" x14ac:dyDescent="0.25">
      <c r="A78" s="4"/>
    </row>
    <row r="79" spans="1:3" x14ac:dyDescent="0.25">
      <c r="A79" s="4" t="s">
        <v>115</v>
      </c>
    </row>
    <row r="80" spans="1:3" x14ac:dyDescent="0.25">
      <c r="A80" s="5" t="s">
        <v>116</v>
      </c>
    </row>
    <row r="81" spans="1:3" x14ac:dyDescent="0.25">
      <c r="A81" s="6" t="s">
        <v>120</v>
      </c>
      <c r="B81">
        <v>1586</v>
      </c>
      <c r="C81">
        <v>4633.76</v>
      </c>
    </row>
    <row r="82" spans="1:3" x14ac:dyDescent="0.25">
      <c r="A82" s="6" t="s">
        <v>119</v>
      </c>
      <c r="B82">
        <v>3064</v>
      </c>
      <c r="C82">
        <v>8635.2999999999993</v>
      </c>
    </row>
    <row r="83" spans="1:3" x14ac:dyDescent="0.25">
      <c r="A83" s="6" t="s">
        <v>118</v>
      </c>
      <c r="B83">
        <v>4207</v>
      </c>
      <c r="C83">
        <v>11409.849999999999</v>
      </c>
    </row>
    <row r="84" spans="1:3" x14ac:dyDescent="0.25">
      <c r="A84" s="6" t="s">
        <v>117</v>
      </c>
      <c r="B84">
        <v>4795</v>
      </c>
      <c r="C84">
        <v>13938.209999999997</v>
      </c>
    </row>
    <row r="85" spans="1:3" x14ac:dyDescent="0.25">
      <c r="A85" s="5"/>
    </row>
    <row r="86" spans="1:3" x14ac:dyDescent="0.25">
      <c r="A86" s="5" t="s">
        <v>121</v>
      </c>
    </row>
    <row r="87" spans="1:3" x14ac:dyDescent="0.25">
      <c r="A87" s="6" t="s">
        <v>120</v>
      </c>
      <c r="B87">
        <v>10115</v>
      </c>
      <c r="C87">
        <v>27038.269999999997</v>
      </c>
    </row>
    <row r="88" spans="1:3" x14ac:dyDescent="0.25">
      <c r="A88" s="6" t="s">
        <v>119</v>
      </c>
      <c r="B88">
        <v>5329</v>
      </c>
      <c r="C88">
        <v>16632.900000000001</v>
      </c>
    </row>
    <row r="89" spans="1:3" x14ac:dyDescent="0.25">
      <c r="A89" s="6" t="s">
        <v>118</v>
      </c>
      <c r="B89">
        <v>8366</v>
      </c>
      <c r="C89">
        <v>25008.009999999995</v>
      </c>
    </row>
    <row r="90" spans="1:3" x14ac:dyDescent="0.25">
      <c r="A90" s="6" t="s">
        <v>117</v>
      </c>
      <c r="B90">
        <v>3905</v>
      </c>
      <c r="C90">
        <v>12574.909999999998</v>
      </c>
    </row>
    <row r="91" spans="1:3" x14ac:dyDescent="0.25">
      <c r="A91" s="5"/>
    </row>
    <row r="92" spans="1:3" x14ac:dyDescent="0.25">
      <c r="A92" s="5" t="s">
        <v>122</v>
      </c>
    </row>
    <row r="93" spans="1:3" x14ac:dyDescent="0.25">
      <c r="A93" s="6" t="s">
        <v>120</v>
      </c>
      <c r="B93">
        <v>2328</v>
      </c>
      <c r="C93">
        <v>6860.4</v>
      </c>
    </row>
    <row r="94" spans="1:3" x14ac:dyDescent="0.25">
      <c r="A94" s="6" t="s">
        <v>119</v>
      </c>
      <c r="B94">
        <v>5826</v>
      </c>
      <c r="C94">
        <v>17647.739999999998</v>
      </c>
    </row>
    <row r="95" spans="1:3" x14ac:dyDescent="0.25">
      <c r="A95" s="6" t="s">
        <v>118</v>
      </c>
      <c r="B95">
        <v>3789</v>
      </c>
      <c r="C95">
        <v>12736.820000000002</v>
      </c>
    </row>
    <row r="96" spans="1:3" x14ac:dyDescent="0.25">
      <c r="A96" s="6" t="s">
        <v>117</v>
      </c>
      <c r="B96">
        <v>5361</v>
      </c>
      <c r="C96">
        <v>15712.789999999999</v>
      </c>
    </row>
    <row r="97" spans="1:3" x14ac:dyDescent="0.25">
      <c r="A97" s="5"/>
    </row>
    <row r="98" spans="1:3" x14ac:dyDescent="0.25">
      <c r="A98" s="4"/>
    </row>
    <row r="99" spans="1:3" x14ac:dyDescent="0.25">
      <c r="A99" s="1"/>
    </row>
    <row r="100" spans="1:3" x14ac:dyDescent="0.25">
      <c r="A100" s="1">
        <v>2006</v>
      </c>
    </row>
    <row r="101" spans="1:3" x14ac:dyDescent="0.25">
      <c r="A101" s="4" t="s">
        <v>132</v>
      </c>
    </row>
    <row r="102" spans="1:3" x14ac:dyDescent="0.25">
      <c r="A102" s="5" t="s">
        <v>133</v>
      </c>
    </row>
    <row r="103" spans="1:3" x14ac:dyDescent="0.25">
      <c r="A103" s="6" t="s">
        <v>119</v>
      </c>
      <c r="B103">
        <v>3732</v>
      </c>
      <c r="C103">
        <v>10691.19</v>
      </c>
    </row>
    <row r="104" spans="1:3" x14ac:dyDescent="0.25">
      <c r="A104" s="6" t="s">
        <v>118</v>
      </c>
      <c r="B104">
        <v>1505</v>
      </c>
      <c r="C104">
        <v>5857.0599999999995</v>
      </c>
    </row>
    <row r="105" spans="1:3" x14ac:dyDescent="0.25">
      <c r="A105" s="6" t="s">
        <v>117</v>
      </c>
      <c r="B105">
        <v>2819</v>
      </c>
      <c r="C105">
        <v>8412.65</v>
      </c>
    </row>
    <row r="106" spans="1:3" x14ac:dyDescent="0.25">
      <c r="A106" s="5"/>
    </row>
    <row r="107" spans="1:3" x14ac:dyDescent="0.25">
      <c r="A107" s="5" t="s">
        <v>134</v>
      </c>
    </row>
    <row r="108" spans="1:3" x14ac:dyDescent="0.25">
      <c r="A108" s="6" t="s">
        <v>120</v>
      </c>
      <c r="B108">
        <v>6091</v>
      </c>
      <c r="C108">
        <v>19667.95</v>
      </c>
    </row>
    <row r="109" spans="1:3" x14ac:dyDescent="0.25">
      <c r="A109" s="6" t="s">
        <v>119</v>
      </c>
      <c r="B109">
        <v>2929</v>
      </c>
      <c r="C109">
        <v>9482.11</v>
      </c>
    </row>
    <row r="110" spans="1:3" x14ac:dyDescent="0.25">
      <c r="A110" s="6" t="s">
        <v>118</v>
      </c>
      <c r="B110">
        <v>4489</v>
      </c>
      <c r="C110">
        <v>14235.35</v>
      </c>
    </row>
    <row r="111" spans="1:3" x14ac:dyDescent="0.25">
      <c r="A111" s="6" t="s">
        <v>117</v>
      </c>
      <c r="B111">
        <v>3912</v>
      </c>
      <c r="C111">
        <v>10995.22</v>
      </c>
    </row>
    <row r="112" spans="1:3" x14ac:dyDescent="0.25">
      <c r="A112" s="5"/>
    </row>
    <row r="113" spans="1:3" x14ac:dyDescent="0.25">
      <c r="A113" s="5" t="s">
        <v>135</v>
      </c>
    </row>
    <row r="114" spans="1:3" x14ac:dyDescent="0.25">
      <c r="A114" s="6" t="s">
        <v>120</v>
      </c>
      <c r="B114">
        <v>3572</v>
      </c>
      <c r="C114">
        <v>11213.49</v>
      </c>
    </row>
    <row r="115" spans="1:3" x14ac:dyDescent="0.25">
      <c r="A115" s="6" t="s">
        <v>119</v>
      </c>
      <c r="B115">
        <v>4732</v>
      </c>
      <c r="C115">
        <v>13021.17</v>
      </c>
    </row>
    <row r="116" spans="1:3" x14ac:dyDescent="0.25">
      <c r="A116" s="6" t="s">
        <v>118</v>
      </c>
      <c r="B116">
        <v>1880</v>
      </c>
      <c r="C116">
        <v>4610.1399999999994</v>
      </c>
    </row>
    <row r="117" spans="1:3" x14ac:dyDescent="0.25">
      <c r="A117" s="6" t="s">
        <v>117</v>
      </c>
      <c r="B117">
        <v>918</v>
      </c>
      <c r="C117">
        <v>3470.04</v>
      </c>
    </row>
    <row r="118" spans="1:3" x14ac:dyDescent="0.25">
      <c r="A118" s="5"/>
    </row>
    <row r="119" spans="1:3" x14ac:dyDescent="0.25">
      <c r="A119" s="5" t="s">
        <v>136</v>
      </c>
    </row>
    <row r="120" spans="1:3" x14ac:dyDescent="0.25">
      <c r="A120" s="6" t="s">
        <v>120</v>
      </c>
      <c r="B120">
        <v>5866</v>
      </c>
      <c r="C120">
        <v>15763.650000000001</v>
      </c>
    </row>
    <row r="121" spans="1:3" x14ac:dyDescent="0.25">
      <c r="A121" s="6" t="s">
        <v>119</v>
      </c>
      <c r="B121">
        <v>3313</v>
      </c>
      <c r="C121">
        <v>11038.24</v>
      </c>
    </row>
    <row r="122" spans="1:3" x14ac:dyDescent="0.25">
      <c r="A122" s="6" t="s">
        <v>118</v>
      </c>
      <c r="B122">
        <v>2358</v>
      </c>
      <c r="C122">
        <v>6608.9600000000009</v>
      </c>
    </row>
    <row r="123" spans="1:3" x14ac:dyDescent="0.25">
      <c r="A123" s="6" t="s">
        <v>117</v>
      </c>
      <c r="B123">
        <v>6001</v>
      </c>
      <c r="C123">
        <v>17539.219999999998</v>
      </c>
    </row>
    <row r="124" spans="1:3" x14ac:dyDescent="0.25">
      <c r="A124" s="5"/>
    </row>
    <row r="125" spans="1:3" x14ac:dyDescent="0.25">
      <c r="A125" s="4"/>
    </row>
    <row r="126" spans="1:3" x14ac:dyDescent="0.25">
      <c r="A126" s="4" t="s">
        <v>128</v>
      </c>
    </row>
    <row r="127" spans="1:3" x14ac:dyDescent="0.25">
      <c r="A127" s="5" t="s">
        <v>129</v>
      </c>
    </row>
    <row r="128" spans="1:3" x14ac:dyDescent="0.25">
      <c r="A128" s="6" t="s">
        <v>120</v>
      </c>
      <c r="B128">
        <v>5222</v>
      </c>
      <c r="C128">
        <v>12878.369999999999</v>
      </c>
    </row>
    <row r="129" spans="1:3" x14ac:dyDescent="0.25">
      <c r="A129" s="6" t="s">
        <v>119</v>
      </c>
      <c r="B129">
        <v>5691</v>
      </c>
      <c r="C129">
        <v>17863.579999999998</v>
      </c>
    </row>
    <row r="130" spans="1:3" x14ac:dyDescent="0.25">
      <c r="A130" s="6" t="s">
        <v>118</v>
      </c>
      <c r="B130">
        <v>1157</v>
      </c>
      <c r="C130">
        <v>4395.26</v>
      </c>
    </row>
    <row r="131" spans="1:3" x14ac:dyDescent="0.25">
      <c r="A131" s="6" t="s">
        <v>117</v>
      </c>
      <c r="B131">
        <v>4168</v>
      </c>
      <c r="C131">
        <v>13817.34</v>
      </c>
    </row>
    <row r="132" spans="1:3" x14ac:dyDescent="0.25">
      <c r="A132" s="5"/>
    </row>
    <row r="133" spans="1:3" x14ac:dyDescent="0.25">
      <c r="A133" s="5" t="s">
        <v>130</v>
      </c>
    </row>
    <row r="134" spans="1:3" x14ac:dyDescent="0.25">
      <c r="A134" s="6" t="s">
        <v>120</v>
      </c>
      <c r="B134">
        <v>4766</v>
      </c>
      <c r="C134">
        <v>12852.79</v>
      </c>
    </row>
    <row r="135" spans="1:3" x14ac:dyDescent="0.25">
      <c r="A135" s="6" t="s">
        <v>119</v>
      </c>
      <c r="B135">
        <v>12295</v>
      </c>
      <c r="C135">
        <v>37193.969999999994</v>
      </c>
    </row>
    <row r="136" spans="1:3" x14ac:dyDescent="0.25">
      <c r="A136" s="6" t="s">
        <v>118</v>
      </c>
      <c r="B136">
        <v>3324</v>
      </c>
      <c r="C136">
        <v>9470.5400000000009</v>
      </c>
    </row>
    <row r="137" spans="1:3" x14ac:dyDescent="0.25">
      <c r="A137" s="6" t="s">
        <v>117</v>
      </c>
      <c r="B137">
        <v>2997</v>
      </c>
      <c r="C137">
        <v>9774.07</v>
      </c>
    </row>
    <row r="138" spans="1:3" x14ac:dyDescent="0.25">
      <c r="A138" s="5"/>
    </row>
    <row r="139" spans="1:3" x14ac:dyDescent="0.25">
      <c r="A139" s="5" t="s">
        <v>131</v>
      </c>
    </row>
    <row r="140" spans="1:3" x14ac:dyDescent="0.25">
      <c r="A140" s="6" t="s">
        <v>120</v>
      </c>
      <c r="B140">
        <v>2396</v>
      </c>
      <c r="C140">
        <v>6588.16</v>
      </c>
    </row>
    <row r="141" spans="1:3" x14ac:dyDescent="0.25">
      <c r="A141" s="6" t="s">
        <v>119</v>
      </c>
      <c r="B141">
        <v>5248</v>
      </c>
      <c r="C141">
        <v>16563.730000000003</v>
      </c>
    </row>
    <row r="142" spans="1:3" x14ac:dyDescent="0.25">
      <c r="A142" s="6" t="s">
        <v>118</v>
      </c>
      <c r="B142">
        <v>4453</v>
      </c>
      <c r="C142">
        <v>11668.51</v>
      </c>
    </row>
    <row r="143" spans="1:3" x14ac:dyDescent="0.25">
      <c r="A143" s="6" t="s">
        <v>117</v>
      </c>
      <c r="B143">
        <v>4505</v>
      </c>
      <c r="C143">
        <v>14144.719999999998</v>
      </c>
    </row>
    <row r="144" spans="1:3" x14ac:dyDescent="0.25">
      <c r="A144" s="5"/>
    </row>
    <row r="145" spans="1:3" x14ac:dyDescent="0.25">
      <c r="A145" s="4"/>
    </row>
    <row r="146" spans="1:3" x14ac:dyDescent="0.25">
      <c r="A146" s="4" t="s">
        <v>123</v>
      </c>
    </row>
    <row r="147" spans="1:3" x14ac:dyDescent="0.25">
      <c r="A147" s="5" t="s">
        <v>124</v>
      </c>
    </row>
    <row r="148" spans="1:3" x14ac:dyDescent="0.25">
      <c r="A148" s="6" t="s">
        <v>120</v>
      </c>
      <c r="B148">
        <v>3707</v>
      </c>
      <c r="C148">
        <v>11024.109999999999</v>
      </c>
    </row>
    <row r="149" spans="1:3" x14ac:dyDescent="0.25">
      <c r="A149" s="6" t="s">
        <v>119</v>
      </c>
      <c r="B149">
        <v>4717</v>
      </c>
      <c r="C149">
        <v>14052.05</v>
      </c>
    </row>
    <row r="150" spans="1:3" x14ac:dyDescent="0.25">
      <c r="A150" s="6" t="s">
        <v>118</v>
      </c>
      <c r="B150">
        <v>2238</v>
      </c>
      <c r="C150">
        <v>5535.45</v>
      </c>
    </row>
    <row r="151" spans="1:3" x14ac:dyDescent="0.25">
      <c r="A151" s="6" t="s">
        <v>117</v>
      </c>
      <c r="B151">
        <v>1428</v>
      </c>
      <c r="C151">
        <v>4268.13</v>
      </c>
    </row>
    <row r="152" spans="1:3" x14ac:dyDescent="0.25">
      <c r="A152" s="5"/>
    </row>
    <row r="153" spans="1:3" x14ac:dyDescent="0.25">
      <c r="A153" s="5" t="s">
        <v>125</v>
      </c>
    </row>
    <row r="154" spans="1:3" x14ac:dyDescent="0.25">
      <c r="A154" s="6" t="s">
        <v>120</v>
      </c>
      <c r="B154">
        <v>1608</v>
      </c>
      <c r="C154">
        <v>4189.04</v>
      </c>
    </row>
    <row r="155" spans="1:3" x14ac:dyDescent="0.25">
      <c r="A155" s="6" t="s">
        <v>119</v>
      </c>
      <c r="B155">
        <v>3412</v>
      </c>
      <c r="C155">
        <v>10886.5</v>
      </c>
    </row>
    <row r="156" spans="1:3" x14ac:dyDescent="0.25">
      <c r="A156" s="6" t="s">
        <v>118</v>
      </c>
      <c r="B156">
        <v>3663</v>
      </c>
      <c r="C156">
        <v>10116.26</v>
      </c>
    </row>
    <row r="157" spans="1:3" x14ac:dyDescent="0.25">
      <c r="A157" s="6" t="s">
        <v>117</v>
      </c>
      <c r="B157">
        <v>6029</v>
      </c>
      <c r="C157">
        <v>17321.949999999997</v>
      </c>
    </row>
    <row r="158" spans="1:3" x14ac:dyDescent="0.25">
      <c r="A158" s="5"/>
    </row>
    <row r="159" spans="1:3" x14ac:dyDescent="0.25">
      <c r="A159" s="5" t="s">
        <v>126</v>
      </c>
    </row>
    <row r="160" spans="1:3" x14ac:dyDescent="0.25">
      <c r="A160" s="6" t="s">
        <v>120</v>
      </c>
      <c r="B160">
        <v>5264</v>
      </c>
      <c r="C160">
        <v>14808.91</v>
      </c>
    </row>
    <row r="161" spans="1:3" x14ac:dyDescent="0.25">
      <c r="A161" s="6" t="s">
        <v>119</v>
      </c>
      <c r="B161">
        <v>1803</v>
      </c>
      <c r="C161">
        <v>4427.91</v>
      </c>
    </row>
    <row r="162" spans="1:3" x14ac:dyDescent="0.25">
      <c r="A162" s="6" t="s">
        <v>118</v>
      </c>
      <c r="B162">
        <v>1330</v>
      </c>
      <c r="C162">
        <v>3259.68</v>
      </c>
    </row>
    <row r="163" spans="1:3" x14ac:dyDescent="0.25">
      <c r="A163" s="5"/>
    </row>
    <row r="164" spans="1:3" x14ac:dyDescent="0.25">
      <c r="A164" s="5" t="s">
        <v>127</v>
      </c>
    </row>
    <row r="165" spans="1:3" x14ac:dyDescent="0.25">
      <c r="A165" s="6" t="s">
        <v>120</v>
      </c>
      <c r="B165">
        <v>6085</v>
      </c>
      <c r="C165">
        <v>19523.320000000003</v>
      </c>
    </row>
    <row r="166" spans="1:3" x14ac:dyDescent="0.25">
      <c r="A166" s="6" t="s">
        <v>119</v>
      </c>
      <c r="B166">
        <v>4322</v>
      </c>
      <c r="C166">
        <v>12965.279999999999</v>
      </c>
    </row>
    <row r="167" spans="1:3" x14ac:dyDescent="0.25">
      <c r="A167" s="6" t="s">
        <v>118</v>
      </c>
      <c r="B167">
        <v>4063</v>
      </c>
      <c r="C167">
        <v>11362.89</v>
      </c>
    </row>
    <row r="168" spans="1:3" x14ac:dyDescent="0.25">
      <c r="A168" s="6" t="s">
        <v>117</v>
      </c>
      <c r="B168">
        <v>4241</v>
      </c>
      <c r="C168">
        <v>13450.890000000001</v>
      </c>
    </row>
    <row r="169" spans="1:3" x14ac:dyDescent="0.25">
      <c r="A169" s="5"/>
    </row>
    <row r="170" spans="1:3" x14ac:dyDescent="0.25">
      <c r="A170" s="4"/>
    </row>
    <row r="171" spans="1:3" x14ac:dyDescent="0.25">
      <c r="A171" s="4" t="s">
        <v>115</v>
      </c>
    </row>
    <row r="172" spans="1:3" x14ac:dyDescent="0.25">
      <c r="A172" s="5" t="s">
        <v>116</v>
      </c>
    </row>
    <row r="173" spans="1:3" x14ac:dyDescent="0.25">
      <c r="A173" s="6" t="s">
        <v>120</v>
      </c>
      <c r="B173">
        <v>1454</v>
      </c>
      <c r="C173">
        <v>4696.16</v>
      </c>
    </row>
    <row r="174" spans="1:3" x14ac:dyDescent="0.25">
      <c r="A174" s="6" t="s">
        <v>119</v>
      </c>
      <c r="B174">
        <v>6424</v>
      </c>
      <c r="C174">
        <v>18450.16</v>
      </c>
    </row>
    <row r="175" spans="1:3" x14ac:dyDescent="0.25">
      <c r="A175" s="6" t="s">
        <v>118</v>
      </c>
      <c r="B175">
        <v>3027</v>
      </c>
      <c r="C175">
        <v>10199.31</v>
      </c>
    </row>
    <row r="176" spans="1:3" x14ac:dyDescent="0.25">
      <c r="A176" s="6" t="s">
        <v>117</v>
      </c>
      <c r="B176">
        <v>5237</v>
      </c>
      <c r="C176">
        <v>13311.86</v>
      </c>
    </row>
    <row r="177" spans="1:3" x14ac:dyDescent="0.25">
      <c r="A177" s="5"/>
    </row>
    <row r="178" spans="1:3" x14ac:dyDescent="0.25">
      <c r="A178" s="5" t="s">
        <v>121</v>
      </c>
    </row>
    <row r="179" spans="1:3" x14ac:dyDescent="0.25">
      <c r="A179" s="6" t="s">
        <v>120</v>
      </c>
      <c r="B179">
        <v>4515</v>
      </c>
      <c r="C179">
        <v>14147.68</v>
      </c>
    </row>
    <row r="180" spans="1:3" x14ac:dyDescent="0.25">
      <c r="A180" s="6" t="s">
        <v>119</v>
      </c>
      <c r="B180">
        <v>6015</v>
      </c>
      <c r="C180">
        <v>16593.97</v>
      </c>
    </row>
    <row r="181" spans="1:3" x14ac:dyDescent="0.25">
      <c r="A181" s="6" t="s">
        <v>118</v>
      </c>
      <c r="B181">
        <v>7505</v>
      </c>
      <c r="C181">
        <v>23099.35</v>
      </c>
    </row>
    <row r="182" spans="1:3" x14ac:dyDescent="0.25">
      <c r="A182" s="6" t="s">
        <v>117</v>
      </c>
      <c r="B182">
        <v>6021</v>
      </c>
      <c r="C182">
        <v>15550.29</v>
      </c>
    </row>
    <row r="183" spans="1:3" x14ac:dyDescent="0.25">
      <c r="A183" s="5"/>
    </row>
    <row r="184" spans="1:3" x14ac:dyDescent="0.25">
      <c r="A184" s="5" t="s">
        <v>122</v>
      </c>
    </row>
    <row r="185" spans="1:3" x14ac:dyDescent="0.25">
      <c r="A185" s="6" t="s">
        <v>120</v>
      </c>
      <c r="B185">
        <v>2585</v>
      </c>
      <c r="C185">
        <v>7715.7800000000007</v>
      </c>
    </row>
    <row r="186" spans="1:3" x14ac:dyDescent="0.25">
      <c r="A186" s="6" t="s">
        <v>119</v>
      </c>
      <c r="B186">
        <v>3436</v>
      </c>
      <c r="C186">
        <v>9125.6200000000008</v>
      </c>
    </row>
    <row r="187" spans="1:3" x14ac:dyDescent="0.25">
      <c r="A187" s="6" t="s">
        <v>118</v>
      </c>
      <c r="B187">
        <v>2570</v>
      </c>
      <c r="C187">
        <v>8665.32</v>
      </c>
    </row>
    <row r="188" spans="1:3" x14ac:dyDescent="0.25">
      <c r="A188" s="6" t="s">
        <v>117</v>
      </c>
      <c r="B188">
        <v>3700</v>
      </c>
      <c r="C188">
        <v>9154.5</v>
      </c>
    </row>
    <row r="189" spans="1:3" x14ac:dyDescent="0.25">
      <c r="A189" s="5"/>
    </row>
    <row r="190" spans="1:3" x14ac:dyDescent="0.25">
      <c r="A190" s="4"/>
    </row>
    <row r="191" spans="1:3" x14ac:dyDescent="0.25">
      <c r="A191" s="1"/>
    </row>
    <row r="192" spans="1:3" x14ac:dyDescent="0.25">
      <c r="A192" s="1">
        <v>2005</v>
      </c>
    </row>
    <row r="193" spans="1:3" x14ac:dyDescent="0.25">
      <c r="A193" s="4" t="s">
        <v>132</v>
      </c>
    </row>
    <row r="194" spans="1:3" x14ac:dyDescent="0.25">
      <c r="A194" s="5" t="s">
        <v>133</v>
      </c>
    </row>
    <row r="195" spans="1:3" x14ac:dyDescent="0.25">
      <c r="A195" s="6" t="s">
        <v>120</v>
      </c>
      <c r="B195">
        <v>6326</v>
      </c>
      <c r="C195">
        <v>17483.25</v>
      </c>
    </row>
    <row r="196" spans="1:3" x14ac:dyDescent="0.25">
      <c r="A196" s="6" t="s">
        <v>119</v>
      </c>
      <c r="B196">
        <v>5237</v>
      </c>
      <c r="C196">
        <v>15688.3</v>
      </c>
    </row>
    <row r="197" spans="1:3" x14ac:dyDescent="0.25">
      <c r="A197" s="6" t="s">
        <v>118</v>
      </c>
      <c r="B197">
        <v>2200</v>
      </c>
      <c r="C197">
        <v>5261.65</v>
      </c>
    </row>
    <row r="198" spans="1:3" x14ac:dyDescent="0.25">
      <c r="A198" s="6" t="s">
        <v>117</v>
      </c>
      <c r="B198">
        <v>4300</v>
      </c>
      <c r="C198">
        <v>14578.340000000002</v>
      </c>
    </row>
    <row r="199" spans="1:3" x14ac:dyDescent="0.25">
      <c r="A199" s="5"/>
    </row>
    <row r="200" spans="1:3" x14ac:dyDescent="0.25">
      <c r="A200" s="5" t="s">
        <v>134</v>
      </c>
    </row>
    <row r="201" spans="1:3" x14ac:dyDescent="0.25">
      <c r="A201" s="6" t="s">
        <v>120</v>
      </c>
      <c r="B201">
        <v>6183</v>
      </c>
      <c r="C201">
        <v>17261.350000000002</v>
      </c>
    </row>
    <row r="202" spans="1:3" x14ac:dyDescent="0.25">
      <c r="A202" s="6" t="s">
        <v>119</v>
      </c>
      <c r="B202">
        <v>3648</v>
      </c>
      <c r="C202">
        <v>10197.44</v>
      </c>
    </row>
    <row r="203" spans="1:3" x14ac:dyDescent="0.25">
      <c r="A203" s="6" t="s">
        <v>118</v>
      </c>
      <c r="B203">
        <v>4034</v>
      </c>
      <c r="C203">
        <v>11723.98</v>
      </c>
    </row>
    <row r="204" spans="1:3" x14ac:dyDescent="0.25">
      <c r="A204" s="6" t="s">
        <v>117</v>
      </c>
      <c r="B204">
        <v>6833</v>
      </c>
      <c r="C204">
        <v>17480.940000000002</v>
      </c>
    </row>
    <row r="205" spans="1:3" x14ac:dyDescent="0.25">
      <c r="A205" s="5"/>
    </row>
    <row r="206" spans="1:3" x14ac:dyDescent="0.25">
      <c r="A206" s="5" t="s">
        <v>135</v>
      </c>
    </row>
    <row r="207" spans="1:3" x14ac:dyDescent="0.25">
      <c r="A207" s="6" t="s">
        <v>120</v>
      </c>
      <c r="B207">
        <v>2809</v>
      </c>
      <c r="C207">
        <v>8413.33</v>
      </c>
    </row>
    <row r="208" spans="1:3" x14ac:dyDescent="0.25">
      <c r="A208" s="6" t="s">
        <v>119</v>
      </c>
      <c r="B208">
        <v>3569</v>
      </c>
      <c r="C208">
        <v>9872.84</v>
      </c>
    </row>
    <row r="209" spans="1:3" x14ac:dyDescent="0.25">
      <c r="A209" s="6" t="s">
        <v>118</v>
      </c>
      <c r="B209">
        <v>1922</v>
      </c>
      <c r="C209">
        <v>7268.71</v>
      </c>
    </row>
    <row r="210" spans="1:3" x14ac:dyDescent="0.25">
      <c r="A210" s="6" t="s">
        <v>117</v>
      </c>
      <c r="B210">
        <v>4362</v>
      </c>
      <c r="C210">
        <v>12891.560000000001</v>
      </c>
    </row>
    <row r="211" spans="1:3" x14ac:dyDescent="0.25">
      <c r="A211" s="5"/>
    </row>
    <row r="212" spans="1:3" x14ac:dyDescent="0.25">
      <c r="A212" s="5" t="s">
        <v>136</v>
      </c>
    </row>
    <row r="213" spans="1:3" x14ac:dyDescent="0.25">
      <c r="A213" s="6" t="s">
        <v>119</v>
      </c>
      <c r="B213">
        <v>3156</v>
      </c>
      <c r="C213">
        <v>8323.7999999999993</v>
      </c>
    </row>
    <row r="214" spans="1:3" x14ac:dyDescent="0.25">
      <c r="A214" s="6" t="s">
        <v>118</v>
      </c>
      <c r="B214">
        <v>3502</v>
      </c>
      <c r="C214">
        <v>9231.369999999999</v>
      </c>
    </row>
    <row r="215" spans="1:3" x14ac:dyDescent="0.25">
      <c r="A215" s="6" t="s">
        <v>117</v>
      </c>
      <c r="B215">
        <v>4893</v>
      </c>
      <c r="C215">
        <v>13176.420000000002</v>
      </c>
    </row>
    <row r="216" spans="1:3" x14ac:dyDescent="0.25">
      <c r="A216" s="5"/>
    </row>
    <row r="217" spans="1:3" x14ac:dyDescent="0.25">
      <c r="A217" s="4"/>
    </row>
    <row r="218" spans="1:3" x14ac:dyDescent="0.25">
      <c r="A218" s="4" t="s">
        <v>128</v>
      </c>
    </row>
    <row r="219" spans="1:3" x14ac:dyDescent="0.25">
      <c r="A219" s="5" t="s">
        <v>129</v>
      </c>
    </row>
    <row r="220" spans="1:3" x14ac:dyDescent="0.25">
      <c r="A220" s="6" t="s">
        <v>120</v>
      </c>
      <c r="B220">
        <v>1691</v>
      </c>
      <c r="C220">
        <v>5797.75</v>
      </c>
    </row>
    <row r="221" spans="1:3" x14ac:dyDescent="0.25">
      <c r="A221" s="6" t="s">
        <v>119</v>
      </c>
      <c r="B221">
        <v>4531</v>
      </c>
      <c r="C221">
        <v>13825.920000000002</v>
      </c>
    </row>
    <row r="222" spans="1:3" x14ac:dyDescent="0.25">
      <c r="A222" s="6" t="s">
        <v>118</v>
      </c>
      <c r="B222">
        <v>5696</v>
      </c>
      <c r="C222">
        <v>17427.46</v>
      </c>
    </row>
    <row r="223" spans="1:3" x14ac:dyDescent="0.25">
      <c r="A223" s="6" t="s">
        <v>117</v>
      </c>
      <c r="B223">
        <v>2426</v>
      </c>
      <c r="C223">
        <v>6545.1399999999994</v>
      </c>
    </row>
    <row r="224" spans="1:3" x14ac:dyDescent="0.25">
      <c r="A224" s="5"/>
    </row>
    <row r="225" spans="1:3" x14ac:dyDescent="0.25">
      <c r="A225" s="5" t="s">
        <v>130</v>
      </c>
    </row>
    <row r="226" spans="1:3" x14ac:dyDescent="0.25">
      <c r="A226" s="6" t="s">
        <v>120</v>
      </c>
      <c r="B226">
        <v>4295</v>
      </c>
      <c r="C226">
        <v>10700.91</v>
      </c>
    </row>
    <row r="227" spans="1:3" x14ac:dyDescent="0.25">
      <c r="A227" s="6" t="s">
        <v>119</v>
      </c>
      <c r="B227">
        <v>5830</v>
      </c>
      <c r="C227">
        <v>16823.659999999996</v>
      </c>
    </row>
    <row r="228" spans="1:3" x14ac:dyDescent="0.25">
      <c r="A228" s="6" t="s">
        <v>118</v>
      </c>
      <c r="B228">
        <v>5410</v>
      </c>
      <c r="C228">
        <v>18174.2</v>
      </c>
    </row>
    <row r="229" spans="1:3" x14ac:dyDescent="0.25">
      <c r="A229" s="6" t="s">
        <v>117</v>
      </c>
      <c r="B229">
        <v>5834</v>
      </c>
      <c r="C229">
        <v>19607.900000000001</v>
      </c>
    </row>
    <row r="230" spans="1:3" x14ac:dyDescent="0.25">
      <c r="A230" s="5"/>
    </row>
    <row r="231" spans="1:3" x14ac:dyDescent="0.25">
      <c r="A231" s="5" t="s">
        <v>131</v>
      </c>
    </row>
    <row r="232" spans="1:3" x14ac:dyDescent="0.25">
      <c r="A232" s="6" t="s">
        <v>120</v>
      </c>
      <c r="B232">
        <v>4366</v>
      </c>
      <c r="C232">
        <v>13517.579999999998</v>
      </c>
    </row>
    <row r="233" spans="1:3" x14ac:dyDescent="0.25">
      <c r="A233" s="6" t="s">
        <v>119</v>
      </c>
      <c r="B233">
        <v>8682</v>
      </c>
      <c r="C233">
        <v>26027.069999999996</v>
      </c>
    </row>
    <row r="234" spans="1:3" x14ac:dyDescent="0.25">
      <c r="A234" s="6" t="s">
        <v>118</v>
      </c>
      <c r="B234">
        <v>4196</v>
      </c>
      <c r="C234">
        <v>13937.8</v>
      </c>
    </row>
    <row r="235" spans="1:3" x14ac:dyDescent="0.25">
      <c r="A235" s="6" t="s">
        <v>117</v>
      </c>
      <c r="B235">
        <v>3561</v>
      </c>
      <c r="C235">
        <v>11993.2</v>
      </c>
    </row>
    <row r="236" spans="1:3" x14ac:dyDescent="0.25">
      <c r="A236" s="5"/>
    </row>
    <row r="237" spans="1:3" x14ac:dyDescent="0.25">
      <c r="A237" s="4"/>
    </row>
    <row r="238" spans="1:3" x14ac:dyDescent="0.25">
      <c r="A238" s="4" t="s">
        <v>123</v>
      </c>
    </row>
    <row r="239" spans="1:3" x14ac:dyDescent="0.25">
      <c r="A239" s="5" t="s">
        <v>124</v>
      </c>
    </row>
    <row r="240" spans="1:3" x14ac:dyDescent="0.25">
      <c r="A240" s="6" t="s">
        <v>120</v>
      </c>
      <c r="B240">
        <v>5255</v>
      </c>
      <c r="C240">
        <v>15759.59</v>
      </c>
    </row>
    <row r="241" spans="1:3" x14ac:dyDescent="0.25">
      <c r="A241" s="6" t="s">
        <v>119</v>
      </c>
      <c r="B241">
        <v>4317</v>
      </c>
      <c r="C241">
        <v>14763.88</v>
      </c>
    </row>
    <row r="242" spans="1:3" x14ac:dyDescent="0.25">
      <c r="A242" s="6" t="s">
        <v>118</v>
      </c>
      <c r="B242">
        <v>3734</v>
      </c>
      <c r="C242">
        <v>13631.83</v>
      </c>
    </row>
    <row r="243" spans="1:3" x14ac:dyDescent="0.25">
      <c r="A243" s="6" t="s">
        <v>117</v>
      </c>
      <c r="B243">
        <v>1229</v>
      </c>
      <c r="C243">
        <v>3972.4399999999996</v>
      </c>
    </row>
    <row r="244" spans="1:3" x14ac:dyDescent="0.25">
      <c r="A244" s="5"/>
    </row>
    <row r="245" spans="1:3" x14ac:dyDescent="0.25">
      <c r="A245" s="5" t="s">
        <v>125</v>
      </c>
    </row>
    <row r="246" spans="1:3" x14ac:dyDescent="0.25">
      <c r="A246" s="6" t="s">
        <v>120</v>
      </c>
      <c r="B246">
        <v>2459</v>
      </c>
      <c r="C246">
        <v>7811.1100000000006</v>
      </c>
    </row>
    <row r="247" spans="1:3" x14ac:dyDescent="0.25">
      <c r="A247" s="6" t="s">
        <v>119</v>
      </c>
      <c r="B247">
        <v>3277</v>
      </c>
      <c r="C247">
        <v>9092.92</v>
      </c>
    </row>
    <row r="248" spans="1:3" x14ac:dyDescent="0.25">
      <c r="A248" s="6" t="s">
        <v>118</v>
      </c>
      <c r="B248">
        <v>3701</v>
      </c>
      <c r="C248">
        <v>11087.14</v>
      </c>
    </row>
    <row r="249" spans="1:3" x14ac:dyDescent="0.25">
      <c r="A249" s="6" t="s">
        <v>117</v>
      </c>
      <c r="B249">
        <v>1646</v>
      </c>
      <c r="C249">
        <v>4051.2200000000003</v>
      </c>
    </row>
    <row r="250" spans="1:3" x14ac:dyDescent="0.25">
      <c r="A250" s="5"/>
    </row>
    <row r="251" spans="1:3" x14ac:dyDescent="0.25">
      <c r="A251" s="5" t="s">
        <v>126</v>
      </c>
    </row>
    <row r="252" spans="1:3" x14ac:dyDescent="0.25">
      <c r="A252" s="6" t="s">
        <v>120</v>
      </c>
      <c r="B252">
        <v>4061</v>
      </c>
      <c r="C252">
        <v>11900.19</v>
      </c>
    </row>
    <row r="253" spans="1:3" x14ac:dyDescent="0.25">
      <c r="A253" s="6" t="s">
        <v>119</v>
      </c>
      <c r="B253">
        <v>6268</v>
      </c>
      <c r="C253">
        <v>20474.650000000001</v>
      </c>
    </row>
    <row r="254" spans="1:3" x14ac:dyDescent="0.25">
      <c r="A254" s="6" t="s">
        <v>118</v>
      </c>
      <c r="B254">
        <v>4865</v>
      </c>
      <c r="C254">
        <v>14698.63</v>
      </c>
    </row>
    <row r="255" spans="1:3" x14ac:dyDescent="0.25">
      <c r="A255" s="6" t="s">
        <v>117</v>
      </c>
      <c r="B255">
        <v>4811</v>
      </c>
      <c r="C255">
        <v>13052.679999999998</v>
      </c>
    </row>
    <row r="256" spans="1:3" x14ac:dyDescent="0.25">
      <c r="A256" s="5"/>
    </row>
    <row r="257" spans="1:3" x14ac:dyDescent="0.25">
      <c r="A257" s="5" t="s">
        <v>127</v>
      </c>
    </row>
    <row r="258" spans="1:3" x14ac:dyDescent="0.25">
      <c r="A258" s="6" t="s">
        <v>120</v>
      </c>
      <c r="B258">
        <v>6106</v>
      </c>
      <c r="C258">
        <v>17680.490000000002</v>
      </c>
    </row>
    <row r="259" spans="1:3" x14ac:dyDescent="0.25">
      <c r="A259" s="6" t="s">
        <v>119</v>
      </c>
      <c r="B259">
        <v>4587</v>
      </c>
      <c r="C259">
        <v>12284.04</v>
      </c>
    </row>
    <row r="260" spans="1:3" x14ac:dyDescent="0.25">
      <c r="A260" s="6" t="s">
        <v>118</v>
      </c>
      <c r="B260">
        <v>1515</v>
      </c>
      <c r="C260">
        <v>5055.55</v>
      </c>
    </row>
    <row r="261" spans="1:3" x14ac:dyDescent="0.25">
      <c r="A261" s="6" t="s">
        <v>117</v>
      </c>
      <c r="B261">
        <v>2216</v>
      </c>
      <c r="C261">
        <v>7497.52</v>
      </c>
    </row>
    <row r="262" spans="1:3" x14ac:dyDescent="0.25">
      <c r="A262" s="5"/>
    </row>
    <row r="263" spans="1:3" x14ac:dyDescent="0.25">
      <c r="A263" s="4"/>
    </row>
    <row r="264" spans="1:3" x14ac:dyDescent="0.25">
      <c r="A264" s="4" t="s">
        <v>115</v>
      </c>
    </row>
    <row r="265" spans="1:3" x14ac:dyDescent="0.25">
      <c r="A265" s="5" t="s">
        <v>116</v>
      </c>
    </row>
    <row r="266" spans="1:3" x14ac:dyDescent="0.25">
      <c r="A266" s="6" t="s">
        <v>120</v>
      </c>
      <c r="B266">
        <v>4614</v>
      </c>
      <c r="C266">
        <v>13732.83</v>
      </c>
    </row>
    <row r="267" spans="1:3" x14ac:dyDescent="0.25">
      <c r="A267" s="6" t="s">
        <v>119</v>
      </c>
      <c r="B267">
        <v>3265</v>
      </c>
      <c r="C267">
        <v>9216.4699999999993</v>
      </c>
    </row>
    <row r="268" spans="1:3" x14ac:dyDescent="0.25">
      <c r="A268" s="6" t="s">
        <v>118</v>
      </c>
      <c r="B268">
        <v>1639</v>
      </c>
      <c r="C268">
        <v>4988</v>
      </c>
    </row>
    <row r="269" spans="1:3" x14ac:dyDescent="0.25">
      <c r="A269" s="6" t="s">
        <v>117</v>
      </c>
      <c r="B269">
        <v>1645</v>
      </c>
      <c r="C269">
        <v>5055.7999999999993</v>
      </c>
    </row>
    <row r="270" spans="1:3" x14ac:dyDescent="0.25">
      <c r="A270" s="5"/>
    </row>
    <row r="271" spans="1:3" x14ac:dyDescent="0.25">
      <c r="A271" s="5" t="s">
        <v>121</v>
      </c>
    </row>
    <row r="272" spans="1:3" x14ac:dyDescent="0.25">
      <c r="A272" s="6" t="s">
        <v>120</v>
      </c>
      <c r="B272">
        <v>12124</v>
      </c>
      <c r="C272">
        <v>37401.269999999997</v>
      </c>
    </row>
    <row r="273" spans="1:3" x14ac:dyDescent="0.25">
      <c r="A273" s="6" t="s">
        <v>119</v>
      </c>
      <c r="B273">
        <v>8989</v>
      </c>
      <c r="C273">
        <v>26069.35</v>
      </c>
    </row>
    <row r="274" spans="1:3" x14ac:dyDescent="0.25">
      <c r="A274" s="6" t="s">
        <v>118</v>
      </c>
      <c r="B274">
        <v>8458</v>
      </c>
      <c r="C274">
        <v>22822.229999999996</v>
      </c>
    </row>
    <row r="275" spans="1:3" x14ac:dyDescent="0.25">
      <c r="A275" s="6" t="s">
        <v>117</v>
      </c>
      <c r="B275">
        <v>6226</v>
      </c>
      <c r="C275">
        <v>19500.189999999999</v>
      </c>
    </row>
    <row r="276" spans="1:3" x14ac:dyDescent="0.25">
      <c r="A276" s="5"/>
    </row>
    <row r="277" spans="1:3" x14ac:dyDescent="0.25">
      <c r="A277" s="5" t="s">
        <v>122</v>
      </c>
    </row>
    <row r="278" spans="1:3" x14ac:dyDescent="0.25">
      <c r="A278" s="6" t="s">
        <v>120</v>
      </c>
      <c r="B278">
        <v>6902</v>
      </c>
      <c r="C278">
        <v>21092.749999999996</v>
      </c>
    </row>
    <row r="279" spans="1:3" x14ac:dyDescent="0.25">
      <c r="A279" s="6" t="s">
        <v>119</v>
      </c>
      <c r="B279">
        <v>3366</v>
      </c>
      <c r="C279">
        <v>11339.47</v>
      </c>
    </row>
    <row r="280" spans="1:3" x14ac:dyDescent="0.25">
      <c r="A280" s="6" t="s">
        <v>118</v>
      </c>
      <c r="B280">
        <v>4172</v>
      </c>
      <c r="C280">
        <v>14956.359999999999</v>
      </c>
    </row>
    <row r="281" spans="1:3" x14ac:dyDescent="0.25">
      <c r="A281" s="6" t="s">
        <v>117</v>
      </c>
      <c r="B281">
        <v>2289</v>
      </c>
      <c r="C281">
        <v>5998.2099999999991</v>
      </c>
    </row>
    <row r="282" spans="1:3" x14ac:dyDescent="0.25">
      <c r="A282" s="5"/>
    </row>
    <row r="283" spans="1:3" x14ac:dyDescent="0.25">
      <c r="A283" s="4"/>
    </row>
    <row r="284" spans="1:3" x14ac:dyDescent="0.25">
      <c r="A284"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D2A75-D80B-4CBE-A29A-77C52E9C5509}">
  <sheetPr codeName="Sheet17"/>
  <dimension ref="A2:J228"/>
  <sheetViews>
    <sheetView workbookViewId="0">
      <selection activeCell="D23" sqref="D23"/>
    </sheetView>
  </sheetViews>
  <sheetFormatPr defaultRowHeight="15" x14ac:dyDescent="0.25"/>
  <cols>
    <col min="1" max="1" width="19.85546875" bestFit="1" customWidth="1"/>
    <col min="2" max="2" width="12.28515625" bestFit="1" customWidth="1"/>
    <col min="3" max="3" width="17" bestFit="1" customWidth="1"/>
    <col min="4" max="4" width="15.140625" customWidth="1"/>
    <col min="5" max="5" width="17" customWidth="1"/>
    <col min="6" max="7" width="12.5703125" customWidth="1"/>
    <col min="8" max="8" width="17.42578125" bestFit="1" customWidth="1"/>
    <col min="9" max="9" width="20.5703125" bestFit="1" customWidth="1"/>
  </cols>
  <sheetData>
    <row r="2" spans="1:10" x14ac:dyDescent="0.25">
      <c r="A2" t="s">
        <v>62</v>
      </c>
      <c r="B2" t="s">
        <v>113</v>
      </c>
      <c r="D2" t="s">
        <v>140</v>
      </c>
    </row>
    <row r="4" spans="1:10" x14ac:dyDescent="0.25">
      <c r="B4" t="s">
        <v>87</v>
      </c>
    </row>
    <row r="5" spans="1:10" x14ac:dyDescent="0.25">
      <c r="A5" t="s">
        <v>23</v>
      </c>
      <c r="B5" t="s">
        <v>114</v>
      </c>
      <c r="C5" s="8" t="s">
        <v>90</v>
      </c>
      <c r="J5" t="s">
        <v>62</v>
      </c>
    </row>
    <row r="6" spans="1:10" ht="15.75" customHeight="1" x14ac:dyDescent="0.25">
      <c r="A6" s="1">
        <v>2007</v>
      </c>
      <c r="B6">
        <v>233161</v>
      </c>
      <c r="C6" s="8">
        <v>702395.82000000018</v>
      </c>
    </row>
    <row r="7" spans="1:10" x14ac:dyDescent="0.25">
      <c r="A7" s="4" t="s">
        <v>132</v>
      </c>
      <c r="B7">
        <v>56981</v>
      </c>
      <c r="C7" s="8">
        <v>170623.06</v>
      </c>
    </row>
    <row r="8" spans="1:10" x14ac:dyDescent="0.25">
      <c r="A8" s="5" t="s">
        <v>133</v>
      </c>
      <c r="B8">
        <v>10430</v>
      </c>
      <c r="C8" s="8">
        <v>30567.379999999997</v>
      </c>
    </row>
    <row r="9" spans="1:10" x14ac:dyDescent="0.25">
      <c r="A9" s="6" t="s">
        <v>120</v>
      </c>
      <c r="B9">
        <v>4379</v>
      </c>
      <c r="C9" s="8">
        <v>12668.949999999999</v>
      </c>
    </row>
    <row r="10" spans="1:10" x14ac:dyDescent="0.25">
      <c r="A10" s="6" t="s">
        <v>119</v>
      </c>
      <c r="B10">
        <v>1545</v>
      </c>
      <c r="C10" s="8">
        <v>4528.3100000000004</v>
      </c>
    </row>
    <row r="11" spans="1:10" x14ac:dyDescent="0.25">
      <c r="A11" s="6" t="s">
        <v>118</v>
      </c>
      <c r="B11">
        <v>2322</v>
      </c>
      <c r="C11" s="8">
        <v>7579.02</v>
      </c>
    </row>
    <row r="12" spans="1:10" x14ac:dyDescent="0.25">
      <c r="A12" s="6" t="s">
        <v>117</v>
      </c>
      <c r="B12">
        <v>2184</v>
      </c>
      <c r="C12" s="8">
        <v>5791.1</v>
      </c>
    </row>
    <row r="13" spans="1:10" x14ac:dyDescent="0.25">
      <c r="A13" s="5" t="s">
        <v>134</v>
      </c>
      <c r="B13">
        <v>17573</v>
      </c>
      <c r="C13" s="8">
        <v>53902.150000000009</v>
      </c>
    </row>
    <row r="14" spans="1:10" x14ac:dyDescent="0.25">
      <c r="A14" s="6" t="s">
        <v>120</v>
      </c>
      <c r="B14">
        <v>4668</v>
      </c>
      <c r="C14" s="8">
        <v>15042.239999999998</v>
      </c>
    </row>
    <row r="15" spans="1:10" x14ac:dyDescent="0.25">
      <c r="A15" s="6" t="s">
        <v>119</v>
      </c>
      <c r="B15">
        <v>2431</v>
      </c>
      <c r="C15" s="8">
        <v>7606.76</v>
      </c>
    </row>
    <row r="16" spans="1:10" x14ac:dyDescent="0.25">
      <c r="A16" s="6" t="s">
        <v>118</v>
      </c>
      <c r="B16">
        <v>7957</v>
      </c>
      <c r="C16" s="8">
        <v>23490.320000000003</v>
      </c>
    </row>
    <row r="17" spans="1:3" x14ac:dyDescent="0.25">
      <c r="A17" s="6" t="s">
        <v>117</v>
      </c>
      <c r="B17">
        <v>2517</v>
      </c>
      <c r="C17" s="8">
        <v>7762.83</v>
      </c>
    </row>
    <row r="18" spans="1:3" x14ac:dyDescent="0.25">
      <c r="A18" s="5" t="s">
        <v>135</v>
      </c>
      <c r="B18">
        <v>14782</v>
      </c>
      <c r="C18" s="8">
        <v>44234.18</v>
      </c>
    </row>
    <row r="19" spans="1:3" x14ac:dyDescent="0.25">
      <c r="A19" s="6" t="s">
        <v>120</v>
      </c>
      <c r="B19">
        <v>3571</v>
      </c>
      <c r="C19" s="8">
        <v>9951.369999999999</v>
      </c>
    </row>
    <row r="20" spans="1:3" x14ac:dyDescent="0.25">
      <c r="A20" s="6" t="s">
        <v>119</v>
      </c>
      <c r="B20">
        <v>2778</v>
      </c>
      <c r="C20" s="8">
        <v>8881.2000000000007</v>
      </c>
    </row>
    <row r="21" spans="1:3" x14ac:dyDescent="0.25">
      <c r="A21" s="6" t="s">
        <v>118</v>
      </c>
      <c r="B21">
        <v>3594</v>
      </c>
      <c r="C21" s="8">
        <v>10792.09</v>
      </c>
    </row>
    <row r="22" spans="1:3" x14ac:dyDescent="0.25">
      <c r="A22" s="6" t="s">
        <v>117</v>
      </c>
      <c r="B22">
        <v>4839</v>
      </c>
      <c r="C22" s="8">
        <v>14609.52</v>
      </c>
    </row>
    <row r="23" spans="1:3" x14ac:dyDescent="0.25">
      <c r="A23" s="5" t="s">
        <v>136</v>
      </c>
      <c r="B23">
        <v>14196</v>
      </c>
      <c r="C23" s="8">
        <v>41919.350000000006</v>
      </c>
    </row>
    <row r="24" spans="1:3" x14ac:dyDescent="0.25">
      <c r="A24" s="6" t="s">
        <v>120</v>
      </c>
      <c r="B24">
        <v>3252</v>
      </c>
      <c r="C24" s="8">
        <v>8311.84</v>
      </c>
    </row>
    <row r="25" spans="1:3" x14ac:dyDescent="0.25">
      <c r="A25" s="6" t="s">
        <v>119</v>
      </c>
      <c r="B25">
        <v>1562</v>
      </c>
      <c r="C25" s="8">
        <v>4495.1499999999996</v>
      </c>
    </row>
    <row r="26" spans="1:3" x14ac:dyDescent="0.25">
      <c r="A26" s="6" t="s">
        <v>118</v>
      </c>
      <c r="B26">
        <v>2621</v>
      </c>
      <c r="C26" s="8">
        <v>7640.8799999999992</v>
      </c>
    </row>
    <row r="27" spans="1:3" x14ac:dyDescent="0.25">
      <c r="A27" s="6" t="s">
        <v>117</v>
      </c>
      <c r="B27">
        <v>6761</v>
      </c>
      <c r="C27" s="8">
        <v>21471.480000000003</v>
      </c>
    </row>
    <row r="28" spans="1:3" x14ac:dyDescent="0.25">
      <c r="A28" s="4" t="s">
        <v>128</v>
      </c>
      <c r="B28">
        <v>55693</v>
      </c>
      <c r="C28" s="8">
        <v>169327.53000000003</v>
      </c>
    </row>
    <row r="29" spans="1:3" x14ac:dyDescent="0.25">
      <c r="A29" s="5" t="s">
        <v>129</v>
      </c>
      <c r="B29">
        <v>7542</v>
      </c>
      <c r="C29" s="8">
        <v>24011.449999999997</v>
      </c>
    </row>
    <row r="30" spans="1:3" x14ac:dyDescent="0.25">
      <c r="A30" s="6" t="s">
        <v>120</v>
      </c>
      <c r="B30">
        <v>2719</v>
      </c>
      <c r="C30" s="8">
        <v>9627.41</v>
      </c>
    </row>
    <row r="31" spans="1:3" x14ac:dyDescent="0.25">
      <c r="A31" s="6" t="s">
        <v>119</v>
      </c>
      <c r="B31">
        <v>1814</v>
      </c>
      <c r="C31" s="8">
        <v>5245.8</v>
      </c>
    </row>
    <row r="32" spans="1:3" x14ac:dyDescent="0.25">
      <c r="A32" s="6" t="s">
        <v>118</v>
      </c>
      <c r="B32">
        <v>2436</v>
      </c>
      <c r="C32" s="8">
        <v>7900.5599999999995</v>
      </c>
    </row>
    <row r="33" spans="1:3" x14ac:dyDescent="0.25">
      <c r="A33" s="6" t="s">
        <v>117</v>
      </c>
      <c r="B33">
        <v>573</v>
      </c>
      <c r="C33" s="8">
        <v>1237.68</v>
      </c>
    </row>
    <row r="34" spans="1:3" x14ac:dyDescent="0.25">
      <c r="A34" s="5" t="s">
        <v>130</v>
      </c>
      <c r="B34">
        <v>25335</v>
      </c>
      <c r="C34" s="8">
        <v>77288.53</v>
      </c>
    </row>
    <row r="35" spans="1:3" x14ac:dyDescent="0.25">
      <c r="A35" s="6" t="s">
        <v>120</v>
      </c>
      <c r="B35">
        <v>7194</v>
      </c>
      <c r="C35" s="8">
        <v>21566.38</v>
      </c>
    </row>
    <row r="36" spans="1:3" x14ac:dyDescent="0.25">
      <c r="A36" s="6" t="s">
        <v>119</v>
      </c>
      <c r="B36">
        <v>6895</v>
      </c>
      <c r="C36" s="8">
        <v>21811.38</v>
      </c>
    </row>
    <row r="37" spans="1:3" x14ac:dyDescent="0.25">
      <c r="A37" s="6" t="s">
        <v>118</v>
      </c>
      <c r="B37">
        <v>6697</v>
      </c>
      <c r="C37" s="8">
        <v>19714.66</v>
      </c>
    </row>
    <row r="38" spans="1:3" x14ac:dyDescent="0.25">
      <c r="A38" s="6" t="s">
        <v>117</v>
      </c>
      <c r="B38">
        <v>4549</v>
      </c>
      <c r="C38" s="8">
        <v>14196.11</v>
      </c>
    </row>
    <row r="39" spans="1:3" x14ac:dyDescent="0.25">
      <c r="A39" s="5" t="s">
        <v>131</v>
      </c>
      <c r="B39">
        <v>22816</v>
      </c>
      <c r="C39" s="8">
        <v>68027.549999999988</v>
      </c>
    </row>
    <row r="40" spans="1:3" x14ac:dyDescent="0.25">
      <c r="A40" s="6" t="s">
        <v>120</v>
      </c>
      <c r="B40">
        <v>6661</v>
      </c>
      <c r="C40" s="8">
        <v>20536.879999999997</v>
      </c>
    </row>
    <row r="41" spans="1:3" x14ac:dyDescent="0.25">
      <c r="A41" s="6" t="s">
        <v>119</v>
      </c>
      <c r="B41">
        <v>8221</v>
      </c>
      <c r="C41" s="8">
        <v>24448.16</v>
      </c>
    </row>
    <row r="42" spans="1:3" x14ac:dyDescent="0.25">
      <c r="A42" s="6" t="s">
        <v>118</v>
      </c>
      <c r="B42">
        <v>5176</v>
      </c>
      <c r="C42" s="8">
        <v>14952.03</v>
      </c>
    </row>
    <row r="43" spans="1:3" x14ac:dyDescent="0.25">
      <c r="A43" s="6" t="s">
        <v>117</v>
      </c>
      <c r="B43">
        <v>2758</v>
      </c>
      <c r="C43" s="8">
        <v>8090.4800000000005</v>
      </c>
    </row>
    <row r="44" spans="1:3" x14ac:dyDescent="0.25">
      <c r="A44" s="4" t="s">
        <v>123</v>
      </c>
      <c r="B44">
        <v>61816</v>
      </c>
      <c r="C44" s="8">
        <v>189616.26999999996</v>
      </c>
    </row>
    <row r="45" spans="1:3" x14ac:dyDescent="0.25">
      <c r="A45" s="5" t="s">
        <v>124</v>
      </c>
      <c r="B45">
        <v>13256</v>
      </c>
      <c r="C45" s="8">
        <v>40939.040000000001</v>
      </c>
    </row>
    <row r="46" spans="1:3" x14ac:dyDescent="0.25">
      <c r="A46" s="6" t="s">
        <v>120</v>
      </c>
      <c r="B46">
        <v>5123</v>
      </c>
      <c r="C46" s="8">
        <v>15069.53</v>
      </c>
    </row>
    <row r="47" spans="1:3" x14ac:dyDescent="0.25">
      <c r="A47" s="6" t="s">
        <v>119</v>
      </c>
      <c r="B47">
        <v>1855</v>
      </c>
      <c r="C47" s="8">
        <v>4829.24</v>
      </c>
    </row>
    <row r="48" spans="1:3" x14ac:dyDescent="0.25">
      <c r="A48" s="6" t="s">
        <v>118</v>
      </c>
      <c r="B48">
        <v>1775</v>
      </c>
      <c r="C48" s="8">
        <v>5739.3</v>
      </c>
    </row>
    <row r="49" spans="1:3" x14ac:dyDescent="0.25">
      <c r="A49" s="6" t="s">
        <v>117</v>
      </c>
      <c r="B49">
        <v>4503</v>
      </c>
      <c r="C49" s="8">
        <v>15300.97</v>
      </c>
    </row>
    <row r="50" spans="1:3" x14ac:dyDescent="0.25">
      <c r="A50" s="5" t="s">
        <v>125</v>
      </c>
      <c r="B50">
        <v>16124</v>
      </c>
      <c r="C50" s="8">
        <v>49062.459999999992</v>
      </c>
    </row>
    <row r="51" spans="1:3" x14ac:dyDescent="0.25">
      <c r="A51" s="6" t="s">
        <v>120</v>
      </c>
      <c r="B51">
        <v>1485</v>
      </c>
      <c r="C51" s="8">
        <v>4362.1499999999996</v>
      </c>
    </row>
    <row r="52" spans="1:3" x14ac:dyDescent="0.25">
      <c r="A52" s="6" t="s">
        <v>119</v>
      </c>
      <c r="B52">
        <v>3903</v>
      </c>
      <c r="C52" s="8">
        <v>13286.17</v>
      </c>
    </row>
    <row r="53" spans="1:3" x14ac:dyDescent="0.25">
      <c r="A53" s="6" t="s">
        <v>118</v>
      </c>
      <c r="B53">
        <v>4014</v>
      </c>
      <c r="C53" s="8">
        <v>12865.81</v>
      </c>
    </row>
    <row r="54" spans="1:3" x14ac:dyDescent="0.25">
      <c r="A54" s="6" t="s">
        <v>117</v>
      </c>
      <c r="B54">
        <v>6722</v>
      </c>
      <c r="C54" s="8">
        <v>18548.329999999998</v>
      </c>
    </row>
    <row r="55" spans="1:3" x14ac:dyDescent="0.25">
      <c r="A55" s="5" t="s">
        <v>126</v>
      </c>
      <c r="B55">
        <v>16319</v>
      </c>
      <c r="C55" s="8">
        <v>49400.740000000005</v>
      </c>
    </row>
    <row r="56" spans="1:3" x14ac:dyDescent="0.25">
      <c r="A56" s="6" t="s">
        <v>120</v>
      </c>
      <c r="B56">
        <v>7685</v>
      </c>
      <c r="C56" s="8">
        <v>21759.910000000003</v>
      </c>
    </row>
    <row r="57" spans="1:3" x14ac:dyDescent="0.25">
      <c r="A57" s="6" t="s">
        <v>119</v>
      </c>
      <c r="B57">
        <v>5869</v>
      </c>
      <c r="C57" s="8">
        <v>18910.850000000002</v>
      </c>
    </row>
    <row r="58" spans="1:3" x14ac:dyDescent="0.25">
      <c r="A58" s="6" t="s">
        <v>118</v>
      </c>
      <c r="B58">
        <v>1568</v>
      </c>
      <c r="C58" s="8">
        <v>5302.96</v>
      </c>
    </row>
    <row r="59" spans="1:3" x14ac:dyDescent="0.25">
      <c r="A59" s="6" t="s">
        <v>117</v>
      </c>
      <c r="B59">
        <v>1197</v>
      </c>
      <c r="C59" s="8">
        <v>3427.02</v>
      </c>
    </row>
    <row r="60" spans="1:3" x14ac:dyDescent="0.25">
      <c r="A60" s="5" t="s">
        <v>127</v>
      </c>
      <c r="B60">
        <v>16117</v>
      </c>
      <c r="C60" s="8">
        <v>50214.03</v>
      </c>
    </row>
    <row r="61" spans="1:3" x14ac:dyDescent="0.25">
      <c r="A61" s="6" t="s">
        <v>120</v>
      </c>
      <c r="B61">
        <v>4003</v>
      </c>
      <c r="C61" s="8">
        <v>11389.46</v>
      </c>
    </row>
    <row r="62" spans="1:3" x14ac:dyDescent="0.25">
      <c r="A62" s="6" t="s">
        <v>119</v>
      </c>
      <c r="B62">
        <v>4272</v>
      </c>
      <c r="C62" s="8">
        <v>12332.460000000001</v>
      </c>
    </row>
    <row r="63" spans="1:3" x14ac:dyDescent="0.25">
      <c r="A63" s="6" t="s">
        <v>118</v>
      </c>
      <c r="B63">
        <v>3165</v>
      </c>
      <c r="C63" s="8">
        <v>9951.75</v>
      </c>
    </row>
    <row r="64" spans="1:3" x14ac:dyDescent="0.25">
      <c r="A64" s="6" t="s">
        <v>117</v>
      </c>
      <c r="B64">
        <v>4677</v>
      </c>
      <c r="C64" s="8">
        <v>16540.36</v>
      </c>
    </row>
    <row r="65" spans="1:3" x14ac:dyDescent="0.25">
      <c r="A65" s="4" t="s">
        <v>115</v>
      </c>
      <c r="B65">
        <v>58671</v>
      </c>
      <c r="C65" s="8">
        <v>172828.96</v>
      </c>
    </row>
    <row r="66" spans="1:3" x14ac:dyDescent="0.25">
      <c r="A66" s="5" t="s">
        <v>116</v>
      </c>
      <c r="B66">
        <v>13652</v>
      </c>
      <c r="C66" s="8">
        <v>38617.119999999995</v>
      </c>
    </row>
    <row r="67" spans="1:3" x14ac:dyDescent="0.25">
      <c r="A67" s="6" t="s">
        <v>120</v>
      </c>
      <c r="B67">
        <v>1586</v>
      </c>
      <c r="C67" s="8">
        <v>4633.76</v>
      </c>
    </row>
    <row r="68" spans="1:3" x14ac:dyDescent="0.25">
      <c r="A68" s="6" t="s">
        <v>119</v>
      </c>
      <c r="B68">
        <v>3064</v>
      </c>
      <c r="C68" s="8">
        <v>8635.2999999999993</v>
      </c>
    </row>
    <row r="69" spans="1:3" x14ac:dyDescent="0.25">
      <c r="A69" s="6" t="s">
        <v>118</v>
      </c>
      <c r="B69">
        <v>4207</v>
      </c>
      <c r="C69" s="8">
        <v>11409.849999999999</v>
      </c>
    </row>
    <row r="70" spans="1:3" x14ac:dyDescent="0.25">
      <c r="A70" s="6" t="s">
        <v>117</v>
      </c>
      <c r="B70">
        <v>4795</v>
      </c>
      <c r="C70" s="8">
        <v>13938.209999999997</v>
      </c>
    </row>
    <row r="71" spans="1:3" x14ac:dyDescent="0.25">
      <c r="A71" s="5" t="s">
        <v>121</v>
      </c>
      <c r="B71">
        <v>27715</v>
      </c>
      <c r="C71" s="8">
        <v>81254.09</v>
      </c>
    </row>
    <row r="72" spans="1:3" x14ac:dyDescent="0.25">
      <c r="A72" s="6" t="s">
        <v>120</v>
      </c>
      <c r="B72">
        <v>10115</v>
      </c>
      <c r="C72" s="8">
        <v>27038.269999999997</v>
      </c>
    </row>
    <row r="73" spans="1:3" x14ac:dyDescent="0.25">
      <c r="A73" s="6" t="s">
        <v>119</v>
      </c>
      <c r="B73">
        <v>5329</v>
      </c>
      <c r="C73" s="8">
        <v>16632.900000000001</v>
      </c>
    </row>
    <row r="74" spans="1:3" x14ac:dyDescent="0.25">
      <c r="A74" s="6" t="s">
        <v>118</v>
      </c>
      <c r="B74">
        <v>8366</v>
      </c>
      <c r="C74" s="8">
        <v>25008.009999999995</v>
      </c>
    </row>
    <row r="75" spans="1:3" x14ac:dyDescent="0.25">
      <c r="A75" s="6" t="s">
        <v>117</v>
      </c>
      <c r="B75">
        <v>3905</v>
      </c>
      <c r="C75" s="8">
        <v>12574.909999999998</v>
      </c>
    </row>
    <row r="76" spans="1:3" x14ac:dyDescent="0.25">
      <c r="A76" s="5" t="s">
        <v>122</v>
      </c>
      <c r="B76">
        <v>17304</v>
      </c>
      <c r="C76" s="8">
        <v>52957.75</v>
      </c>
    </row>
    <row r="77" spans="1:3" x14ac:dyDescent="0.25">
      <c r="A77" s="6" t="s">
        <v>120</v>
      </c>
      <c r="B77">
        <v>2328</v>
      </c>
      <c r="C77" s="8">
        <v>6860.4</v>
      </c>
    </row>
    <row r="78" spans="1:3" x14ac:dyDescent="0.25">
      <c r="A78" s="6" t="s">
        <v>119</v>
      </c>
      <c r="B78">
        <v>5826</v>
      </c>
      <c r="C78" s="8">
        <v>17647.739999999998</v>
      </c>
    </row>
    <row r="79" spans="1:3" x14ac:dyDescent="0.25">
      <c r="A79" s="6" t="s">
        <v>118</v>
      </c>
      <c r="B79">
        <v>3789</v>
      </c>
      <c r="C79" s="8">
        <v>12736.820000000002</v>
      </c>
    </row>
    <row r="80" spans="1:3" x14ac:dyDescent="0.25">
      <c r="A80" s="6" t="s">
        <v>117</v>
      </c>
      <c r="B80">
        <v>5361</v>
      </c>
      <c r="C80" s="8">
        <v>15712.789999999999</v>
      </c>
    </row>
    <row r="81" spans="1:3" x14ac:dyDescent="0.25">
      <c r="A81" s="1">
        <v>2006</v>
      </c>
      <c r="B81">
        <v>216738</v>
      </c>
      <c r="C81" s="8">
        <v>637719.84999999986</v>
      </c>
    </row>
    <row r="82" spans="1:3" x14ac:dyDescent="0.25">
      <c r="A82" s="4" t="s">
        <v>132</v>
      </c>
      <c r="B82">
        <v>54117</v>
      </c>
      <c r="C82" s="8">
        <v>162606.44</v>
      </c>
    </row>
    <row r="83" spans="1:3" x14ac:dyDescent="0.25">
      <c r="A83" s="5" t="s">
        <v>133</v>
      </c>
      <c r="B83">
        <v>8056</v>
      </c>
      <c r="C83" s="8">
        <v>24960.9</v>
      </c>
    </row>
    <row r="84" spans="1:3" x14ac:dyDescent="0.25">
      <c r="A84" s="6" t="s">
        <v>119</v>
      </c>
      <c r="B84">
        <v>3732</v>
      </c>
      <c r="C84" s="8">
        <v>10691.19</v>
      </c>
    </row>
    <row r="85" spans="1:3" x14ac:dyDescent="0.25">
      <c r="A85" s="6" t="s">
        <v>118</v>
      </c>
      <c r="B85">
        <v>1505</v>
      </c>
      <c r="C85" s="8">
        <v>5857.0599999999995</v>
      </c>
    </row>
    <row r="86" spans="1:3" x14ac:dyDescent="0.25">
      <c r="A86" s="6" t="s">
        <v>117</v>
      </c>
      <c r="B86">
        <v>2819</v>
      </c>
      <c r="C86" s="8">
        <v>8412.65</v>
      </c>
    </row>
    <row r="87" spans="1:3" x14ac:dyDescent="0.25">
      <c r="A87" s="5" t="s">
        <v>134</v>
      </c>
      <c r="B87">
        <v>17421</v>
      </c>
      <c r="C87" s="8">
        <v>54380.630000000005</v>
      </c>
    </row>
    <row r="88" spans="1:3" x14ac:dyDescent="0.25">
      <c r="A88" s="6" t="s">
        <v>120</v>
      </c>
      <c r="B88">
        <v>6091</v>
      </c>
      <c r="C88" s="8">
        <v>19667.95</v>
      </c>
    </row>
    <row r="89" spans="1:3" x14ac:dyDescent="0.25">
      <c r="A89" s="6" t="s">
        <v>119</v>
      </c>
      <c r="B89">
        <v>2929</v>
      </c>
      <c r="C89" s="8">
        <v>9482.11</v>
      </c>
    </row>
    <row r="90" spans="1:3" x14ac:dyDescent="0.25">
      <c r="A90" s="6" t="s">
        <v>118</v>
      </c>
      <c r="B90">
        <v>4489</v>
      </c>
      <c r="C90" s="8">
        <v>14235.35</v>
      </c>
    </row>
    <row r="91" spans="1:3" x14ac:dyDescent="0.25">
      <c r="A91" s="6" t="s">
        <v>117</v>
      </c>
      <c r="B91">
        <v>3912</v>
      </c>
      <c r="C91" s="8">
        <v>10995.22</v>
      </c>
    </row>
    <row r="92" spans="1:3" x14ac:dyDescent="0.25">
      <c r="A92" s="5" t="s">
        <v>135</v>
      </c>
      <c r="B92">
        <v>11102</v>
      </c>
      <c r="C92" s="8">
        <v>32314.84</v>
      </c>
    </row>
    <row r="93" spans="1:3" x14ac:dyDescent="0.25">
      <c r="A93" s="6" t="s">
        <v>120</v>
      </c>
      <c r="B93">
        <v>3572</v>
      </c>
      <c r="C93" s="8">
        <v>11213.49</v>
      </c>
    </row>
    <row r="94" spans="1:3" x14ac:dyDescent="0.25">
      <c r="A94" s="6" t="s">
        <v>119</v>
      </c>
      <c r="B94">
        <v>4732</v>
      </c>
      <c r="C94" s="8">
        <v>13021.17</v>
      </c>
    </row>
    <row r="95" spans="1:3" x14ac:dyDescent="0.25">
      <c r="A95" s="6" t="s">
        <v>118</v>
      </c>
      <c r="B95">
        <v>1880</v>
      </c>
      <c r="C95" s="8">
        <v>4610.1399999999994</v>
      </c>
    </row>
    <row r="96" spans="1:3" x14ac:dyDescent="0.25">
      <c r="A96" s="6" t="s">
        <v>117</v>
      </c>
      <c r="B96">
        <v>918</v>
      </c>
      <c r="C96" s="8">
        <v>3470.04</v>
      </c>
    </row>
    <row r="97" spans="1:3" x14ac:dyDescent="0.25">
      <c r="A97" s="5" t="s">
        <v>136</v>
      </c>
      <c r="B97">
        <v>17538</v>
      </c>
      <c r="C97" s="8">
        <v>50950.069999999992</v>
      </c>
    </row>
    <row r="98" spans="1:3" x14ac:dyDescent="0.25">
      <c r="A98" s="6" t="s">
        <v>120</v>
      </c>
      <c r="B98">
        <v>5866</v>
      </c>
      <c r="C98" s="8">
        <v>15763.650000000001</v>
      </c>
    </row>
    <row r="99" spans="1:3" x14ac:dyDescent="0.25">
      <c r="A99" s="6" t="s">
        <v>119</v>
      </c>
      <c r="B99">
        <v>3313</v>
      </c>
      <c r="C99" s="8">
        <v>11038.24</v>
      </c>
    </row>
    <row r="100" spans="1:3" x14ac:dyDescent="0.25">
      <c r="A100" s="6" t="s">
        <v>118</v>
      </c>
      <c r="B100">
        <v>2358</v>
      </c>
      <c r="C100" s="8">
        <v>6608.9600000000009</v>
      </c>
    </row>
    <row r="101" spans="1:3" x14ac:dyDescent="0.25">
      <c r="A101" s="6" t="s">
        <v>117</v>
      </c>
      <c r="B101">
        <v>6001</v>
      </c>
      <c r="C101" s="8">
        <v>17539.219999999998</v>
      </c>
    </row>
    <row r="102" spans="1:3" x14ac:dyDescent="0.25">
      <c r="A102" s="4" t="s">
        <v>128</v>
      </c>
      <c r="B102">
        <v>56222</v>
      </c>
      <c r="C102" s="8">
        <v>167211.04000000004</v>
      </c>
    </row>
    <row r="103" spans="1:3" x14ac:dyDescent="0.25">
      <c r="A103" s="5" t="s">
        <v>129</v>
      </c>
      <c r="B103">
        <v>16238</v>
      </c>
      <c r="C103" s="8">
        <v>48954.55</v>
      </c>
    </row>
    <row r="104" spans="1:3" x14ac:dyDescent="0.25">
      <c r="A104" s="6" t="s">
        <v>120</v>
      </c>
      <c r="B104">
        <v>5222</v>
      </c>
      <c r="C104" s="8">
        <v>12878.369999999999</v>
      </c>
    </row>
    <row r="105" spans="1:3" x14ac:dyDescent="0.25">
      <c r="A105" s="6" t="s">
        <v>119</v>
      </c>
      <c r="B105">
        <v>5691</v>
      </c>
      <c r="C105" s="8">
        <v>17863.579999999998</v>
      </c>
    </row>
    <row r="106" spans="1:3" x14ac:dyDescent="0.25">
      <c r="A106" s="6" t="s">
        <v>118</v>
      </c>
      <c r="B106">
        <v>1157</v>
      </c>
      <c r="C106" s="8">
        <v>4395.26</v>
      </c>
    </row>
    <row r="107" spans="1:3" x14ac:dyDescent="0.25">
      <c r="A107" s="6" t="s">
        <v>117</v>
      </c>
      <c r="B107">
        <v>4168</v>
      </c>
      <c r="C107" s="8">
        <v>13817.34</v>
      </c>
    </row>
    <row r="108" spans="1:3" x14ac:dyDescent="0.25">
      <c r="A108" s="5" t="s">
        <v>130</v>
      </c>
      <c r="B108">
        <v>23382</v>
      </c>
      <c r="C108" s="8">
        <v>69291.37</v>
      </c>
    </row>
    <row r="109" spans="1:3" x14ac:dyDescent="0.25">
      <c r="A109" s="6" t="s">
        <v>120</v>
      </c>
      <c r="B109">
        <v>4766</v>
      </c>
      <c r="C109" s="8">
        <v>12852.79</v>
      </c>
    </row>
    <row r="110" spans="1:3" x14ac:dyDescent="0.25">
      <c r="A110" s="6" t="s">
        <v>119</v>
      </c>
      <c r="B110">
        <v>12295</v>
      </c>
      <c r="C110" s="8">
        <v>37193.969999999994</v>
      </c>
    </row>
    <row r="111" spans="1:3" x14ac:dyDescent="0.25">
      <c r="A111" s="6" t="s">
        <v>118</v>
      </c>
      <c r="B111">
        <v>3324</v>
      </c>
      <c r="C111" s="8">
        <v>9470.5400000000009</v>
      </c>
    </row>
    <row r="112" spans="1:3" x14ac:dyDescent="0.25">
      <c r="A112" s="6" t="s">
        <v>117</v>
      </c>
      <c r="B112">
        <v>2997</v>
      </c>
      <c r="C112" s="8">
        <v>9774.07</v>
      </c>
    </row>
    <row r="113" spans="1:3" x14ac:dyDescent="0.25">
      <c r="A113" s="5" t="s">
        <v>131</v>
      </c>
      <c r="B113">
        <v>16602</v>
      </c>
      <c r="C113" s="8">
        <v>48965.119999999995</v>
      </c>
    </row>
    <row r="114" spans="1:3" x14ac:dyDescent="0.25">
      <c r="A114" s="6" t="s">
        <v>120</v>
      </c>
      <c r="B114">
        <v>2396</v>
      </c>
      <c r="C114" s="8">
        <v>6588.16</v>
      </c>
    </row>
    <row r="115" spans="1:3" x14ac:dyDescent="0.25">
      <c r="A115" s="6" t="s">
        <v>119</v>
      </c>
      <c r="B115">
        <v>5248</v>
      </c>
      <c r="C115" s="8">
        <v>16563.730000000003</v>
      </c>
    </row>
    <row r="116" spans="1:3" x14ac:dyDescent="0.25">
      <c r="A116" s="6" t="s">
        <v>118</v>
      </c>
      <c r="B116">
        <v>4453</v>
      </c>
      <c r="C116" s="8">
        <v>11668.51</v>
      </c>
    </row>
    <row r="117" spans="1:3" x14ac:dyDescent="0.25">
      <c r="A117" s="6" t="s">
        <v>117</v>
      </c>
      <c r="B117">
        <v>4505</v>
      </c>
      <c r="C117" s="8">
        <v>14144.719999999998</v>
      </c>
    </row>
    <row r="118" spans="1:3" x14ac:dyDescent="0.25">
      <c r="A118" s="4" t="s">
        <v>123</v>
      </c>
      <c r="B118">
        <v>53910</v>
      </c>
      <c r="C118" s="8">
        <v>157192.37</v>
      </c>
    </row>
    <row r="119" spans="1:3" x14ac:dyDescent="0.25">
      <c r="A119" s="5" t="s">
        <v>124</v>
      </c>
      <c r="B119">
        <v>12090</v>
      </c>
      <c r="C119" s="8">
        <v>34879.74</v>
      </c>
    </row>
    <row r="120" spans="1:3" x14ac:dyDescent="0.25">
      <c r="A120" s="6" t="s">
        <v>120</v>
      </c>
      <c r="B120">
        <v>3707</v>
      </c>
      <c r="C120" s="8">
        <v>11024.109999999999</v>
      </c>
    </row>
    <row r="121" spans="1:3" x14ac:dyDescent="0.25">
      <c r="A121" s="6" t="s">
        <v>119</v>
      </c>
      <c r="B121">
        <v>4717</v>
      </c>
      <c r="C121" s="8">
        <v>14052.05</v>
      </c>
    </row>
    <row r="122" spans="1:3" x14ac:dyDescent="0.25">
      <c r="A122" s="6" t="s">
        <v>118</v>
      </c>
      <c r="B122">
        <v>2238</v>
      </c>
      <c r="C122" s="8">
        <v>5535.45</v>
      </c>
    </row>
    <row r="123" spans="1:3" x14ac:dyDescent="0.25">
      <c r="A123" s="6" t="s">
        <v>117</v>
      </c>
      <c r="B123">
        <v>1428</v>
      </c>
      <c r="C123" s="8">
        <v>4268.13</v>
      </c>
    </row>
    <row r="124" spans="1:3" x14ac:dyDescent="0.25">
      <c r="A124" s="5" t="s">
        <v>125</v>
      </c>
      <c r="B124">
        <v>14712</v>
      </c>
      <c r="C124" s="8">
        <v>42513.75</v>
      </c>
    </row>
    <row r="125" spans="1:3" x14ac:dyDescent="0.25">
      <c r="A125" s="6" t="s">
        <v>120</v>
      </c>
      <c r="B125">
        <v>1608</v>
      </c>
      <c r="C125" s="8">
        <v>4189.04</v>
      </c>
    </row>
    <row r="126" spans="1:3" x14ac:dyDescent="0.25">
      <c r="A126" s="6" t="s">
        <v>119</v>
      </c>
      <c r="B126">
        <v>3412</v>
      </c>
      <c r="C126" s="8">
        <v>10886.5</v>
      </c>
    </row>
    <row r="127" spans="1:3" x14ac:dyDescent="0.25">
      <c r="A127" s="6" t="s">
        <v>118</v>
      </c>
      <c r="B127">
        <v>3663</v>
      </c>
      <c r="C127" s="8">
        <v>10116.26</v>
      </c>
    </row>
    <row r="128" spans="1:3" x14ac:dyDescent="0.25">
      <c r="A128" s="6" t="s">
        <v>117</v>
      </c>
      <c r="B128">
        <v>6029</v>
      </c>
      <c r="C128" s="8">
        <v>17321.949999999997</v>
      </c>
    </row>
    <row r="129" spans="1:3" x14ac:dyDescent="0.25">
      <c r="A129" s="5" t="s">
        <v>126</v>
      </c>
      <c r="B129">
        <v>8397</v>
      </c>
      <c r="C129" s="8">
        <v>22496.5</v>
      </c>
    </row>
    <row r="130" spans="1:3" x14ac:dyDescent="0.25">
      <c r="A130" s="6" t="s">
        <v>120</v>
      </c>
      <c r="B130">
        <v>5264</v>
      </c>
      <c r="C130" s="8">
        <v>14808.91</v>
      </c>
    </row>
    <row r="131" spans="1:3" x14ac:dyDescent="0.25">
      <c r="A131" s="6" t="s">
        <v>119</v>
      </c>
      <c r="B131">
        <v>1803</v>
      </c>
      <c r="C131" s="8">
        <v>4427.91</v>
      </c>
    </row>
    <row r="132" spans="1:3" x14ac:dyDescent="0.25">
      <c r="A132" s="6" t="s">
        <v>118</v>
      </c>
      <c r="B132">
        <v>1330</v>
      </c>
      <c r="C132" s="8">
        <v>3259.68</v>
      </c>
    </row>
    <row r="133" spans="1:3" x14ac:dyDescent="0.25">
      <c r="A133" s="5" t="s">
        <v>127</v>
      </c>
      <c r="B133">
        <v>18711</v>
      </c>
      <c r="C133" s="8">
        <v>57302.380000000005</v>
      </c>
    </row>
    <row r="134" spans="1:3" x14ac:dyDescent="0.25">
      <c r="A134" s="6" t="s">
        <v>120</v>
      </c>
      <c r="B134">
        <v>6085</v>
      </c>
      <c r="C134" s="8">
        <v>19523.320000000003</v>
      </c>
    </row>
    <row r="135" spans="1:3" x14ac:dyDescent="0.25">
      <c r="A135" s="6" t="s">
        <v>119</v>
      </c>
      <c r="B135">
        <v>4322</v>
      </c>
      <c r="C135" s="8">
        <v>12965.279999999999</v>
      </c>
    </row>
    <row r="136" spans="1:3" x14ac:dyDescent="0.25">
      <c r="A136" s="6" t="s">
        <v>118</v>
      </c>
      <c r="B136">
        <v>4063</v>
      </c>
      <c r="C136" s="8">
        <v>11362.89</v>
      </c>
    </row>
    <row r="137" spans="1:3" x14ac:dyDescent="0.25">
      <c r="A137" s="6" t="s">
        <v>117</v>
      </c>
      <c r="B137">
        <v>4241</v>
      </c>
      <c r="C137" s="8">
        <v>13450.890000000001</v>
      </c>
    </row>
    <row r="138" spans="1:3" x14ac:dyDescent="0.25">
      <c r="A138" s="4" t="s">
        <v>115</v>
      </c>
      <c r="B138">
        <v>52489</v>
      </c>
      <c r="C138" s="8">
        <v>150710</v>
      </c>
    </row>
    <row r="139" spans="1:3" x14ac:dyDescent="0.25">
      <c r="A139" s="5" t="s">
        <v>116</v>
      </c>
      <c r="B139">
        <v>16142</v>
      </c>
      <c r="C139" s="8">
        <v>46657.49</v>
      </c>
    </row>
    <row r="140" spans="1:3" x14ac:dyDescent="0.25">
      <c r="A140" s="6" t="s">
        <v>120</v>
      </c>
      <c r="B140">
        <v>1454</v>
      </c>
      <c r="C140" s="8">
        <v>4696.16</v>
      </c>
    </row>
    <row r="141" spans="1:3" x14ac:dyDescent="0.25">
      <c r="A141" s="6" t="s">
        <v>119</v>
      </c>
      <c r="B141">
        <v>6424</v>
      </c>
      <c r="C141" s="8">
        <v>18450.16</v>
      </c>
    </row>
    <row r="142" spans="1:3" x14ac:dyDescent="0.25">
      <c r="A142" s="6" t="s">
        <v>118</v>
      </c>
      <c r="B142">
        <v>3027</v>
      </c>
      <c r="C142" s="8">
        <v>10199.31</v>
      </c>
    </row>
    <row r="143" spans="1:3" x14ac:dyDescent="0.25">
      <c r="A143" s="6" t="s">
        <v>117</v>
      </c>
      <c r="B143">
        <v>5237</v>
      </c>
      <c r="C143" s="8">
        <v>13311.86</v>
      </c>
    </row>
    <row r="144" spans="1:3" x14ac:dyDescent="0.25">
      <c r="A144" s="5" t="s">
        <v>121</v>
      </c>
      <c r="B144">
        <v>24056</v>
      </c>
      <c r="C144" s="8">
        <v>69391.290000000008</v>
      </c>
    </row>
    <row r="145" spans="1:3" x14ac:dyDescent="0.25">
      <c r="A145" s="6" t="s">
        <v>120</v>
      </c>
      <c r="B145">
        <v>4515</v>
      </c>
      <c r="C145" s="8">
        <v>14147.68</v>
      </c>
    </row>
    <row r="146" spans="1:3" x14ac:dyDescent="0.25">
      <c r="A146" s="6" t="s">
        <v>119</v>
      </c>
      <c r="B146">
        <v>6015</v>
      </c>
      <c r="C146" s="8">
        <v>16593.97</v>
      </c>
    </row>
    <row r="147" spans="1:3" x14ac:dyDescent="0.25">
      <c r="A147" s="6" t="s">
        <v>118</v>
      </c>
      <c r="B147">
        <v>7505</v>
      </c>
      <c r="C147" s="8">
        <v>23099.35</v>
      </c>
    </row>
    <row r="148" spans="1:3" x14ac:dyDescent="0.25">
      <c r="A148" s="6" t="s">
        <v>117</v>
      </c>
      <c r="B148">
        <v>6021</v>
      </c>
      <c r="C148" s="8">
        <v>15550.29</v>
      </c>
    </row>
    <row r="149" spans="1:3" x14ac:dyDescent="0.25">
      <c r="A149" s="5" t="s">
        <v>122</v>
      </c>
      <c r="B149">
        <v>12291</v>
      </c>
      <c r="C149" s="8">
        <v>34661.22</v>
      </c>
    </row>
    <row r="150" spans="1:3" x14ac:dyDescent="0.25">
      <c r="A150" s="6" t="s">
        <v>120</v>
      </c>
      <c r="B150">
        <v>2585</v>
      </c>
      <c r="C150" s="8">
        <v>7715.7800000000007</v>
      </c>
    </row>
    <row r="151" spans="1:3" x14ac:dyDescent="0.25">
      <c r="A151" s="6" t="s">
        <v>119</v>
      </c>
      <c r="B151">
        <v>3436</v>
      </c>
      <c r="C151" s="8">
        <v>9125.6200000000008</v>
      </c>
    </row>
    <row r="152" spans="1:3" x14ac:dyDescent="0.25">
      <c r="A152" s="6" t="s">
        <v>118</v>
      </c>
      <c r="B152">
        <v>2570</v>
      </c>
      <c r="C152" s="8">
        <v>8665.32</v>
      </c>
    </row>
    <row r="153" spans="1:3" x14ac:dyDescent="0.25">
      <c r="A153" s="6" t="s">
        <v>117</v>
      </c>
      <c r="B153">
        <v>3700</v>
      </c>
      <c r="C153" s="8">
        <v>9154.5</v>
      </c>
    </row>
    <row r="154" spans="1:3" x14ac:dyDescent="0.25">
      <c r="A154" s="1">
        <v>2005</v>
      </c>
      <c r="B154">
        <v>243228</v>
      </c>
      <c r="C154" s="8">
        <v>728218.67999999993</v>
      </c>
    </row>
    <row r="155" spans="1:3" x14ac:dyDescent="0.25">
      <c r="A155" s="4" t="s">
        <v>132</v>
      </c>
      <c r="B155">
        <v>62974</v>
      </c>
      <c r="C155" s="8">
        <v>178853.28</v>
      </c>
    </row>
    <row r="156" spans="1:3" x14ac:dyDescent="0.25">
      <c r="A156" s="5" t="s">
        <v>133</v>
      </c>
      <c r="B156">
        <v>18063</v>
      </c>
      <c r="C156" s="8">
        <v>53011.540000000008</v>
      </c>
    </row>
    <row r="157" spans="1:3" x14ac:dyDescent="0.25">
      <c r="A157" s="6" t="s">
        <v>120</v>
      </c>
      <c r="B157">
        <v>6326</v>
      </c>
      <c r="C157" s="8">
        <v>17483.25</v>
      </c>
    </row>
    <row r="158" spans="1:3" x14ac:dyDescent="0.25">
      <c r="A158" s="6" t="s">
        <v>119</v>
      </c>
      <c r="B158">
        <v>5237</v>
      </c>
      <c r="C158" s="8">
        <v>15688.3</v>
      </c>
    </row>
    <row r="159" spans="1:3" x14ac:dyDescent="0.25">
      <c r="A159" s="6" t="s">
        <v>118</v>
      </c>
      <c r="B159">
        <v>2200</v>
      </c>
      <c r="C159" s="8">
        <v>5261.65</v>
      </c>
    </row>
    <row r="160" spans="1:3" x14ac:dyDescent="0.25">
      <c r="A160" s="6" t="s">
        <v>117</v>
      </c>
      <c r="B160">
        <v>4300</v>
      </c>
      <c r="C160" s="8">
        <v>14578.340000000002</v>
      </c>
    </row>
    <row r="161" spans="1:3" x14ac:dyDescent="0.25">
      <c r="A161" s="5" t="s">
        <v>134</v>
      </c>
      <c r="B161">
        <v>20698</v>
      </c>
      <c r="C161" s="8">
        <v>56663.710000000006</v>
      </c>
    </row>
    <row r="162" spans="1:3" x14ac:dyDescent="0.25">
      <c r="A162" s="6" t="s">
        <v>120</v>
      </c>
      <c r="B162">
        <v>6183</v>
      </c>
      <c r="C162" s="8">
        <v>17261.350000000002</v>
      </c>
    </row>
    <row r="163" spans="1:3" x14ac:dyDescent="0.25">
      <c r="A163" s="6" t="s">
        <v>119</v>
      </c>
      <c r="B163">
        <v>3648</v>
      </c>
      <c r="C163" s="8">
        <v>10197.44</v>
      </c>
    </row>
    <row r="164" spans="1:3" x14ac:dyDescent="0.25">
      <c r="A164" s="6" t="s">
        <v>118</v>
      </c>
      <c r="B164">
        <v>4034</v>
      </c>
      <c r="C164" s="8">
        <v>11723.98</v>
      </c>
    </row>
    <row r="165" spans="1:3" x14ac:dyDescent="0.25">
      <c r="A165" s="6" t="s">
        <v>117</v>
      </c>
      <c r="B165">
        <v>6833</v>
      </c>
      <c r="C165" s="8">
        <v>17480.940000000002</v>
      </c>
    </row>
    <row r="166" spans="1:3" x14ac:dyDescent="0.25">
      <c r="A166" s="5" t="s">
        <v>135</v>
      </c>
      <c r="B166">
        <v>12662</v>
      </c>
      <c r="C166" s="8">
        <v>38446.44</v>
      </c>
    </row>
    <row r="167" spans="1:3" x14ac:dyDescent="0.25">
      <c r="A167" s="6" t="s">
        <v>120</v>
      </c>
      <c r="B167">
        <v>2809</v>
      </c>
      <c r="C167" s="8">
        <v>8413.33</v>
      </c>
    </row>
    <row r="168" spans="1:3" x14ac:dyDescent="0.25">
      <c r="A168" s="6" t="s">
        <v>119</v>
      </c>
      <c r="B168">
        <v>3569</v>
      </c>
      <c r="C168" s="8">
        <v>9872.84</v>
      </c>
    </row>
    <row r="169" spans="1:3" x14ac:dyDescent="0.25">
      <c r="A169" s="6" t="s">
        <v>118</v>
      </c>
      <c r="B169">
        <v>1922</v>
      </c>
      <c r="C169" s="8">
        <v>7268.71</v>
      </c>
    </row>
    <row r="170" spans="1:3" x14ac:dyDescent="0.25">
      <c r="A170" s="6" t="s">
        <v>117</v>
      </c>
      <c r="B170">
        <v>4362</v>
      </c>
      <c r="C170" s="8">
        <v>12891.560000000001</v>
      </c>
    </row>
    <row r="171" spans="1:3" x14ac:dyDescent="0.25">
      <c r="A171" s="5" t="s">
        <v>136</v>
      </c>
      <c r="B171">
        <v>11551</v>
      </c>
      <c r="C171" s="8">
        <v>30731.59</v>
      </c>
    </row>
    <row r="172" spans="1:3" x14ac:dyDescent="0.25">
      <c r="A172" s="6" t="s">
        <v>119</v>
      </c>
      <c r="B172">
        <v>3156</v>
      </c>
      <c r="C172" s="8">
        <v>8323.7999999999993</v>
      </c>
    </row>
    <row r="173" spans="1:3" x14ac:dyDescent="0.25">
      <c r="A173" s="6" t="s">
        <v>118</v>
      </c>
      <c r="B173">
        <v>3502</v>
      </c>
      <c r="C173" s="8">
        <v>9231.369999999999</v>
      </c>
    </row>
    <row r="174" spans="1:3" x14ac:dyDescent="0.25">
      <c r="A174" s="6" t="s">
        <v>117</v>
      </c>
      <c r="B174">
        <v>4893</v>
      </c>
      <c r="C174" s="8">
        <v>13176.420000000002</v>
      </c>
    </row>
    <row r="175" spans="1:3" x14ac:dyDescent="0.25">
      <c r="A175" s="4" t="s">
        <v>128</v>
      </c>
      <c r="B175">
        <v>56518</v>
      </c>
      <c r="C175" s="8">
        <v>174378.59</v>
      </c>
    </row>
    <row r="176" spans="1:3" x14ac:dyDescent="0.25">
      <c r="A176" s="5" t="s">
        <v>129</v>
      </c>
      <c r="B176">
        <v>14344</v>
      </c>
      <c r="C176" s="8">
        <v>43596.270000000004</v>
      </c>
    </row>
    <row r="177" spans="1:3" x14ac:dyDescent="0.25">
      <c r="A177" s="6" t="s">
        <v>120</v>
      </c>
      <c r="B177">
        <v>1691</v>
      </c>
      <c r="C177" s="8">
        <v>5797.75</v>
      </c>
    </row>
    <row r="178" spans="1:3" x14ac:dyDescent="0.25">
      <c r="A178" s="6" t="s">
        <v>119</v>
      </c>
      <c r="B178">
        <v>4531</v>
      </c>
      <c r="C178" s="8">
        <v>13825.920000000002</v>
      </c>
    </row>
    <row r="179" spans="1:3" x14ac:dyDescent="0.25">
      <c r="A179" s="6" t="s">
        <v>118</v>
      </c>
      <c r="B179">
        <v>5696</v>
      </c>
      <c r="C179" s="8">
        <v>17427.46</v>
      </c>
    </row>
    <row r="180" spans="1:3" x14ac:dyDescent="0.25">
      <c r="A180" s="6" t="s">
        <v>117</v>
      </c>
      <c r="B180">
        <v>2426</v>
      </c>
      <c r="C180" s="8">
        <v>6545.1399999999994</v>
      </c>
    </row>
    <row r="181" spans="1:3" x14ac:dyDescent="0.25">
      <c r="A181" s="5" t="s">
        <v>130</v>
      </c>
      <c r="B181">
        <v>21369</v>
      </c>
      <c r="C181" s="8">
        <v>65306.67</v>
      </c>
    </row>
    <row r="182" spans="1:3" x14ac:dyDescent="0.25">
      <c r="A182" s="6" t="s">
        <v>120</v>
      </c>
      <c r="B182">
        <v>4295</v>
      </c>
      <c r="C182" s="8">
        <v>10700.91</v>
      </c>
    </row>
    <row r="183" spans="1:3" x14ac:dyDescent="0.25">
      <c r="A183" s="6" t="s">
        <v>119</v>
      </c>
      <c r="B183">
        <v>5830</v>
      </c>
      <c r="C183" s="8">
        <v>16823.659999999996</v>
      </c>
    </row>
    <row r="184" spans="1:3" x14ac:dyDescent="0.25">
      <c r="A184" s="6" t="s">
        <v>118</v>
      </c>
      <c r="B184">
        <v>5410</v>
      </c>
      <c r="C184" s="8">
        <v>18174.2</v>
      </c>
    </row>
    <row r="185" spans="1:3" x14ac:dyDescent="0.25">
      <c r="A185" s="6" t="s">
        <v>117</v>
      </c>
      <c r="B185">
        <v>5834</v>
      </c>
      <c r="C185" s="8">
        <v>19607.900000000001</v>
      </c>
    </row>
    <row r="186" spans="1:3" x14ac:dyDescent="0.25">
      <c r="A186" s="5" t="s">
        <v>131</v>
      </c>
      <c r="B186">
        <v>20805</v>
      </c>
      <c r="C186" s="8">
        <v>65475.649999999994</v>
      </c>
    </row>
    <row r="187" spans="1:3" x14ac:dyDescent="0.25">
      <c r="A187" s="6" t="s">
        <v>120</v>
      </c>
      <c r="B187">
        <v>4366</v>
      </c>
      <c r="C187" s="8">
        <v>13517.579999999998</v>
      </c>
    </row>
    <row r="188" spans="1:3" x14ac:dyDescent="0.25">
      <c r="A188" s="6" t="s">
        <v>119</v>
      </c>
      <c r="B188">
        <v>8682</v>
      </c>
      <c r="C188" s="8">
        <v>26027.069999999996</v>
      </c>
    </row>
    <row r="189" spans="1:3" x14ac:dyDescent="0.25">
      <c r="A189" s="6" t="s">
        <v>118</v>
      </c>
      <c r="B189">
        <v>4196</v>
      </c>
      <c r="C189" s="8">
        <v>13937.8</v>
      </c>
    </row>
    <row r="190" spans="1:3" x14ac:dyDescent="0.25">
      <c r="A190" s="6" t="s">
        <v>117</v>
      </c>
      <c r="B190">
        <v>3561</v>
      </c>
      <c r="C190" s="8">
        <v>11993.2</v>
      </c>
    </row>
    <row r="191" spans="1:3" x14ac:dyDescent="0.25">
      <c r="A191" s="4" t="s">
        <v>123</v>
      </c>
      <c r="B191">
        <v>60047</v>
      </c>
      <c r="C191" s="8">
        <v>182813.87999999998</v>
      </c>
    </row>
    <row r="192" spans="1:3" x14ac:dyDescent="0.25">
      <c r="A192" s="5" t="s">
        <v>124</v>
      </c>
      <c r="B192">
        <v>14535</v>
      </c>
      <c r="C192" s="8">
        <v>48127.740000000005</v>
      </c>
    </row>
    <row r="193" spans="1:3" x14ac:dyDescent="0.25">
      <c r="A193" s="6" t="s">
        <v>120</v>
      </c>
      <c r="B193">
        <v>5255</v>
      </c>
      <c r="C193" s="8">
        <v>15759.59</v>
      </c>
    </row>
    <row r="194" spans="1:3" x14ac:dyDescent="0.25">
      <c r="A194" s="6" t="s">
        <v>119</v>
      </c>
      <c r="B194">
        <v>4317</v>
      </c>
      <c r="C194" s="8">
        <v>14763.88</v>
      </c>
    </row>
    <row r="195" spans="1:3" x14ac:dyDescent="0.25">
      <c r="A195" s="6" t="s">
        <v>118</v>
      </c>
      <c r="B195">
        <v>3734</v>
      </c>
      <c r="C195" s="8">
        <v>13631.83</v>
      </c>
    </row>
    <row r="196" spans="1:3" x14ac:dyDescent="0.25">
      <c r="A196" s="6" t="s">
        <v>117</v>
      </c>
      <c r="B196">
        <v>1229</v>
      </c>
      <c r="C196" s="8">
        <v>3972.4399999999996</v>
      </c>
    </row>
    <row r="197" spans="1:3" x14ac:dyDescent="0.25">
      <c r="A197" s="5" t="s">
        <v>125</v>
      </c>
      <c r="B197">
        <v>11083</v>
      </c>
      <c r="C197" s="8">
        <v>32042.39</v>
      </c>
    </row>
    <row r="198" spans="1:3" x14ac:dyDescent="0.25">
      <c r="A198" s="6" t="s">
        <v>120</v>
      </c>
      <c r="B198">
        <v>2459</v>
      </c>
      <c r="C198" s="8">
        <v>7811.1100000000006</v>
      </c>
    </row>
    <row r="199" spans="1:3" x14ac:dyDescent="0.25">
      <c r="A199" s="6" t="s">
        <v>119</v>
      </c>
      <c r="B199">
        <v>3277</v>
      </c>
      <c r="C199" s="8">
        <v>9092.92</v>
      </c>
    </row>
    <row r="200" spans="1:3" x14ac:dyDescent="0.25">
      <c r="A200" s="6" t="s">
        <v>118</v>
      </c>
      <c r="B200">
        <v>3701</v>
      </c>
      <c r="C200" s="8">
        <v>11087.14</v>
      </c>
    </row>
    <row r="201" spans="1:3" x14ac:dyDescent="0.25">
      <c r="A201" s="6" t="s">
        <v>117</v>
      </c>
      <c r="B201">
        <v>1646</v>
      </c>
      <c r="C201" s="8">
        <v>4051.2200000000003</v>
      </c>
    </row>
    <row r="202" spans="1:3" x14ac:dyDescent="0.25">
      <c r="A202" s="5" t="s">
        <v>126</v>
      </c>
      <c r="B202">
        <v>20005</v>
      </c>
      <c r="C202" s="8">
        <v>60126.15</v>
      </c>
    </row>
    <row r="203" spans="1:3" x14ac:dyDescent="0.25">
      <c r="A203" s="6" t="s">
        <v>120</v>
      </c>
      <c r="B203">
        <v>4061</v>
      </c>
      <c r="C203" s="8">
        <v>11900.19</v>
      </c>
    </row>
    <row r="204" spans="1:3" x14ac:dyDescent="0.25">
      <c r="A204" s="6" t="s">
        <v>119</v>
      </c>
      <c r="B204">
        <v>6268</v>
      </c>
      <c r="C204" s="8">
        <v>20474.650000000001</v>
      </c>
    </row>
    <row r="205" spans="1:3" x14ac:dyDescent="0.25">
      <c r="A205" s="6" t="s">
        <v>118</v>
      </c>
      <c r="B205">
        <v>4865</v>
      </c>
      <c r="C205" s="8">
        <v>14698.63</v>
      </c>
    </row>
    <row r="206" spans="1:3" x14ac:dyDescent="0.25">
      <c r="A206" s="6" t="s">
        <v>117</v>
      </c>
      <c r="B206">
        <v>4811</v>
      </c>
      <c r="C206" s="8">
        <v>13052.679999999998</v>
      </c>
    </row>
    <row r="207" spans="1:3" x14ac:dyDescent="0.25">
      <c r="A207" s="5" t="s">
        <v>127</v>
      </c>
      <c r="B207">
        <v>14424</v>
      </c>
      <c r="C207" s="8">
        <v>42517.600000000006</v>
      </c>
    </row>
    <row r="208" spans="1:3" x14ac:dyDescent="0.25">
      <c r="A208" s="6" t="s">
        <v>120</v>
      </c>
      <c r="B208">
        <v>6106</v>
      </c>
      <c r="C208" s="8">
        <v>17680.490000000002</v>
      </c>
    </row>
    <row r="209" spans="1:3" x14ac:dyDescent="0.25">
      <c r="A209" s="6" t="s">
        <v>119</v>
      </c>
      <c r="B209">
        <v>4587</v>
      </c>
      <c r="C209" s="8">
        <v>12284.04</v>
      </c>
    </row>
    <row r="210" spans="1:3" x14ac:dyDescent="0.25">
      <c r="A210" s="6" t="s">
        <v>118</v>
      </c>
      <c r="B210">
        <v>1515</v>
      </c>
      <c r="C210" s="8">
        <v>5055.55</v>
      </c>
    </row>
    <row r="211" spans="1:3" x14ac:dyDescent="0.25">
      <c r="A211" s="6" t="s">
        <v>117</v>
      </c>
      <c r="B211">
        <v>2216</v>
      </c>
      <c r="C211" s="8">
        <v>7497.52</v>
      </c>
    </row>
    <row r="212" spans="1:3" x14ac:dyDescent="0.25">
      <c r="A212" s="4" t="s">
        <v>115</v>
      </c>
      <c r="B212">
        <v>63689</v>
      </c>
      <c r="C212" s="8">
        <v>192172.92999999996</v>
      </c>
    </row>
    <row r="213" spans="1:3" x14ac:dyDescent="0.25">
      <c r="A213" s="5" t="s">
        <v>116</v>
      </c>
      <c r="B213">
        <v>11163</v>
      </c>
      <c r="C213" s="8">
        <v>32993.1</v>
      </c>
    </row>
    <row r="214" spans="1:3" x14ac:dyDescent="0.25">
      <c r="A214" s="6" t="s">
        <v>120</v>
      </c>
      <c r="B214">
        <v>4614</v>
      </c>
      <c r="C214" s="8">
        <v>13732.83</v>
      </c>
    </row>
    <row r="215" spans="1:3" x14ac:dyDescent="0.25">
      <c r="A215" s="6" t="s">
        <v>119</v>
      </c>
      <c r="B215">
        <v>3265</v>
      </c>
      <c r="C215" s="8">
        <v>9216.4699999999993</v>
      </c>
    </row>
    <row r="216" spans="1:3" x14ac:dyDescent="0.25">
      <c r="A216" s="6" t="s">
        <v>118</v>
      </c>
      <c r="B216">
        <v>1639</v>
      </c>
      <c r="C216" s="8">
        <v>4988</v>
      </c>
    </row>
    <row r="217" spans="1:3" x14ac:dyDescent="0.25">
      <c r="A217" s="6" t="s">
        <v>117</v>
      </c>
      <c r="B217">
        <v>1645</v>
      </c>
      <c r="C217" s="8">
        <v>5055.7999999999993</v>
      </c>
    </row>
    <row r="218" spans="1:3" x14ac:dyDescent="0.25">
      <c r="A218" s="5" t="s">
        <v>121</v>
      </c>
      <c r="B218">
        <v>35797</v>
      </c>
      <c r="C218" s="8">
        <v>105793.04</v>
      </c>
    </row>
    <row r="219" spans="1:3" x14ac:dyDescent="0.25">
      <c r="A219" s="6" t="s">
        <v>120</v>
      </c>
      <c r="B219">
        <v>12124</v>
      </c>
      <c r="C219" s="8">
        <v>37401.269999999997</v>
      </c>
    </row>
    <row r="220" spans="1:3" x14ac:dyDescent="0.25">
      <c r="A220" s="6" t="s">
        <v>119</v>
      </c>
      <c r="B220">
        <v>8989</v>
      </c>
      <c r="C220" s="8">
        <v>26069.35</v>
      </c>
    </row>
    <row r="221" spans="1:3" x14ac:dyDescent="0.25">
      <c r="A221" s="6" t="s">
        <v>118</v>
      </c>
      <c r="B221">
        <v>8458</v>
      </c>
      <c r="C221" s="8">
        <v>22822.229999999996</v>
      </c>
    </row>
    <row r="222" spans="1:3" x14ac:dyDescent="0.25">
      <c r="A222" s="6" t="s">
        <v>117</v>
      </c>
      <c r="B222">
        <v>6226</v>
      </c>
      <c r="C222" s="8">
        <v>19500.189999999999</v>
      </c>
    </row>
    <row r="223" spans="1:3" x14ac:dyDescent="0.25">
      <c r="A223" s="5" t="s">
        <v>122</v>
      </c>
      <c r="B223">
        <v>16729</v>
      </c>
      <c r="C223" s="8">
        <v>53386.789999999994</v>
      </c>
    </row>
    <row r="224" spans="1:3" x14ac:dyDescent="0.25">
      <c r="A224" s="6" t="s">
        <v>120</v>
      </c>
      <c r="B224">
        <v>6902</v>
      </c>
      <c r="C224" s="8">
        <v>21092.749999999996</v>
      </c>
    </row>
    <row r="225" spans="1:3" x14ac:dyDescent="0.25">
      <c r="A225" s="6" t="s">
        <v>119</v>
      </c>
      <c r="B225">
        <v>3366</v>
      </c>
      <c r="C225" s="8">
        <v>11339.47</v>
      </c>
    </row>
    <row r="226" spans="1:3" x14ac:dyDescent="0.25">
      <c r="A226" s="6" t="s">
        <v>118</v>
      </c>
      <c r="B226">
        <v>4172</v>
      </c>
      <c r="C226" s="8">
        <v>14956.359999999999</v>
      </c>
    </row>
    <row r="227" spans="1:3" x14ac:dyDescent="0.25">
      <c r="A227" s="6" t="s">
        <v>117</v>
      </c>
      <c r="B227">
        <v>2289</v>
      </c>
      <c r="C227" s="8">
        <v>5998.2099999999991</v>
      </c>
    </row>
    <row r="228" spans="1:3" x14ac:dyDescent="0.25">
      <c r="A228" s="1" t="s">
        <v>35</v>
      </c>
      <c r="B228">
        <v>693127</v>
      </c>
      <c r="C228" s="8">
        <v>2068334.3499999994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25CE-4DCD-42D3-9BD9-C4A443C86AC5}">
  <sheetPr codeName="Sheet18"/>
  <dimension ref="A2:J155"/>
  <sheetViews>
    <sheetView workbookViewId="0">
      <selection activeCell="A8" sqref="A8"/>
    </sheetView>
  </sheetViews>
  <sheetFormatPr defaultRowHeight="15" x14ac:dyDescent="0.25"/>
  <cols>
    <col min="1" max="1" width="19.85546875" bestFit="1" customWidth="1"/>
    <col min="2" max="2" width="12.28515625" bestFit="1" customWidth="1"/>
    <col min="3" max="3" width="15.5703125" bestFit="1" customWidth="1"/>
    <col min="4" max="4" width="12.28515625" customWidth="1"/>
    <col min="5" max="5" width="15.5703125" customWidth="1"/>
    <col min="6" max="6" width="12.28515625" customWidth="1"/>
    <col min="7" max="7" width="15.5703125" bestFit="1" customWidth="1"/>
    <col min="8" max="8" width="17.42578125" bestFit="1" customWidth="1"/>
    <col min="9" max="9" width="20.5703125" bestFit="1" customWidth="1"/>
  </cols>
  <sheetData>
    <row r="2" spans="1:10" x14ac:dyDescent="0.25">
      <c r="A2" t="s">
        <v>62</v>
      </c>
      <c r="B2" t="s">
        <v>113</v>
      </c>
      <c r="D2" t="s">
        <v>140</v>
      </c>
    </row>
    <row r="4" spans="1:10" x14ac:dyDescent="0.25">
      <c r="B4" t="s">
        <v>87</v>
      </c>
    </row>
    <row r="5" spans="1:10" x14ac:dyDescent="0.25">
      <c r="A5" t="s">
        <v>23</v>
      </c>
      <c r="B5" t="s">
        <v>114</v>
      </c>
      <c r="C5" t="s">
        <v>90</v>
      </c>
      <c r="J5" t="s">
        <v>62</v>
      </c>
    </row>
    <row r="6" spans="1:10" ht="15.75" customHeight="1" x14ac:dyDescent="0.25">
      <c r="A6" s="1">
        <v>2007</v>
      </c>
      <c r="B6">
        <v>233161</v>
      </c>
      <c r="C6">
        <v>702395.82000000018</v>
      </c>
    </row>
    <row r="7" spans="1:10" x14ac:dyDescent="0.25">
      <c r="A7" s="4" t="s">
        <v>132</v>
      </c>
      <c r="B7">
        <v>56981</v>
      </c>
      <c r="C7">
        <v>170623.06</v>
      </c>
    </row>
    <row r="8" spans="1:10" x14ac:dyDescent="0.25">
      <c r="A8" s="5" t="s">
        <v>133</v>
      </c>
      <c r="B8">
        <v>10430</v>
      </c>
      <c r="C8">
        <v>30567.379999999997</v>
      </c>
    </row>
    <row r="9" spans="1:10" x14ac:dyDescent="0.25">
      <c r="A9" s="6" t="s">
        <v>120</v>
      </c>
      <c r="B9">
        <v>4379</v>
      </c>
      <c r="C9">
        <v>12668.949999999999</v>
      </c>
    </row>
    <row r="10" spans="1:10" x14ac:dyDescent="0.25">
      <c r="A10" s="6" t="s">
        <v>119</v>
      </c>
      <c r="B10">
        <v>1545</v>
      </c>
      <c r="C10">
        <v>4528.3100000000004</v>
      </c>
    </row>
    <row r="11" spans="1:10" x14ac:dyDescent="0.25">
      <c r="A11" s="6" t="s">
        <v>118</v>
      </c>
      <c r="B11">
        <v>2322</v>
      </c>
      <c r="C11">
        <v>7579.02</v>
      </c>
    </row>
    <row r="12" spans="1:10" x14ac:dyDescent="0.25">
      <c r="A12" s="6" t="s">
        <v>117</v>
      </c>
      <c r="B12">
        <v>2184</v>
      </c>
      <c r="C12">
        <v>5791.1</v>
      </c>
    </row>
    <row r="13" spans="1:10" x14ac:dyDescent="0.25">
      <c r="A13" s="5" t="s">
        <v>134</v>
      </c>
      <c r="B13">
        <v>17573</v>
      </c>
      <c r="C13">
        <v>53902.150000000009</v>
      </c>
    </row>
    <row r="14" spans="1:10" x14ac:dyDescent="0.25">
      <c r="A14" s="6" t="s">
        <v>120</v>
      </c>
      <c r="B14">
        <v>4668</v>
      </c>
      <c r="C14">
        <v>15042.239999999998</v>
      </c>
    </row>
    <row r="15" spans="1:10" x14ac:dyDescent="0.25">
      <c r="A15" s="6" t="s">
        <v>119</v>
      </c>
      <c r="B15">
        <v>2431</v>
      </c>
      <c r="C15">
        <v>7606.76</v>
      </c>
    </row>
    <row r="16" spans="1:10" x14ac:dyDescent="0.25">
      <c r="A16" s="6" t="s">
        <v>118</v>
      </c>
      <c r="B16">
        <v>7957</v>
      </c>
      <c r="C16">
        <v>23490.320000000003</v>
      </c>
    </row>
    <row r="17" spans="1:3" x14ac:dyDescent="0.25">
      <c r="A17" s="6" t="s">
        <v>117</v>
      </c>
      <c r="B17">
        <v>2517</v>
      </c>
      <c r="C17">
        <v>7762.83</v>
      </c>
    </row>
    <row r="18" spans="1:3" x14ac:dyDescent="0.25">
      <c r="A18" s="5" t="s">
        <v>135</v>
      </c>
      <c r="B18">
        <v>14782</v>
      </c>
      <c r="C18">
        <v>44234.18</v>
      </c>
    </row>
    <row r="19" spans="1:3" x14ac:dyDescent="0.25">
      <c r="A19" s="6" t="s">
        <v>120</v>
      </c>
      <c r="B19">
        <v>3571</v>
      </c>
      <c r="C19">
        <v>9951.369999999999</v>
      </c>
    </row>
    <row r="20" spans="1:3" x14ac:dyDescent="0.25">
      <c r="A20" s="6" t="s">
        <v>119</v>
      </c>
      <c r="B20">
        <v>2778</v>
      </c>
      <c r="C20">
        <v>8881.2000000000007</v>
      </c>
    </row>
    <row r="21" spans="1:3" x14ac:dyDescent="0.25">
      <c r="A21" s="6" t="s">
        <v>118</v>
      </c>
      <c r="B21">
        <v>3594</v>
      </c>
      <c r="C21">
        <v>10792.09</v>
      </c>
    </row>
    <row r="22" spans="1:3" x14ac:dyDescent="0.25">
      <c r="A22" s="6" t="s">
        <v>117</v>
      </c>
      <c r="B22">
        <v>4839</v>
      </c>
      <c r="C22">
        <v>14609.52</v>
      </c>
    </row>
    <row r="23" spans="1:3" x14ac:dyDescent="0.25">
      <c r="A23" s="5" t="s">
        <v>136</v>
      </c>
      <c r="B23">
        <v>14196</v>
      </c>
      <c r="C23">
        <v>41919.350000000006</v>
      </c>
    </row>
    <row r="24" spans="1:3" x14ac:dyDescent="0.25">
      <c r="A24" s="6" t="s">
        <v>120</v>
      </c>
      <c r="B24">
        <v>3252</v>
      </c>
      <c r="C24">
        <v>8311.84</v>
      </c>
    </row>
    <row r="25" spans="1:3" x14ac:dyDescent="0.25">
      <c r="A25" s="6" t="s">
        <v>119</v>
      </c>
      <c r="B25">
        <v>1562</v>
      </c>
      <c r="C25">
        <v>4495.1499999999996</v>
      </c>
    </row>
    <row r="26" spans="1:3" x14ac:dyDescent="0.25">
      <c r="A26" s="6" t="s">
        <v>118</v>
      </c>
      <c r="B26">
        <v>2621</v>
      </c>
      <c r="C26">
        <v>7640.8799999999992</v>
      </c>
    </row>
    <row r="27" spans="1:3" x14ac:dyDescent="0.25">
      <c r="A27" s="6" t="s">
        <v>117</v>
      </c>
      <c r="B27">
        <v>6761</v>
      </c>
      <c r="C27">
        <v>21471.480000000003</v>
      </c>
    </row>
    <row r="28" spans="1:3" x14ac:dyDescent="0.25">
      <c r="A28" s="4" t="s">
        <v>128</v>
      </c>
      <c r="B28">
        <v>55693</v>
      </c>
      <c r="C28">
        <v>169327.53000000003</v>
      </c>
    </row>
    <row r="29" spans="1:3" x14ac:dyDescent="0.25">
      <c r="A29" s="5" t="s">
        <v>129</v>
      </c>
      <c r="B29">
        <v>7542</v>
      </c>
      <c r="C29">
        <v>24011.449999999997</v>
      </c>
    </row>
    <row r="30" spans="1:3" x14ac:dyDescent="0.25">
      <c r="A30" s="6" t="s">
        <v>120</v>
      </c>
      <c r="B30">
        <v>2719</v>
      </c>
      <c r="C30">
        <v>9627.41</v>
      </c>
    </row>
    <row r="31" spans="1:3" x14ac:dyDescent="0.25">
      <c r="A31" s="6" t="s">
        <v>119</v>
      </c>
      <c r="B31">
        <v>1814</v>
      </c>
      <c r="C31">
        <v>5245.8</v>
      </c>
    </row>
    <row r="32" spans="1:3" x14ac:dyDescent="0.25">
      <c r="A32" s="6" t="s">
        <v>118</v>
      </c>
      <c r="B32">
        <v>2436</v>
      </c>
      <c r="C32">
        <v>7900.5599999999995</v>
      </c>
    </row>
    <row r="33" spans="1:3" x14ac:dyDescent="0.25">
      <c r="A33" s="6" t="s">
        <v>117</v>
      </c>
      <c r="B33">
        <v>573</v>
      </c>
      <c r="C33">
        <v>1237.68</v>
      </c>
    </row>
    <row r="34" spans="1:3" x14ac:dyDescent="0.25">
      <c r="A34" s="5" t="s">
        <v>130</v>
      </c>
      <c r="B34">
        <v>25335</v>
      </c>
      <c r="C34">
        <v>77288.53</v>
      </c>
    </row>
    <row r="35" spans="1:3" x14ac:dyDescent="0.25">
      <c r="A35" s="6" t="s">
        <v>120</v>
      </c>
      <c r="B35">
        <v>7194</v>
      </c>
      <c r="C35">
        <v>21566.38</v>
      </c>
    </row>
    <row r="36" spans="1:3" x14ac:dyDescent="0.25">
      <c r="A36" s="6" t="s">
        <v>119</v>
      </c>
      <c r="B36">
        <v>6895</v>
      </c>
      <c r="C36">
        <v>21811.38</v>
      </c>
    </row>
    <row r="37" spans="1:3" x14ac:dyDescent="0.25">
      <c r="A37" s="6" t="s">
        <v>118</v>
      </c>
      <c r="B37">
        <v>6697</v>
      </c>
      <c r="C37">
        <v>19714.66</v>
      </c>
    </row>
    <row r="38" spans="1:3" x14ac:dyDescent="0.25">
      <c r="A38" s="6" t="s">
        <v>117</v>
      </c>
      <c r="B38">
        <v>4549</v>
      </c>
      <c r="C38">
        <v>14196.11</v>
      </c>
    </row>
    <row r="39" spans="1:3" x14ac:dyDescent="0.25">
      <c r="A39" s="5" t="s">
        <v>131</v>
      </c>
      <c r="B39">
        <v>22816</v>
      </c>
      <c r="C39">
        <v>68027.549999999988</v>
      </c>
    </row>
    <row r="40" spans="1:3" x14ac:dyDescent="0.25">
      <c r="A40" s="6" t="s">
        <v>120</v>
      </c>
      <c r="B40">
        <v>6661</v>
      </c>
      <c r="C40">
        <v>20536.879999999997</v>
      </c>
    </row>
    <row r="41" spans="1:3" x14ac:dyDescent="0.25">
      <c r="A41" s="6" t="s">
        <v>119</v>
      </c>
      <c r="B41">
        <v>8221</v>
      </c>
      <c r="C41">
        <v>24448.16</v>
      </c>
    </row>
    <row r="42" spans="1:3" x14ac:dyDescent="0.25">
      <c r="A42" s="6" t="s">
        <v>118</v>
      </c>
      <c r="B42">
        <v>5176</v>
      </c>
      <c r="C42">
        <v>14952.03</v>
      </c>
    </row>
    <row r="43" spans="1:3" x14ac:dyDescent="0.25">
      <c r="A43" s="6" t="s">
        <v>117</v>
      </c>
      <c r="B43">
        <v>2758</v>
      </c>
      <c r="C43">
        <v>8090.4800000000005</v>
      </c>
    </row>
    <row r="44" spans="1:3" x14ac:dyDescent="0.25">
      <c r="A44" s="4" t="s">
        <v>123</v>
      </c>
      <c r="B44">
        <v>61816</v>
      </c>
      <c r="C44">
        <v>189616.26999999996</v>
      </c>
    </row>
    <row r="45" spans="1:3" x14ac:dyDescent="0.25">
      <c r="A45" s="5" t="s">
        <v>124</v>
      </c>
      <c r="B45">
        <v>13256</v>
      </c>
      <c r="C45">
        <v>40939.040000000001</v>
      </c>
    </row>
    <row r="46" spans="1:3" x14ac:dyDescent="0.25">
      <c r="A46" s="6" t="s">
        <v>120</v>
      </c>
      <c r="B46">
        <v>5123</v>
      </c>
      <c r="C46">
        <v>15069.53</v>
      </c>
    </row>
    <row r="47" spans="1:3" x14ac:dyDescent="0.25">
      <c r="A47" s="6" t="s">
        <v>119</v>
      </c>
      <c r="B47">
        <v>1855</v>
      </c>
      <c r="C47">
        <v>4829.24</v>
      </c>
    </row>
    <row r="48" spans="1:3" x14ac:dyDescent="0.25">
      <c r="A48" s="6" t="s">
        <v>118</v>
      </c>
      <c r="B48">
        <v>1775</v>
      </c>
      <c r="C48">
        <v>5739.3</v>
      </c>
    </row>
    <row r="49" spans="1:3" x14ac:dyDescent="0.25">
      <c r="A49" s="6" t="s">
        <v>117</v>
      </c>
      <c r="B49">
        <v>4503</v>
      </c>
      <c r="C49">
        <v>15300.97</v>
      </c>
    </row>
    <row r="50" spans="1:3" x14ac:dyDescent="0.25">
      <c r="A50" s="5" t="s">
        <v>125</v>
      </c>
      <c r="B50">
        <v>16124</v>
      </c>
      <c r="C50">
        <v>49062.459999999992</v>
      </c>
    </row>
    <row r="51" spans="1:3" x14ac:dyDescent="0.25">
      <c r="A51" s="6" t="s">
        <v>120</v>
      </c>
      <c r="B51">
        <v>1485</v>
      </c>
      <c r="C51">
        <v>4362.1499999999996</v>
      </c>
    </row>
    <row r="52" spans="1:3" x14ac:dyDescent="0.25">
      <c r="A52" s="6" t="s">
        <v>119</v>
      </c>
      <c r="B52">
        <v>3903</v>
      </c>
      <c r="C52">
        <v>13286.17</v>
      </c>
    </row>
    <row r="53" spans="1:3" x14ac:dyDescent="0.25">
      <c r="A53" s="6" t="s">
        <v>118</v>
      </c>
      <c r="B53">
        <v>4014</v>
      </c>
      <c r="C53">
        <v>12865.81</v>
      </c>
    </row>
    <row r="54" spans="1:3" x14ac:dyDescent="0.25">
      <c r="A54" s="6" t="s">
        <v>117</v>
      </c>
      <c r="B54">
        <v>6722</v>
      </c>
      <c r="C54">
        <v>18548.329999999998</v>
      </c>
    </row>
    <row r="55" spans="1:3" x14ac:dyDescent="0.25">
      <c r="A55" s="5" t="s">
        <v>126</v>
      </c>
      <c r="B55">
        <v>16319</v>
      </c>
      <c r="C55">
        <v>49400.740000000005</v>
      </c>
    </row>
    <row r="56" spans="1:3" x14ac:dyDescent="0.25">
      <c r="A56" s="6" t="s">
        <v>120</v>
      </c>
      <c r="B56">
        <v>7685</v>
      </c>
      <c r="C56">
        <v>21759.910000000003</v>
      </c>
    </row>
    <row r="57" spans="1:3" x14ac:dyDescent="0.25">
      <c r="A57" s="6" t="s">
        <v>119</v>
      </c>
      <c r="B57">
        <v>5869</v>
      </c>
      <c r="C57">
        <v>18910.850000000002</v>
      </c>
    </row>
    <row r="58" spans="1:3" x14ac:dyDescent="0.25">
      <c r="A58" s="6" t="s">
        <v>118</v>
      </c>
      <c r="B58">
        <v>1568</v>
      </c>
      <c r="C58">
        <v>5302.96</v>
      </c>
    </row>
    <row r="59" spans="1:3" x14ac:dyDescent="0.25">
      <c r="A59" s="6" t="s">
        <v>117</v>
      </c>
      <c r="B59">
        <v>1197</v>
      </c>
      <c r="C59">
        <v>3427.02</v>
      </c>
    </row>
    <row r="60" spans="1:3" x14ac:dyDescent="0.25">
      <c r="A60" s="5" t="s">
        <v>127</v>
      </c>
      <c r="B60">
        <v>16117</v>
      </c>
      <c r="C60">
        <v>50214.03</v>
      </c>
    </row>
    <row r="61" spans="1:3" x14ac:dyDescent="0.25">
      <c r="A61" s="6" t="s">
        <v>120</v>
      </c>
      <c r="B61">
        <v>4003</v>
      </c>
      <c r="C61">
        <v>11389.46</v>
      </c>
    </row>
    <row r="62" spans="1:3" x14ac:dyDescent="0.25">
      <c r="A62" s="6" t="s">
        <v>119</v>
      </c>
      <c r="B62">
        <v>4272</v>
      </c>
      <c r="C62">
        <v>12332.460000000001</v>
      </c>
    </row>
    <row r="63" spans="1:3" x14ac:dyDescent="0.25">
      <c r="A63" s="6" t="s">
        <v>118</v>
      </c>
      <c r="B63">
        <v>3165</v>
      </c>
      <c r="C63">
        <v>9951.75</v>
      </c>
    </row>
    <row r="64" spans="1:3" x14ac:dyDescent="0.25">
      <c r="A64" s="6" t="s">
        <v>117</v>
      </c>
      <c r="B64">
        <v>4677</v>
      </c>
      <c r="C64">
        <v>16540.36</v>
      </c>
    </row>
    <row r="65" spans="1:3" x14ac:dyDescent="0.25">
      <c r="A65" s="4" t="s">
        <v>115</v>
      </c>
      <c r="B65">
        <v>58671</v>
      </c>
      <c r="C65">
        <v>172828.96</v>
      </c>
    </row>
    <row r="66" spans="1:3" x14ac:dyDescent="0.25">
      <c r="A66" s="5" t="s">
        <v>116</v>
      </c>
      <c r="B66">
        <v>13652</v>
      </c>
      <c r="C66">
        <v>38617.119999999995</v>
      </c>
    </row>
    <row r="67" spans="1:3" x14ac:dyDescent="0.25">
      <c r="A67" s="6" t="s">
        <v>120</v>
      </c>
      <c r="B67">
        <v>1586</v>
      </c>
      <c r="C67">
        <v>4633.76</v>
      </c>
    </row>
    <row r="68" spans="1:3" x14ac:dyDescent="0.25">
      <c r="A68" s="6" t="s">
        <v>119</v>
      </c>
      <c r="B68">
        <v>3064</v>
      </c>
      <c r="C68">
        <v>8635.2999999999993</v>
      </c>
    </row>
    <row r="69" spans="1:3" x14ac:dyDescent="0.25">
      <c r="A69" s="6" t="s">
        <v>118</v>
      </c>
      <c r="B69">
        <v>4207</v>
      </c>
      <c r="C69">
        <v>11409.849999999999</v>
      </c>
    </row>
    <row r="70" spans="1:3" x14ac:dyDescent="0.25">
      <c r="A70" s="6" t="s">
        <v>117</v>
      </c>
      <c r="B70">
        <v>4795</v>
      </c>
      <c r="C70">
        <v>13938.209999999997</v>
      </c>
    </row>
    <row r="71" spans="1:3" x14ac:dyDescent="0.25">
      <c r="A71" s="5" t="s">
        <v>121</v>
      </c>
      <c r="B71">
        <v>27715</v>
      </c>
      <c r="C71">
        <v>81254.09</v>
      </c>
    </row>
    <row r="72" spans="1:3" x14ac:dyDescent="0.25">
      <c r="A72" s="6" t="s">
        <v>120</v>
      </c>
      <c r="B72">
        <v>10115</v>
      </c>
      <c r="C72">
        <v>27038.269999999997</v>
      </c>
    </row>
    <row r="73" spans="1:3" x14ac:dyDescent="0.25">
      <c r="A73" s="6" t="s">
        <v>119</v>
      </c>
      <c r="B73">
        <v>5329</v>
      </c>
      <c r="C73">
        <v>16632.900000000001</v>
      </c>
    </row>
    <row r="74" spans="1:3" x14ac:dyDescent="0.25">
      <c r="A74" s="6" t="s">
        <v>118</v>
      </c>
      <c r="B74">
        <v>8366</v>
      </c>
      <c r="C74">
        <v>25008.009999999995</v>
      </c>
    </row>
    <row r="75" spans="1:3" x14ac:dyDescent="0.25">
      <c r="A75" s="6" t="s">
        <v>117</v>
      </c>
      <c r="B75">
        <v>3905</v>
      </c>
      <c r="C75">
        <v>12574.909999999998</v>
      </c>
    </row>
    <row r="76" spans="1:3" x14ac:dyDescent="0.25">
      <c r="A76" s="5" t="s">
        <v>122</v>
      </c>
      <c r="B76">
        <v>17304</v>
      </c>
      <c r="C76">
        <v>52957.75</v>
      </c>
    </row>
    <row r="77" spans="1:3" x14ac:dyDescent="0.25">
      <c r="A77" s="6" t="s">
        <v>120</v>
      </c>
      <c r="B77">
        <v>2328</v>
      </c>
      <c r="C77">
        <v>6860.4</v>
      </c>
    </row>
    <row r="78" spans="1:3" x14ac:dyDescent="0.25">
      <c r="A78" s="6" t="s">
        <v>119</v>
      </c>
      <c r="B78">
        <v>5826</v>
      </c>
      <c r="C78">
        <v>17647.739999999998</v>
      </c>
    </row>
    <row r="79" spans="1:3" x14ac:dyDescent="0.25">
      <c r="A79" s="6" t="s">
        <v>118</v>
      </c>
      <c r="B79">
        <v>3789</v>
      </c>
      <c r="C79">
        <v>12736.820000000002</v>
      </c>
    </row>
    <row r="80" spans="1:3" x14ac:dyDescent="0.25">
      <c r="A80" s="6" t="s">
        <v>117</v>
      </c>
      <c r="B80">
        <v>5361</v>
      </c>
      <c r="C80">
        <v>15712.789999999999</v>
      </c>
    </row>
    <row r="81" spans="1:3" x14ac:dyDescent="0.25">
      <c r="A81" s="1">
        <v>2005</v>
      </c>
      <c r="B81">
        <v>243228</v>
      </c>
      <c r="C81">
        <v>728218.67999999993</v>
      </c>
    </row>
    <row r="82" spans="1:3" x14ac:dyDescent="0.25">
      <c r="A82" s="4" t="s">
        <v>132</v>
      </c>
      <c r="B82">
        <v>62974</v>
      </c>
      <c r="C82">
        <v>178853.28</v>
      </c>
    </row>
    <row r="83" spans="1:3" x14ac:dyDescent="0.25">
      <c r="A83" s="5" t="s">
        <v>133</v>
      </c>
      <c r="B83">
        <v>18063</v>
      </c>
      <c r="C83">
        <v>53011.540000000008</v>
      </c>
    </row>
    <row r="84" spans="1:3" x14ac:dyDescent="0.25">
      <c r="A84" s="6" t="s">
        <v>120</v>
      </c>
      <c r="B84">
        <v>6326</v>
      </c>
      <c r="C84">
        <v>17483.25</v>
      </c>
    </row>
    <row r="85" spans="1:3" x14ac:dyDescent="0.25">
      <c r="A85" s="6" t="s">
        <v>119</v>
      </c>
      <c r="B85">
        <v>5237</v>
      </c>
      <c r="C85">
        <v>15688.3</v>
      </c>
    </row>
    <row r="86" spans="1:3" x14ac:dyDescent="0.25">
      <c r="A86" s="6" t="s">
        <v>118</v>
      </c>
      <c r="B86">
        <v>2200</v>
      </c>
      <c r="C86">
        <v>5261.65</v>
      </c>
    </row>
    <row r="87" spans="1:3" x14ac:dyDescent="0.25">
      <c r="A87" s="6" t="s">
        <v>117</v>
      </c>
      <c r="B87">
        <v>4300</v>
      </c>
      <c r="C87">
        <v>14578.340000000002</v>
      </c>
    </row>
    <row r="88" spans="1:3" x14ac:dyDescent="0.25">
      <c r="A88" s="5" t="s">
        <v>134</v>
      </c>
      <c r="B88">
        <v>20698</v>
      </c>
      <c r="C88">
        <v>56663.710000000006</v>
      </c>
    </row>
    <row r="89" spans="1:3" x14ac:dyDescent="0.25">
      <c r="A89" s="6" t="s">
        <v>120</v>
      </c>
      <c r="B89">
        <v>6183</v>
      </c>
      <c r="C89">
        <v>17261.350000000002</v>
      </c>
    </row>
    <row r="90" spans="1:3" x14ac:dyDescent="0.25">
      <c r="A90" s="6" t="s">
        <v>119</v>
      </c>
      <c r="B90">
        <v>3648</v>
      </c>
      <c r="C90">
        <v>10197.44</v>
      </c>
    </row>
    <row r="91" spans="1:3" x14ac:dyDescent="0.25">
      <c r="A91" s="6" t="s">
        <v>118</v>
      </c>
      <c r="B91">
        <v>4034</v>
      </c>
      <c r="C91">
        <v>11723.98</v>
      </c>
    </row>
    <row r="92" spans="1:3" x14ac:dyDescent="0.25">
      <c r="A92" s="6" t="s">
        <v>117</v>
      </c>
      <c r="B92">
        <v>6833</v>
      </c>
      <c r="C92">
        <v>17480.940000000002</v>
      </c>
    </row>
    <row r="93" spans="1:3" x14ac:dyDescent="0.25">
      <c r="A93" s="5" t="s">
        <v>135</v>
      </c>
      <c r="B93">
        <v>12662</v>
      </c>
      <c r="C93">
        <v>38446.44</v>
      </c>
    </row>
    <row r="94" spans="1:3" x14ac:dyDescent="0.25">
      <c r="A94" s="6" t="s">
        <v>120</v>
      </c>
      <c r="B94">
        <v>2809</v>
      </c>
      <c r="C94">
        <v>8413.33</v>
      </c>
    </row>
    <row r="95" spans="1:3" x14ac:dyDescent="0.25">
      <c r="A95" s="6" t="s">
        <v>119</v>
      </c>
      <c r="B95">
        <v>3569</v>
      </c>
      <c r="C95">
        <v>9872.84</v>
      </c>
    </row>
    <row r="96" spans="1:3" x14ac:dyDescent="0.25">
      <c r="A96" s="6" t="s">
        <v>118</v>
      </c>
      <c r="B96">
        <v>1922</v>
      </c>
      <c r="C96">
        <v>7268.71</v>
      </c>
    </row>
    <row r="97" spans="1:3" x14ac:dyDescent="0.25">
      <c r="A97" s="6" t="s">
        <v>117</v>
      </c>
      <c r="B97">
        <v>4362</v>
      </c>
      <c r="C97">
        <v>12891.560000000001</v>
      </c>
    </row>
    <row r="98" spans="1:3" x14ac:dyDescent="0.25">
      <c r="A98" s="5" t="s">
        <v>136</v>
      </c>
      <c r="B98">
        <v>11551</v>
      </c>
      <c r="C98">
        <v>30731.59</v>
      </c>
    </row>
    <row r="99" spans="1:3" x14ac:dyDescent="0.25">
      <c r="A99" s="6" t="s">
        <v>119</v>
      </c>
      <c r="B99">
        <v>3156</v>
      </c>
      <c r="C99">
        <v>8323.7999999999993</v>
      </c>
    </row>
    <row r="100" spans="1:3" x14ac:dyDescent="0.25">
      <c r="A100" s="6" t="s">
        <v>118</v>
      </c>
      <c r="B100">
        <v>3502</v>
      </c>
      <c r="C100">
        <v>9231.369999999999</v>
      </c>
    </row>
    <row r="101" spans="1:3" x14ac:dyDescent="0.25">
      <c r="A101" s="6" t="s">
        <v>117</v>
      </c>
      <c r="B101">
        <v>4893</v>
      </c>
      <c r="C101">
        <v>13176.420000000002</v>
      </c>
    </row>
    <row r="102" spans="1:3" x14ac:dyDescent="0.25">
      <c r="A102" s="4" t="s">
        <v>128</v>
      </c>
      <c r="B102">
        <v>56518</v>
      </c>
      <c r="C102">
        <v>174378.59</v>
      </c>
    </row>
    <row r="103" spans="1:3" x14ac:dyDescent="0.25">
      <c r="A103" s="5" t="s">
        <v>129</v>
      </c>
      <c r="B103">
        <v>14344</v>
      </c>
      <c r="C103">
        <v>43596.270000000004</v>
      </c>
    </row>
    <row r="104" spans="1:3" x14ac:dyDescent="0.25">
      <c r="A104" s="6" t="s">
        <v>120</v>
      </c>
      <c r="B104">
        <v>1691</v>
      </c>
      <c r="C104">
        <v>5797.75</v>
      </c>
    </row>
    <row r="105" spans="1:3" x14ac:dyDescent="0.25">
      <c r="A105" s="6" t="s">
        <v>119</v>
      </c>
      <c r="B105">
        <v>4531</v>
      </c>
      <c r="C105">
        <v>13825.920000000002</v>
      </c>
    </row>
    <row r="106" spans="1:3" x14ac:dyDescent="0.25">
      <c r="A106" s="6" t="s">
        <v>118</v>
      </c>
      <c r="B106">
        <v>5696</v>
      </c>
      <c r="C106">
        <v>17427.46</v>
      </c>
    </row>
    <row r="107" spans="1:3" x14ac:dyDescent="0.25">
      <c r="A107" s="6" t="s">
        <v>117</v>
      </c>
      <c r="B107">
        <v>2426</v>
      </c>
      <c r="C107">
        <v>6545.1399999999994</v>
      </c>
    </row>
    <row r="108" spans="1:3" x14ac:dyDescent="0.25">
      <c r="A108" s="5" t="s">
        <v>130</v>
      </c>
      <c r="B108">
        <v>21369</v>
      </c>
      <c r="C108">
        <v>65306.67</v>
      </c>
    </row>
    <row r="109" spans="1:3" x14ac:dyDescent="0.25">
      <c r="A109" s="6" t="s">
        <v>120</v>
      </c>
      <c r="B109">
        <v>4295</v>
      </c>
      <c r="C109">
        <v>10700.91</v>
      </c>
    </row>
    <row r="110" spans="1:3" x14ac:dyDescent="0.25">
      <c r="A110" s="6" t="s">
        <v>119</v>
      </c>
      <c r="B110">
        <v>5830</v>
      </c>
      <c r="C110">
        <v>16823.659999999996</v>
      </c>
    </row>
    <row r="111" spans="1:3" x14ac:dyDescent="0.25">
      <c r="A111" s="6" t="s">
        <v>118</v>
      </c>
      <c r="B111">
        <v>5410</v>
      </c>
      <c r="C111">
        <v>18174.2</v>
      </c>
    </row>
    <row r="112" spans="1:3" x14ac:dyDescent="0.25">
      <c r="A112" s="6" t="s">
        <v>117</v>
      </c>
      <c r="B112">
        <v>5834</v>
      </c>
      <c r="C112">
        <v>19607.900000000001</v>
      </c>
    </row>
    <row r="113" spans="1:3" x14ac:dyDescent="0.25">
      <c r="A113" s="5" t="s">
        <v>131</v>
      </c>
      <c r="B113">
        <v>20805</v>
      </c>
      <c r="C113">
        <v>65475.649999999994</v>
      </c>
    </row>
    <row r="114" spans="1:3" x14ac:dyDescent="0.25">
      <c r="A114" s="6" t="s">
        <v>120</v>
      </c>
      <c r="B114">
        <v>4366</v>
      </c>
      <c r="C114">
        <v>13517.579999999998</v>
      </c>
    </row>
    <row r="115" spans="1:3" x14ac:dyDescent="0.25">
      <c r="A115" s="6" t="s">
        <v>119</v>
      </c>
      <c r="B115">
        <v>8682</v>
      </c>
      <c r="C115">
        <v>26027.069999999996</v>
      </c>
    </row>
    <row r="116" spans="1:3" x14ac:dyDescent="0.25">
      <c r="A116" s="6" t="s">
        <v>118</v>
      </c>
      <c r="B116">
        <v>4196</v>
      </c>
      <c r="C116">
        <v>13937.8</v>
      </c>
    </row>
    <row r="117" spans="1:3" x14ac:dyDescent="0.25">
      <c r="A117" s="6" t="s">
        <v>117</v>
      </c>
      <c r="B117">
        <v>3561</v>
      </c>
      <c r="C117">
        <v>11993.2</v>
      </c>
    </row>
    <row r="118" spans="1:3" x14ac:dyDescent="0.25">
      <c r="A118" s="4" t="s">
        <v>123</v>
      </c>
      <c r="B118">
        <v>60047</v>
      </c>
      <c r="C118">
        <v>182813.87999999998</v>
      </c>
    </row>
    <row r="119" spans="1:3" x14ac:dyDescent="0.25">
      <c r="A119" s="5" t="s">
        <v>124</v>
      </c>
      <c r="B119">
        <v>14535</v>
      </c>
      <c r="C119">
        <v>48127.740000000005</v>
      </c>
    </row>
    <row r="120" spans="1:3" x14ac:dyDescent="0.25">
      <c r="A120" s="6" t="s">
        <v>120</v>
      </c>
      <c r="B120">
        <v>5255</v>
      </c>
      <c r="C120">
        <v>15759.59</v>
      </c>
    </row>
    <row r="121" spans="1:3" x14ac:dyDescent="0.25">
      <c r="A121" s="6" t="s">
        <v>119</v>
      </c>
      <c r="B121">
        <v>4317</v>
      </c>
      <c r="C121">
        <v>14763.88</v>
      </c>
    </row>
    <row r="122" spans="1:3" x14ac:dyDescent="0.25">
      <c r="A122" s="6" t="s">
        <v>118</v>
      </c>
      <c r="B122">
        <v>3734</v>
      </c>
      <c r="C122">
        <v>13631.83</v>
      </c>
    </row>
    <row r="123" spans="1:3" x14ac:dyDescent="0.25">
      <c r="A123" s="6" t="s">
        <v>117</v>
      </c>
      <c r="B123">
        <v>1229</v>
      </c>
      <c r="C123">
        <v>3972.4399999999996</v>
      </c>
    </row>
    <row r="124" spans="1:3" x14ac:dyDescent="0.25">
      <c r="A124" s="5" t="s">
        <v>125</v>
      </c>
      <c r="B124">
        <v>11083</v>
      </c>
      <c r="C124">
        <v>32042.39</v>
      </c>
    </row>
    <row r="125" spans="1:3" x14ac:dyDescent="0.25">
      <c r="A125" s="6" t="s">
        <v>120</v>
      </c>
      <c r="B125">
        <v>2459</v>
      </c>
      <c r="C125">
        <v>7811.1100000000006</v>
      </c>
    </row>
    <row r="126" spans="1:3" x14ac:dyDescent="0.25">
      <c r="A126" s="6" t="s">
        <v>119</v>
      </c>
      <c r="B126">
        <v>3277</v>
      </c>
      <c r="C126">
        <v>9092.92</v>
      </c>
    </row>
    <row r="127" spans="1:3" x14ac:dyDescent="0.25">
      <c r="A127" s="6" t="s">
        <v>118</v>
      </c>
      <c r="B127">
        <v>3701</v>
      </c>
      <c r="C127">
        <v>11087.14</v>
      </c>
    </row>
    <row r="128" spans="1:3" x14ac:dyDescent="0.25">
      <c r="A128" s="6" t="s">
        <v>117</v>
      </c>
      <c r="B128">
        <v>1646</v>
      </c>
      <c r="C128">
        <v>4051.2200000000003</v>
      </c>
    </row>
    <row r="129" spans="1:3" x14ac:dyDescent="0.25">
      <c r="A129" s="5" t="s">
        <v>126</v>
      </c>
      <c r="B129">
        <v>20005</v>
      </c>
      <c r="C129">
        <v>60126.15</v>
      </c>
    </row>
    <row r="130" spans="1:3" x14ac:dyDescent="0.25">
      <c r="A130" s="6" t="s">
        <v>120</v>
      </c>
      <c r="B130">
        <v>4061</v>
      </c>
      <c r="C130">
        <v>11900.19</v>
      </c>
    </row>
    <row r="131" spans="1:3" x14ac:dyDescent="0.25">
      <c r="A131" s="6" t="s">
        <v>119</v>
      </c>
      <c r="B131">
        <v>6268</v>
      </c>
      <c r="C131">
        <v>20474.650000000001</v>
      </c>
    </row>
    <row r="132" spans="1:3" x14ac:dyDescent="0.25">
      <c r="A132" s="6" t="s">
        <v>118</v>
      </c>
      <c r="B132">
        <v>4865</v>
      </c>
      <c r="C132">
        <v>14698.63</v>
      </c>
    </row>
    <row r="133" spans="1:3" x14ac:dyDescent="0.25">
      <c r="A133" s="6" t="s">
        <v>117</v>
      </c>
      <c r="B133">
        <v>4811</v>
      </c>
      <c r="C133">
        <v>13052.679999999998</v>
      </c>
    </row>
    <row r="134" spans="1:3" x14ac:dyDescent="0.25">
      <c r="A134" s="5" t="s">
        <v>127</v>
      </c>
      <c r="B134">
        <v>14424</v>
      </c>
      <c r="C134">
        <v>42517.600000000006</v>
      </c>
    </row>
    <row r="135" spans="1:3" x14ac:dyDescent="0.25">
      <c r="A135" s="6" t="s">
        <v>120</v>
      </c>
      <c r="B135">
        <v>6106</v>
      </c>
      <c r="C135">
        <v>17680.490000000002</v>
      </c>
    </row>
    <row r="136" spans="1:3" x14ac:dyDescent="0.25">
      <c r="A136" s="6" t="s">
        <v>119</v>
      </c>
      <c r="B136">
        <v>4587</v>
      </c>
      <c r="C136">
        <v>12284.04</v>
      </c>
    </row>
    <row r="137" spans="1:3" x14ac:dyDescent="0.25">
      <c r="A137" s="6" t="s">
        <v>118</v>
      </c>
      <c r="B137">
        <v>1515</v>
      </c>
      <c r="C137">
        <v>5055.55</v>
      </c>
    </row>
    <row r="138" spans="1:3" x14ac:dyDescent="0.25">
      <c r="A138" s="6" t="s">
        <v>117</v>
      </c>
      <c r="B138">
        <v>2216</v>
      </c>
      <c r="C138">
        <v>7497.52</v>
      </c>
    </row>
    <row r="139" spans="1:3" x14ac:dyDescent="0.25">
      <c r="A139" s="4" t="s">
        <v>115</v>
      </c>
      <c r="B139">
        <v>63689</v>
      </c>
      <c r="C139">
        <v>192172.92999999996</v>
      </c>
    </row>
    <row r="140" spans="1:3" x14ac:dyDescent="0.25">
      <c r="A140" s="5" t="s">
        <v>116</v>
      </c>
      <c r="B140">
        <v>11163</v>
      </c>
      <c r="C140">
        <v>32993.1</v>
      </c>
    </row>
    <row r="141" spans="1:3" x14ac:dyDescent="0.25">
      <c r="A141" s="6" t="s">
        <v>120</v>
      </c>
      <c r="B141">
        <v>4614</v>
      </c>
      <c r="C141">
        <v>13732.83</v>
      </c>
    </row>
    <row r="142" spans="1:3" x14ac:dyDescent="0.25">
      <c r="A142" s="6" t="s">
        <v>119</v>
      </c>
      <c r="B142">
        <v>3265</v>
      </c>
      <c r="C142">
        <v>9216.4699999999993</v>
      </c>
    </row>
    <row r="143" spans="1:3" x14ac:dyDescent="0.25">
      <c r="A143" s="6" t="s">
        <v>118</v>
      </c>
      <c r="B143">
        <v>1639</v>
      </c>
      <c r="C143">
        <v>4988</v>
      </c>
    </row>
    <row r="144" spans="1:3" x14ac:dyDescent="0.25">
      <c r="A144" s="6" t="s">
        <v>117</v>
      </c>
      <c r="B144">
        <v>1645</v>
      </c>
      <c r="C144">
        <v>5055.7999999999993</v>
      </c>
    </row>
    <row r="145" spans="1:3" x14ac:dyDescent="0.25">
      <c r="A145" s="5" t="s">
        <v>121</v>
      </c>
      <c r="B145">
        <v>35797</v>
      </c>
      <c r="C145">
        <v>105793.04</v>
      </c>
    </row>
    <row r="146" spans="1:3" x14ac:dyDescent="0.25">
      <c r="A146" s="6" t="s">
        <v>120</v>
      </c>
      <c r="B146">
        <v>12124</v>
      </c>
      <c r="C146">
        <v>37401.269999999997</v>
      </c>
    </row>
    <row r="147" spans="1:3" x14ac:dyDescent="0.25">
      <c r="A147" s="6" t="s">
        <v>119</v>
      </c>
      <c r="B147">
        <v>8989</v>
      </c>
      <c r="C147">
        <v>26069.35</v>
      </c>
    </row>
    <row r="148" spans="1:3" x14ac:dyDescent="0.25">
      <c r="A148" s="6" t="s">
        <v>118</v>
      </c>
      <c r="B148">
        <v>8458</v>
      </c>
      <c r="C148">
        <v>22822.229999999996</v>
      </c>
    </row>
    <row r="149" spans="1:3" x14ac:dyDescent="0.25">
      <c r="A149" s="6" t="s">
        <v>117</v>
      </c>
      <c r="B149">
        <v>6226</v>
      </c>
      <c r="C149">
        <v>19500.189999999999</v>
      </c>
    </row>
    <row r="150" spans="1:3" x14ac:dyDescent="0.25">
      <c r="A150" s="5" t="s">
        <v>122</v>
      </c>
      <c r="B150">
        <v>16729</v>
      </c>
      <c r="C150">
        <v>53386.789999999994</v>
      </c>
    </row>
    <row r="151" spans="1:3" x14ac:dyDescent="0.25">
      <c r="A151" s="6" t="s">
        <v>120</v>
      </c>
      <c r="B151">
        <v>6902</v>
      </c>
      <c r="C151">
        <v>21092.749999999996</v>
      </c>
    </row>
    <row r="152" spans="1:3" x14ac:dyDescent="0.25">
      <c r="A152" s="6" t="s">
        <v>119</v>
      </c>
      <c r="B152">
        <v>3366</v>
      </c>
      <c r="C152">
        <v>11339.47</v>
      </c>
    </row>
    <row r="153" spans="1:3" x14ac:dyDescent="0.25">
      <c r="A153" s="6" t="s">
        <v>118</v>
      </c>
      <c r="B153">
        <v>4172</v>
      </c>
      <c r="C153">
        <v>14956.359999999999</v>
      </c>
    </row>
    <row r="154" spans="1:3" x14ac:dyDescent="0.25">
      <c r="A154" s="6" t="s">
        <v>117</v>
      </c>
      <c r="B154">
        <v>2289</v>
      </c>
      <c r="C154">
        <v>5998.2099999999991</v>
      </c>
    </row>
    <row r="155" spans="1:3" x14ac:dyDescent="0.25">
      <c r="A155" s="1" t="s">
        <v>35</v>
      </c>
      <c r="B155">
        <v>476389</v>
      </c>
      <c r="C155">
        <v>1430614.5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B6115-916C-4599-BB88-D14FC99881CE}">
  <sheetPr codeName="Sheet19"/>
  <dimension ref="A2:J81"/>
  <sheetViews>
    <sheetView workbookViewId="0">
      <selection activeCell="G27" sqref="G27"/>
    </sheetView>
  </sheetViews>
  <sheetFormatPr defaultRowHeight="15" x14ac:dyDescent="0.25"/>
  <cols>
    <col min="1" max="1" width="16.42578125" customWidth="1"/>
    <col min="2" max="2" width="12.28515625" bestFit="1" customWidth="1"/>
    <col min="3" max="3" width="15.5703125" bestFit="1" customWidth="1"/>
    <col min="4" max="4" width="12.28515625" customWidth="1"/>
    <col min="5" max="5" width="15.5703125" customWidth="1"/>
    <col min="6" max="6" width="12.28515625" customWidth="1"/>
    <col min="7" max="7" width="15.5703125" bestFit="1" customWidth="1"/>
    <col min="8" max="8" width="17.42578125" bestFit="1" customWidth="1"/>
    <col min="9" max="9" width="20.5703125" bestFit="1" customWidth="1"/>
  </cols>
  <sheetData>
    <row r="2" spans="1:10" x14ac:dyDescent="0.25">
      <c r="A2" t="s">
        <v>62</v>
      </c>
      <c r="B2" t="s">
        <v>113</v>
      </c>
      <c r="D2" t="s">
        <v>140</v>
      </c>
    </row>
    <row r="4" spans="1:10" x14ac:dyDescent="0.25">
      <c r="B4" t="s">
        <v>87</v>
      </c>
    </row>
    <row r="5" spans="1:10" x14ac:dyDescent="0.25">
      <c r="A5" t="s">
        <v>23</v>
      </c>
      <c r="B5" t="s">
        <v>114</v>
      </c>
      <c r="C5" t="s">
        <v>90</v>
      </c>
      <c r="J5" t="s">
        <v>62</v>
      </c>
    </row>
    <row r="6" spans="1:10" ht="15.75" customHeight="1" x14ac:dyDescent="0.25">
      <c r="A6" s="1">
        <v>2007</v>
      </c>
      <c r="B6">
        <v>120487</v>
      </c>
      <c r="C6">
        <v>362445.22999999992</v>
      </c>
    </row>
    <row r="7" spans="1:10" x14ac:dyDescent="0.25">
      <c r="A7" s="4" t="s">
        <v>123</v>
      </c>
      <c r="B7">
        <v>61816</v>
      </c>
      <c r="C7">
        <v>189616.26999999996</v>
      </c>
    </row>
    <row r="8" spans="1:10" x14ac:dyDescent="0.25">
      <c r="A8" s="5" t="s">
        <v>124</v>
      </c>
      <c r="B8">
        <v>13256</v>
      </c>
      <c r="C8">
        <v>40939.040000000001</v>
      </c>
    </row>
    <row r="9" spans="1:10" x14ac:dyDescent="0.25">
      <c r="A9" s="6" t="s">
        <v>120</v>
      </c>
      <c r="B9">
        <v>5123</v>
      </c>
      <c r="C9">
        <v>15069.53</v>
      </c>
    </row>
    <row r="10" spans="1:10" x14ac:dyDescent="0.25">
      <c r="A10" s="6" t="s">
        <v>119</v>
      </c>
      <c r="B10">
        <v>1855</v>
      </c>
      <c r="C10">
        <v>4829.24</v>
      </c>
    </row>
    <row r="11" spans="1:10" x14ac:dyDescent="0.25">
      <c r="A11" s="6" t="s">
        <v>118</v>
      </c>
      <c r="B11">
        <v>1775</v>
      </c>
      <c r="C11">
        <v>5739.3</v>
      </c>
    </row>
    <row r="12" spans="1:10" x14ac:dyDescent="0.25">
      <c r="A12" s="6" t="s">
        <v>117</v>
      </c>
      <c r="B12">
        <v>4503</v>
      </c>
      <c r="C12">
        <v>15300.97</v>
      </c>
    </row>
    <row r="13" spans="1:10" x14ac:dyDescent="0.25">
      <c r="A13" s="5" t="s">
        <v>125</v>
      </c>
      <c r="B13">
        <v>16124</v>
      </c>
      <c r="C13">
        <v>49062.459999999992</v>
      </c>
    </row>
    <row r="14" spans="1:10" x14ac:dyDescent="0.25">
      <c r="A14" s="6" t="s">
        <v>120</v>
      </c>
      <c r="B14">
        <v>1485</v>
      </c>
      <c r="C14">
        <v>4362.1499999999996</v>
      </c>
    </row>
    <row r="15" spans="1:10" x14ac:dyDescent="0.25">
      <c r="A15" s="6" t="s">
        <v>119</v>
      </c>
      <c r="B15">
        <v>3903</v>
      </c>
      <c r="C15">
        <v>13286.17</v>
      </c>
    </row>
    <row r="16" spans="1:10" x14ac:dyDescent="0.25">
      <c r="A16" s="6" t="s">
        <v>118</v>
      </c>
      <c r="B16">
        <v>4014</v>
      </c>
      <c r="C16">
        <v>12865.81</v>
      </c>
    </row>
    <row r="17" spans="1:3" x14ac:dyDescent="0.25">
      <c r="A17" s="6" t="s">
        <v>117</v>
      </c>
      <c r="B17">
        <v>6722</v>
      </c>
      <c r="C17">
        <v>18548.329999999998</v>
      </c>
    </row>
    <row r="18" spans="1:3" x14ac:dyDescent="0.25">
      <c r="A18" s="5" t="s">
        <v>126</v>
      </c>
      <c r="B18">
        <v>16319</v>
      </c>
      <c r="C18">
        <v>49400.740000000005</v>
      </c>
    </row>
    <row r="19" spans="1:3" x14ac:dyDescent="0.25">
      <c r="A19" s="6" t="s">
        <v>120</v>
      </c>
      <c r="B19">
        <v>7685</v>
      </c>
      <c r="C19">
        <v>21759.910000000003</v>
      </c>
    </row>
    <row r="20" spans="1:3" x14ac:dyDescent="0.25">
      <c r="A20" s="6" t="s">
        <v>119</v>
      </c>
      <c r="B20">
        <v>5869</v>
      </c>
      <c r="C20">
        <v>18910.850000000002</v>
      </c>
    </row>
    <row r="21" spans="1:3" x14ac:dyDescent="0.25">
      <c r="A21" s="6" t="s">
        <v>118</v>
      </c>
      <c r="B21">
        <v>1568</v>
      </c>
      <c r="C21">
        <v>5302.96</v>
      </c>
    </row>
    <row r="22" spans="1:3" x14ac:dyDescent="0.25">
      <c r="A22" s="6" t="s">
        <v>117</v>
      </c>
      <c r="B22">
        <v>1197</v>
      </c>
      <c r="C22">
        <v>3427.02</v>
      </c>
    </row>
    <row r="23" spans="1:3" x14ac:dyDescent="0.25">
      <c r="A23" s="5" t="s">
        <v>127</v>
      </c>
      <c r="B23">
        <v>16117</v>
      </c>
      <c r="C23">
        <v>50214.03</v>
      </c>
    </row>
    <row r="24" spans="1:3" x14ac:dyDescent="0.25">
      <c r="A24" s="6" t="s">
        <v>120</v>
      </c>
      <c r="B24">
        <v>4003</v>
      </c>
      <c r="C24">
        <v>11389.46</v>
      </c>
    </row>
    <row r="25" spans="1:3" x14ac:dyDescent="0.25">
      <c r="A25" s="6" t="s">
        <v>119</v>
      </c>
      <c r="B25">
        <v>4272</v>
      </c>
      <c r="C25">
        <v>12332.460000000001</v>
      </c>
    </row>
    <row r="26" spans="1:3" x14ac:dyDescent="0.25">
      <c r="A26" s="6" t="s">
        <v>118</v>
      </c>
      <c r="B26">
        <v>3165</v>
      </c>
      <c r="C26">
        <v>9951.75</v>
      </c>
    </row>
    <row r="27" spans="1:3" x14ac:dyDescent="0.25">
      <c r="A27" s="6" t="s">
        <v>117</v>
      </c>
      <c r="B27">
        <v>4677</v>
      </c>
      <c r="C27">
        <v>16540.36</v>
      </c>
    </row>
    <row r="28" spans="1:3" x14ac:dyDescent="0.25">
      <c r="A28" s="4" t="s">
        <v>115</v>
      </c>
      <c r="B28">
        <v>58671</v>
      </c>
      <c r="C28">
        <v>172828.96</v>
      </c>
    </row>
    <row r="29" spans="1:3" x14ac:dyDescent="0.25">
      <c r="A29" s="5" t="s">
        <v>116</v>
      </c>
      <c r="B29">
        <v>13652</v>
      </c>
      <c r="C29">
        <v>38617.119999999995</v>
      </c>
    </row>
    <row r="30" spans="1:3" x14ac:dyDescent="0.25">
      <c r="A30" s="6" t="s">
        <v>120</v>
      </c>
      <c r="B30">
        <v>1586</v>
      </c>
      <c r="C30">
        <v>4633.76</v>
      </c>
    </row>
    <row r="31" spans="1:3" x14ac:dyDescent="0.25">
      <c r="A31" s="6" t="s">
        <v>119</v>
      </c>
      <c r="B31">
        <v>3064</v>
      </c>
      <c r="C31">
        <v>8635.2999999999993</v>
      </c>
    </row>
    <row r="32" spans="1:3" x14ac:dyDescent="0.25">
      <c r="A32" s="6" t="s">
        <v>118</v>
      </c>
      <c r="B32">
        <v>4207</v>
      </c>
      <c r="C32">
        <v>11409.849999999999</v>
      </c>
    </row>
    <row r="33" spans="1:3" x14ac:dyDescent="0.25">
      <c r="A33" s="6" t="s">
        <v>117</v>
      </c>
      <c r="B33">
        <v>4795</v>
      </c>
      <c r="C33">
        <v>13938.209999999997</v>
      </c>
    </row>
    <row r="34" spans="1:3" x14ac:dyDescent="0.25">
      <c r="A34" s="5" t="s">
        <v>121</v>
      </c>
      <c r="B34">
        <v>27715</v>
      </c>
      <c r="C34">
        <v>81254.09</v>
      </c>
    </row>
    <row r="35" spans="1:3" x14ac:dyDescent="0.25">
      <c r="A35" s="6" t="s">
        <v>120</v>
      </c>
      <c r="B35">
        <v>10115</v>
      </c>
      <c r="C35">
        <v>27038.269999999997</v>
      </c>
    </row>
    <row r="36" spans="1:3" x14ac:dyDescent="0.25">
      <c r="A36" s="6" t="s">
        <v>119</v>
      </c>
      <c r="B36">
        <v>5329</v>
      </c>
      <c r="C36">
        <v>16632.900000000001</v>
      </c>
    </row>
    <row r="37" spans="1:3" x14ac:dyDescent="0.25">
      <c r="A37" s="6" t="s">
        <v>118</v>
      </c>
      <c r="B37">
        <v>8366</v>
      </c>
      <c r="C37">
        <v>25008.009999999995</v>
      </c>
    </row>
    <row r="38" spans="1:3" x14ac:dyDescent="0.25">
      <c r="A38" s="6" t="s">
        <v>117</v>
      </c>
      <c r="B38">
        <v>3905</v>
      </c>
      <c r="C38">
        <v>12574.909999999998</v>
      </c>
    </row>
    <row r="39" spans="1:3" x14ac:dyDescent="0.25">
      <c r="A39" s="5" t="s">
        <v>122</v>
      </c>
      <c r="B39">
        <v>17304</v>
      </c>
      <c r="C39">
        <v>52957.75</v>
      </c>
    </row>
    <row r="40" spans="1:3" x14ac:dyDescent="0.25">
      <c r="A40" s="6" t="s">
        <v>120</v>
      </c>
      <c r="B40">
        <v>2328</v>
      </c>
      <c r="C40">
        <v>6860.4</v>
      </c>
    </row>
    <row r="41" spans="1:3" x14ac:dyDescent="0.25">
      <c r="A41" s="6" t="s">
        <v>119</v>
      </c>
      <c r="B41">
        <v>5826</v>
      </c>
      <c r="C41">
        <v>17647.739999999998</v>
      </c>
    </row>
    <row r="42" spans="1:3" x14ac:dyDescent="0.25">
      <c r="A42" s="6" t="s">
        <v>118</v>
      </c>
      <c r="B42">
        <v>3789</v>
      </c>
      <c r="C42">
        <v>12736.820000000002</v>
      </c>
    </row>
    <row r="43" spans="1:3" x14ac:dyDescent="0.25">
      <c r="A43" s="6" t="s">
        <v>117</v>
      </c>
      <c r="B43">
        <v>5361</v>
      </c>
      <c r="C43">
        <v>15712.789999999999</v>
      </c>
    </row>
    <row r="44" spans="1:3" x14ac:dyDescent="0.25">
      <c r="A44" s="1">
        <v>2005</v>
      </c>
      <c r="B44">
        <v>126663</v>
      </c>
      <c r="C44">
        <v>371026.2099999999</v>
      </c>
    </row>
    <row r="45" spans="1:3" x14ac:dyDescent="0.25">
      <c r="A45" s="4" t="s">
        <v>132</v>
      </c>
      <c r="B45">
        <v>62974</v>
      </c>
      <c r="C45">
        <v>178853.28</v>
      </c>
    </row>
    <row r="46" spans="1:3" x14ac:dyDescent="0.25">
      <c r="A46" s="5" t="s">
        <v>133</v>
      </c>
      <c r="B46">
        <v>18063</v>
      </c>
      <c r="C46">
        <v>53011.540000000008</v>
      </c>
    </row>
    <row r="47" spans="1:3" x14ac:dyDescent="0.25">
      <c r="A47" s="6" t="s">
        <v>120</v>
      </c>
      <c r="B47">
        <v>6326</v>
      </c>
      <c r="C47">
        <v>17483.25</v>
      </c>
    </row>
    <row r="48" spans="1:3" x14ac:dyDescent="0.25">
      <c r="A48" s="6" t="s">
        <v>119</v>
      </c>
      <c r="B48">
        <v>5237</v>
      </c>
      <c r="C48">
        <v>15688.3</v>
      </c>
    </row>
    <row r="49" spans="1:3" x14ac:dyDescent="0.25">
      <c r="A49" s="6" t="s">
        <v>118</v>
      </c>
      <c r="B49">
        <v>2200</v>
      </c>
      <c r="C49">
        <v>5261.65</v>
      </c>
    </row>
    <row r="50" spans="1:3" x14ac:dyDescent="0.25">
      <c r="A50" s="6" t="s">
        <v>117</v>
      </c>
      <c r="B50">
        <v>4300</v>
      </c>
      <c r="C50">
        <v>14578.340000000002</v>
      </c>
    </row>
    <row r="51" spans="1:3" x14ac:dyDescent="0.25">
      <c r="A51" s="5" t="s">
        <v>134</v>
      </c>
      <c r="B51">
        <v>20698</v>
      </c>
      <c r="C51">
        <v>56663.710000000006</v>
      </c>
    </row>
    <row r="52" spans="1:3" x14ac:dyDescent="0.25">
      <c r="A52" s="6" t="s">
        <v>120</v>
      </c>
      <c r="B52">
        <v>6183</v>
      </c>
      <c r="C52">
        <v>17261.350000000002</v>
      </c>
    </row>
    <row r="53" spans="1:3" x14ac:dyDescent="0.25">
      <c r="A53" s="6" t="s">
        <v>119</v>
      </c>
      <c r="B53">
        <v>3648</v>
      </c>
      <c r="C53">
        <v>10197.44</v>
      </c>
    </row>
    <row r="54" spans="1:3" x14ac:dyDescent="0.25">
      <c r="A54" s="6" t="s">
        <v>118</v>
      </c>
      <c r="B54">
        <v>4034</v>
      </c>
      <c r="C54">
        <v>11723.98</v>
      </c>
    </row>
    <row r="55" spans="1:3" x14ac:dyDescent="0.25">
      <c r="A55" s="6" t="s">
        <v>117</v>
      </c>
      <c r="B55">
        <v>6833</v>
      </c>
      <c r="C55">
        <v>17480.940000000002</v>
      </c>
    </row>
    <row r="56" spans="1:3" x14ac:dyDescent="0.25">
      <c r="A56" s="5" t="s">
        <v>135</v>
      </c>
      <c r="B56">
        <v>12662</v>
      </c>
      <c r="C56">
        <v>38446.44</v>
      </c>
    </row>
    <row r="57" spans="1:3" x14ac:dyDescent="0.25">
      <c r="A57" s="6" t="s">
        <v>120</v>
      </c>
      <c r="B57">
        <v>2809</v>
      </c>
      <c r="C57">
        <v>8413.33</v>
      </c>
    </row>
    <row r="58" spans="1:3" x14ac:dyDescent="0.25">
      <c r="A58" s="6" t="s">
        <v>119</v>
      </c>
      <c r="B58">
        <v>3569</v>
      </c>
      <c r="C58">
        <v>9872.84</v>
      </c>
    </row>
    <row r="59" spans="1:3" x14ac:dyDescent="0.25">
      <c r="A59" s="6" t="s">
        <v>118</v>
      </c>
      <c r="B59">
        <v>1922</v>
      </c>
      <c r="C59">
        <v>7268.71</v>
      </c>
    </row>
    <row r="60" spans="1:3" x14ac:dyDescent="0.25">
      <c r="A60" s="6" t="s">
        <v>117</v>
      </c>
      <c r="B60">
        <v>4362</v>
      </c>
      <c r="C60">
        <v>12891.560000000001</v>
      </c>
    </row>
    <row r="61" spans="1:3" x14ac:dyDescent="0.25">
      <c r="A61" s="5" t="s">
        <v>136</v>
      </c>
      <c r="B61">
        <v>11551</v>
      </c>
      <c r="C61">
        <v>30731.59</v>
      </c>
    </row>
    <row r="62" spans="1:3" x14ac:dyDescent="0.25">
      <c r="A62" s="6" t="s">
        <v>119</v>
      </c>
      <c r="B62">
        <v>3156</v>
      </c>
      <c r="C62">
        <v>8323.7999999999993</v>
      </c>
    </row>
    <row r="63" spans="1:3" x14ac:dyDescent="0.25">
      <c r="A63" s="6" t="s">
        <v>118</v>
      </c>
      <c r="B63">
        <v>3502</v>
      </c>
      <c r="C63">
        <v>9231.369999999999</v>
      </c>
    </row>
    <row r="64" spans="1:3" x14ac:dyDescent="0.25">
      <c r="A64" s="6" t="s">
        <v>117</v>
      </c>
      <c r="B64">
        <v>4893</v>
      </c>
      <c r="C64">
        <v>13176.420000000002</v>
      </c>
    </row>
    <row r="65" spans="1:3" x14ac:dyDescent="0.25">
      <c r="A65" s="4" t="s">
        <v>115</v>
      </c>
      <c r="B65">
        <v>63689</v>
      </c>
      <c r="C65">
        <v>192172.92999999996</v>
      </c>
    </row>
    <row r="66" spans="1:3" x14ac:dyDescent="0.25">
      <c r="A66" s="5" t="s">
        <v>116</v>
      </c>
      <c r="B66">
        <v>11163</v>
      </c>
      <c r="C66">
        <v>32993.1</v>
      </c>
    </row>
    <row r="67" spans="1:3" x14ac:dyDescent="0.25">
      <c r="A67" s="6" t="s">
        <v>120</v>
      </c>
      <c r="B67">
        <v>4614</v>
      </c>
      <c r="C67">
        <v>13732.83</v>
      </c>
    </row>
    <row r="68" spans="1:3" x14ac:dyDescent="0.25">
      <c r="A68" s="6" t="s">
        <v>119</v>
      </c>
      <c r="B68">
        <v>3265</v>
      </c>
      <c r="C68">
        <v>9216.4699999999993</v>
      </c>
    </row>
    <row r="69" spans="1:3" x14ac:dyDescent="0.25">
      <c r="A69" s="6" t="s">
        <v>118</v>
      </c>
      <c r="B69">
        <v>1639</v>
      </c>
      <c r="C69">
        <v>4988</v>
      </c>
    </row>
    <row r="70" spans="1:3" x14ac:dyDescent="0.25">
      <c r="A70" s="6" t="s">
        <v>117</v>
      </c>
      <c r="B70">
        <v>1645</v>
      </c>
      <c r="C70">
        <v>5055.7999999999993</v>
      </c>
    </row>
    <row r="71" spans="1:3" x14ac:dyDescent="0.25">
      <c r="A71" s="5" t="s">
        <v>121</v>
      </c>
      <c r="B71">
        <v>35797</v>
      </c>
      <c r="C71">
        <v>105793.04</v>
      </c>
    </row>
    <row r="72" spans="1:3" x14ac:dyDescent="0.25">
      <c r="A72" s="6" t="s">
        <v>120</v>
      </c>
      <c r="B72">
        <v>12124</v>
      </c>
      <c r="C72">
        <v>37401.269999999997</v>
      </c>
    </row>
    <row r="73" spans="1:3" x14ac:dyDescent="0.25">
      <c r="A73" s="6" t="s">
        <v>119</v>
      </c>
      <c r="B73">
        <v>8989</v>
      </c>
      <c r="C73">
        <v>26069.35</v>
      </c>
    </row>
    <row r="74" spans="1:3" x14ac:dyDescent="0.25">
      <c r="A74" s="6" t="s">
        <v>118</v>
      </c>
      <c r="B74">
        <v>8458</v>
      </c>
      <c r="C74">
        <v>22822.229999999996</v>
      </c>
    </row>
    <row r="75" spans="1:3" x14ac:dyDescent="0.25">
      <c r="A75" s="6" t="s">
        <v>117</v>
      </c>
      <c r="B75">
        <v>6226</v>
      </c>
      <c r="C75">
        <v>19500.189999999999</v>
      </c>
    </row>
    <row r="76" spans="1:3" x14ac:dyDescent="0.25">
      <c r="A76" s="5" t="s">
        <v>122</v>
      </c>
      <c r="B76">
        <v>16729</v>
      </c>
      <c r="C76">
        <v>53386.789999999994</v>
      </c>
    </row>
    <row r="77" spans="1:3" x14ac:dyDescent="0.25">
      <c r="A77" s="6" t="s">
        <v>120</v>
      </c>
      <c r="B77">
        <v>6902</v>
      </c>
      <c r="C77">
        <v>21092.749999999996</v>
      </c>
    </row>
    <row r="78" spans="1:3" x14ac:dyDescent="0.25">
      <c r="A78" s="6" t="s">
        <v>119</v>
      </c>
      <c r="B78">
        <v>3366</v>
      </c>
      <c r="C78">
        <v>11339.47</v>
      </c>
    </row>
    <row r="79" spans="1:3" x14ac:dyDescent="0.25">
      <c r="A79" s="6" t="s">
        <v>118</v>
      </c>
      <c r="B79">
        <v>4172</v>
      </c>
      <c r="C79">
        <v>14956.359999999999</v>
      </c>
    </row>
    <row r="80" spans="1:3" x14ac:dyDescent="0.25">
      <c r="A80" s="6" t="s">
        <v>117</v>
      </c>
      <c r="B80">
        <v>2289</v>
      </c>
      <c r="C80">
        <v>5998.2099999999991</v>
      </c>
    </row>
    <row r="81" spans="1:3" x14ac:dyDescent="0.25">
      <c r="A81" s="1" t="s">
        <v>35</v>
      </c>
      <c r="B81">
        <v>247150</v>
      </c>
      <c r="C81">
        <v>733471.43999999983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805B8-95BE-46F1-8B94-B0DB2838192C}">
  <sheetPr codeName="Sheet20"/>
  <dimension ref="A2:J228"/>
  <sheetViews>
    <sheetView topLeftCell="A2" workbookViewId="0">
      <selection activeCell="A26" sqref="A26"/>
    </sheetView>
  </sheetViews>
  <sheetFormatPr defaultColWidth="9.140625" defaultRowHeight="15" x14ac:dyDescent="0.25"/>
  <cols>
    <col min="1" max="1" width="19.85546875" style="9" bestFit="1" customWidth="1"/>
    <col min="2" max="2" width="12.28515625" style="9" bestFit="1" customWidth="1"/>
    <col min="3" max="3" width="15.5703125" style="9" bestFit="1" customWidth="1"/>
    <col min="4" max="4" width="12.42578125" style="9" bestFit="1" customWidth="1"/>
    <col min="5" max="5" width="12.28515625" style="9" bestFit="1" customWidth="1"/>
    <col min="6" max="7" width="15.5703125" style="9" bestFit="1" customWidth="1"/>
    <col min="8" max="8" width="17.42578125" style="9" bestFit="1" customWidth="1"/>
    <col min="9" max="9" width="20.5703125" style="9" bestFit="1" customWidth="1"/>
    <col min="10" max="16384" width="9.140625" style="9"/>
  </cols>
  <sheetData>
    <row r="2" spans="1:10" x14ac:dyDescent="0.25">
      <c r="A2" s="9" t="s">
        <v>62</v>
      </c>
      <c r="B2" s="9" t="s">
        <v>113</v>
      </c>
      <c r="D2" s="9" t="s">
        <v>141</v>
      </c>
    </row>
    <row r="4" spans="1:10" x14ac:dyDescent="0.25">
      <c r="E4" s="9" t="s">
        <v>87</v>
      </c>
    </row>
    <row r="5" spans="1:10" x14ac:dyDescent="0.25">
      <c r="A5" s="9" t="s">
        <v>142</v>
      </c>
      <c r="B5" s="9" t="s">
        <v>143</v>
      </c>
      <c r="C5" s="9" t="s">
        <v>17</v>
      </c>
      <c r="D5" s="9" t="s">
        <v>144</v>
      </c>
      <c r="E5" s="9" t="s">
        <v>114</v>
      </c>
      <c r="F5" s="9" t="s">
        <v>90</v>
      </c>
      <c r="J5" s="9" t="s">
        <v>62</v>
      </c>
    </row>
    <row r="6" spans="1:10" ht="15.75" customHeight="1" x14ac:dyDescent="0.25">
      <c r="A6" s="9">
        <v>2007</v>
      </c>
      <c r="E6" s="9">
        <v>233161</v>
      </c>
      <c r="F6" s="9">
        <v>702395.82000000018</v>
      </c>
    </row>
    <row r="7" spans="1:10" x14ac:dyDescent="0.25">
      <c r="B7" s="9" t="s">
        <v>132</v>
      </c>
      <c r="E7" s="9">
        <v>56981</v>
      </c>
      <c r="F7" s="9">
        <v>170623.06</v>
      </c>
    </row>
    <row r="8" spans="1:10" x14ac:dyDescent="0.25">
      <c r="C8" s="9" t="s">
        <v>133</v>
      </c>
      <c r="E8" s="9">
        <v>10430</v>
      </c>
      <c r="F8" s="9">
        <v>30567.379999999997</v>
      </c>
    </row>
    <row r="9" spans="1:10" x14ac:dyDescent="0.25">
      <c r="D9" s="9" t="s">
        <v>120</v>
      </c>
      <c r="E9" s="9">
        <v>4379</v>
      </c>
      <c r="F9" s="9">
        <v>12668.949999999999</v>
      </c>
    </row>
    <row r="10" spans="1:10" x14ac:dyDescent="0.25">
      <c r="D10" s="9" t="s">
        <v>119</v>
      </c>
      <c r="E10" s="9">
        <v>1545</v>
      </c>
      <c r="F10" s="9">
        <v>4528.3100000000004</v>
      </c>
    </row>
    <row r="11" spans="1:10" x14ac:dyDescent="0.25">
      <c r="D11" s="9" t="s">
        <v>118</v>
      </c>
      <c r="E11" s="9">
        <v>2322</v>
      </c>
      <c r="F11" s="9">
        <v>7579.02</v>
      </c>
    </row>
    <row r="12" spans="1:10" x14ac:dyDescent="0.25">
      <c r="D12" s="9" t="s">
        <v>117</v>
      </c>
      <c r="E12" s="9">
        <v>2184</v>
      </c>
      <c r="F12" s="9">
        <v>5791.1</v>
      </c>
    </row>
    <row r="13" spans="1:10" x14ac:dyDescent="0.25">
      <c r="C13" s="9" t="s">
        <v>134</v>
      </c>
      <c r="E13" s="9">
        <v>17573</v>
      </c>
      <c r="F13" s="9">
        <v>53902.150000000009</v>
      </c>
    </row>
    <row r="14" spans="1:10" x14ac:dyDescent="0.25">
      <c r="D14" s="9" t="s">
        <v>120</v>
      </c>
      <c r="E14" s="9">
        <v>4668</v>
      </c>
      <c r="F14" s="9">
        <v>15042.239999999998</v>
      </c>
    </row>
    <row r="15" spans="1:10" x14ac:dyDescent="0.25">
      <c r="D15" s="9" t="s">
        <v>119</v>
      </c>
      <c r="E15" s="9">
        <v>2431</v>
      </c>
      <c r="F15" s="9">
        <v>7606.76</v>
      </c>
    </row>
    <row r="16" spans="1:10" x14ac:dyDescent="0.25">
      <c r="D16" s="9" t="s">
        <v>118</v>
      </c>
      <c r="E16" s="9">
        <v>7957</v>
      </c>
      <c r="F16" s="9">
        <v>23490.320000000003</v>
      </c>
    </row>
    <row r="17" spans="2:6" x14ac:dyDescent="0.25">
      <c r="D17" s="9" t="s">
        <v>117</v>
      </c>
      <c r="E17" s="9">
        <v>2517</v>
      </c>
      <c r="F17" s="9">
        <v>7762.83</v>
      </c>
    </row>
    <row r="18" spans="2:6" x14ac:dyDescent="0.25">
      <c r="C18" s="9" t="s">
        <v>135</v>
      </c>
      <c r="E18" s="9">
        <v>14782</v>
      </c>
      <c r="F18" s="9">
        <v>44234.18</v>
      </c>
    </row>
    <row r="19" spans="2:6" x14ac:dyDescent="0.25">
      <c r="D19" s="9" t="s">
        <v>120</v>
      </c>
      <c r="E19" s="9">
        <v>3571</v>
      </c>
      <c r="F19" s="9">
        <v>9951.369999999999</v>
      </c>
    </row>
    <row r="20" spans="2:6" x14ac:dyDescent="0.25">
      <c r="D20" s="9" t="s">
        <v>119</v>
      </c>
      <c r="E20" s="9">
        <v>2778</v>
      </c>
      <c r="F20" s="9">
        <v>8881.2000000000007</v>
      </c>
    </row>
    <row r="21" spans="2:6" x14ac:dyDescent="0.25">
      <c r="D21" s="9" t="s">
        <v>118</v>
      </c>
      <c r="E21" s="9">
        <v>3594</v>
      </c>
      <c r="F21" s="9">
        <v>10792.09</v>
      </c>
    </row>
    <row r="22" spans="2:6" x14ac:dyDescent="0.25">
      <c r="D22" s="9" t="s">
        <v>117</v>
      </c>
      <c r="E22" s="9">
        <v>4839</v>
      </c>
      <c r="F22" s="9">
        <v>14609.52</v>
      </c>
    </row>
    <row r="23" spans="2:6" x14ac:dyDescent="0.25">
      <c r="C23" s="9" t="s">
        <v>136</v>
      </c>
      <c r="E23" s="9">
        <v>14196</v>
      </c>
      <c r="F23" s="9">
        <v>41919.350000000006</v>
      </c>
    </row>
    <row r="24" spans="2:6" x14ac:dyDescent="0.25">
      <c r="D24" s="9" t="s">
        <v>120</v>
      </c>
      <c r="E24" s="9">
        <v>3252</v>
      </c>
      <c r="F24" s="9">
        <v>8311.84</v>
      </c>
    </row>
    <row r="25" spans="2:6" x14ac:dyDescent="0.25">
      <c r="D25" s="9" t="s">
        <v>119</v>
      </c>
      <c r="E25" s="9">
        <v>1562</v>
      </c>
      <c r="F25" s="9">
        <v>4495.1499999999996</v>
      </c>
    </row>
    <row r="26" spans="2:6" x14ac:dyDescent="0.25">
      <c r="D26" s="9" t="s">
        <v>118</v>
      </c>
      <c r="E26" s="9">
        <v>2621</v>
      </c>
      <c r="F26" s="9">
        <v>7640.8799999999992</v>
      </c>
    </row>
    <row r="27" spans="2:6" x14ac:dyDescent="0.25">
      <c r="D27" s="9" t="s">
        <v>117</v>
      </c>
      <c r="E27" s="9">
        <v>6761</v>
      </c>
      <c r="F27" s="9">
        <v>21471.480000000003</v>
      </c>
    </row>
    <row r="28" spans="2:6" x14ac:dyDescent="0.25">
      <c r="B28" s="9" t="s">
        <v>128</v>
      </c>
      <c r="E28" s="9">
        <v>55693</v>
      </c>
      <c r="F28" s="9">
        <v>169327.53000000003</v>
      </c>
    </row>
    <row r="29" spans="2:6" x14ac:dyDescent="0.25">
      <c r="C29" s="9" t="s">
        <v>129</v>
      </c>
      <c r="E29" s="9">
        <v>7542</v>
      </c>
      <c r="F29" s="9">
        <v>24011.449999999997</v>
      </c>
    </row>
    <row r="30" spans="2:6" x14ac:dyDescent="0.25">
      <c r="D30" s="9" t="s">
        <v>120</v>
      </c>
      <c r="E30" s="9">
        <v>2719</v>
      </c>
      <c r="F30" s="9">
        <v>9627.41</v>
      </c>
    </row>
    <row r="31" spans="2:6" x14ac:dyDescent="0.25">
      <c r="D31" s="9" t="s">
        <v>119</v>
      </c>
      <c r="E31" s="9">
        <v>1814</v>
      </c>
      <c r="F31" s="9">
        <v>5245.8</v>
      </c>
    </row>
    <row r="32" spans="2:6" x14ac:dyDescent="0.25">
      <c r="D32" s="9" t="s">
        <v>118</v>
      </c>
      <c r="E32" s="9">
        <v>2436</v>
      </c>
      <c r="F32" s="9">
        <v>7900.5599999999995</v>
      </c>
    </row>
    <row r="33" spans="2:6" x14ac:dyDescent="0.25">
      <c r="D33" s="9" t="s">
        <v>117</v>
      </c>
      <c r="E33" s="9">
        <v>573</v>
      </c>
      <c r="F33" s="9">
        <v>1237.68</v>
      </c>
    </row>
    <row r="34" spans="2:6" x14ac:dyDescent="0.25">
      <c r="C34" s="9" t="s">
        <v>130</v>
      </c>
      <c r="E34" s="9">
        <v>25335</v>
      </c>
      <c r="F34" s="9">
        <v>77288.53</v>
      </c>
    </row>
    <row r="35" spans="2:6" x14ac:dyDescent="0.25">
      <c r="D35" s="9" t="s">
        <v>120</v>
      </c>
      <c r="E35" s="9">
        <v>7194</v>
      </c>
      <c r="F35" s="9">
        <v>21566.38</v>
      </c>
    </row>
    <row r="36" spans="2:6" x14ac:dyDescent="0.25">
      <c r="D36" s="9" t="s">
        <v>119</v>
      </c>
      <c r="E36" s="9">
        <v>6895</v>
      </c>
      <c r="F36" s="9">
        <v>21811.38</v>
      </c>
    </row>
    <row r="37" spans="2:6" x14ac:dyDescent="0.25">
      <c r="D37" s="9" t="s">
        <v>118</v>
      </c>
      <c r="E37" s="9">
        <v>6697</v>
      </c>
      <c r="F37" s="9">
        <v>19714.66</v>
      </c>
    </row>
    <row r="38" spans="2:6" x14ac:dyDescent="0.25">
      <c r="D38" s="9" t="s">
        <v>117</v>
      </c>
      <c r="E38" s="9">
        <v>4549</v>
      </c>
      <c r="F38" s="9">
        <v>14196.11</v>
      </c>
    </row>
    <row r="39" spans="2:6" x14ac:dyDescent="0.25">
      <c r="C39" s="9" t="s">
        <v>131</v>
      </c>
      <c r="E39" s="9">
        <v>22816</v>
      </c>
      <c r="F39" s="9">
        <v>68027.549999999988</v>
      </c>
    </row>
    <row r="40" spans="2:6" x14ac:dyDescent="0.25">
      <c r="D40" s="9" t="s">
        <v>120</v>
      </c>
      <c r="E40" s="9">
        <v>6661</v>
      </c>
      <c r="F40" s="9">
        <v>20536.879999999997</v>
      </c>
    </row>
    <row r="41" spans="2:6" x14ac:dyDescent="0.25">
      <c r="D41" s="9" t="s">
        <v>119</v>
      </c>
      <c r="E41" s="9">
        <v>8221</v>
      </c>
      <c r="F41" s="9">
        <v>24448.16</v>
      </c>
    </row>
    <row r="42" spans="2:6" x14ac:dyDescent="0.25">
      <c r="D42" s="9" t="s">
        <v>118</v>
      </c>
      <c r="E42" s="9">
        <v>5176</v>
      </c>
      <c r="F42" s="9">
        <v>14952.03</v>
      </c>
    </row>
    <row r="43" spans="2:6" x14ac:dyDescent="0.25">
      <c r="D43" s="9" t="s">
        <v>117</v>
      </c>
      <c r="E43" s="9">
        <v>2758</v>
      </c>
      <c r="F43" s="9">
        <v>8090.4800000000005</v>
      </c>
    </row>
    <row r="44" spans="2:6" x14ac:dyDescent="0.25">
      <c r="B44" s="9" t="s">
        <v>123</v>
      </c>
      <c r="E44" s="9">
        <v>61816</v>
      </c>
      <c r="F44" s="9">
        <v>189616.26999999996</v>
      </c>
    </row>
    <row r="45" spans="2:6" x14ac:dyDescent="0.25">
      <c r="C45" s="9" t="s">
        <v>124</v>
      </c>
      <c r="E45" s="9">
        <v>13256</v>
      </c>
      <c r="F45" s="9">
        <v>40939.040000000001</v>
      </c>
    </row>
    <row r="46" spans="2:6" x14ac:dyDescent="0.25">
      <c r="D46" s="9" t="s">
        <v>120</v>
      </c>
      <c r="E46" s="9">
        <v>5123</v>
      </c>
      <c r="F46" s="9">
        <v>15069.53</v>
      </c>
    </row>
    <row r="47" spans="2:6" x14ac:dyDescent="0.25">
      <c r="D47" s="9" t="s">
        <v>119</v>
      </c>
      <c r="E47" s="9">
        <v>1855</v>
      </c>
      <c r="F47" s="9">
        <v>4829.24</v>
      </c>
    </row>
    <row r="48" spans="2:6" x14ac:dyDescent="0.25">
      <c r="D48" s="9" t="s">
        <v>118</v>
      </c>
      <c r="E48" s="9">
        <v>1775</v>
      </c>
      <c r="F48" s="9">
        <v>5739.3</v>
      </c>
    </row>
    <row r="49" spans="3:6" x14ac:dyDescent="0.25">
      <c r="D49" s="9" t="s">
        <v>117</v>
      </c>
      <c r="E49" s="9">
        <v>4503</v>
      </c>
      <c r="F49" s="9">
        <v>15300.97</v>
      </c>
    </row>
    <row r="50" spans="3:6" x14ac:dyDescent="0.25">
      <c r="C50" s="9" t="s">
        <v>125</v>
      </c>
      <c r="E50" s="9">
        <v>16124</v>
      </c>
      <c r="F50" s="9">
        <v>49062.459999999992</v>
      </c>
    </row>
    <row r="51" spans="3:6" x14ac:dyDescent="0.25">
      <c r="D51" s="9" t="s">
        <v>120</v>
      </c>
      <c r="E51" s="9">
        <v>1485</v>
      </c>
      <c r="F51" s="9">
        <v>4362.1499999999996</v>
      </c>
    </row>
    <row r="52" spans="3:6" x14ac:dyDescent="0.25">
      <c r="D52" s="9" t="s">
        <v>119</v>
      </c>
      <c r="E52" s="9">
        <v>3903</v>
      </c>
      <c r="F52" s="9">
        <v>13286.17</v>
      </c>
    </row>
    <row r="53" spans="3:6" x14ac:dyDescent="0.25">
      <c r="D53" s="9" t="s">
        <v>118</v>
      </c>
      <c r="E53" s="9">
        <v>4014</v>
      </c>
      <c r="F53" s="9">
        <v>12865.81</v>
      </c>
    </row>
    <row r="54" spans="3:6" x14ac:dyDescent="0.25">
      <c r="D54" s="9" t="s">
        <v>117</v>
      </c>
      <c r="E54" s="9">
        <v>6722</v>
      </c>
      <c r="F54" s="9">
        <v>18548.329999999998</v>
      </c>
    </row>
    <row r="55" spans="3:6" x14ac:dyDescent="0.25">
      <c r="C55" s="9" t="s">
        <v>126</v>
      </c>
      <c r="E55" s="9">
        <v>16319</v>
      </c>
      <c r="F55" s="9">
        <v>49400.740000000005</v>
      </c>
    </row>
    <row r="56" spans="3:6" x14ac:dyDescent="0.25">
      <c r="D56" s="9" t="s">
        <v>120</v>
      </c>
      <c r="E56" s="9">
        <v>7685</v>
      </c>
      <c r="F56" s="9">
        <v>21759.910000000003</v>
      </c>
    </row>
    <row r="57" spans="3:6" x14ac:dyDescent="0.25">
      <c r="D57" s="9" t="s">
        <v>119</v>
      </c>
      <c r="E57" s="9">
        <v>5869</v>
      </c>
      <c r="F57" s="9">
        <v>18910.850000000002</v>
      </c>
    </row>
    <row r="58" spans="3:6" x14ac:dyDescent="0.25">
      <c r="D58" s="9" t="s">
        <v>118</v>
      </c>
      <c r="E58" s="9">
        <v>1568</v>
      </c>
      <c r="F58" s="9">
        <v>5302.96</v>
      </c>
    </row>
    <row r="59" spans="3:6" x14ac:dyDescent="0.25">
      <c r="D59" s="9" t="s">
        <v>117</v>
      </c>
      <c r="E59" s="9">
        <v>1197</v>
      </c>
      <c r="F59" s="9">
        <v>3427.02</v>
      </c>
    </row>
    <row r="60" spans="3:6" x14ac:dyDescent="0.25">
      <c r="C60" s="9" t="s">
        <v>127</v>
      </c>
      <c r="E60" s="9">
        <v>16117</v>
      </c>
      <c r="F60" s="9">
        <v>50214.03</v>
      </c>
    </row>
    <row r="61" spans="3:6" x14ac:dyDescent="0.25">
      <c r="D61" s="9" t="s">
        <v>120</v>
      </c>
      <c r="E61" s="9">
        <v>4003</v>
      </c>
      <c r="F61" s="9">
        <v>11389.46</v>
      </c>
    </row>
    <row r="62" spans="3:6" x14ac:dyDescent="0.25">
      <c r="D62" s="9" t="s">
        <v>119</v>
      </c>
      <c r="E62" s="9">
        <v>4272</v>
      </c>
      <c r="F62" s="9">
        <v>12332.460000000001</v>
      </c>
    </row>
    <row r="63" spans="3:6" x14ac:dyDescent="0.25">
      <c r="D63" s="9" t="s">
        <v>118</v>
      </c>
      <c r="E63" s="9">
        <v>3165</v>
      </c>
      <c r="F63" s="9">
        <v>9951.75</v>
      </c>
    </row>
    <row r="64" spans="3:6" x14ac:dyDescent="0.25">
      <c r="D64" s="9" t="s">
        <v>117</v>
      </c>
      <c r="E64" s="9">
        <v>4677</v>
      </c>
      <c r="F64" s="9">
        <v>16540.36</v>
      </c>
    </row>
    <row r="65" spans="2:6" x14ac:dyDescent="0.25">
      <c r="B65" s="9" t="s">
        <v>115</v>
      </c>
      <c r="E65" s="9">
        <v>58671</v>
      </c>
      <c r="F65" s="9">
        <v>172828.96</v>
      </c>
    </row>
    <row r="66" spans="2:6" x14ac:dyDescent="0.25">
      <c r="C66" s="9" t="s">
        <v>116</v>
      </c>
      <c r="E66" s="9">
        <v>13652</v>
      </c>
      <c r="F66" s="9">
        <v>38617.119999999995</v>
      </c>
    </row>
    <row r="67" spans="2:6" x14ac:dyDescent="0.25">
      <c r="D67" s="9" t="s">
        <v>120</v>
      </c>
      <c r="E67" s="9">
        <v>1586</v>
      </c>
      <c r="F67" s="9">
        <v>4633.76</v>
      </c>
    </row>
    <row r="68" spans="2:6" x14ac:dyDescent="0.25">
      <c r="D68" s="9" t="s">
        <v>119</v>
      </c>
      <c r="E68" s="9">
        <v>3064</v>
      </c>
      <c r="F68" s="9">
        <v>8635.2999999999993</v>
      </c>
    </row>
    <row r="69" spans="2:6" x14ac:dyDescent="0.25">
      <c r="D69" s="9" t="s">
        <v>118</v>
      </c>
      <c r="E69" s="9">
        <v>4207</v>
      </c>
      <c r="F69" s="9">
        <v>11409.849999999999</v>
      </c>
    </row>
    <row r="70" spans="2:6" x14ac:dyDescent="0.25">
      <c r="D70" s="9" t="s">
        <v>117</v>
      </c>
      <c r="E70" s="9">
        <v>4795</v>
      </c>
      <c r="F70" s="9">
        <v>13938.209999999997</v>
      </c>
    </row>
    <row r="71" spans="2:6" x14ac:dyDescent="0.25">
      <c r="C71" s="9" t="s">
        <v>121</v>
      </c>
      <c r="E71" s="9">
        <v>27715</v>
      </c>
      <c r="F71" s="9">
        <v>81254.09</v>
      </c>
    </row>
    <row r="72" spans="2:6" x14ac:dyDescent="0.25">
      <c r="D72" s="9" t="s">
        <v>120</v>
      </c>
      <c r="E72" s="9">
        <v>10115</v>
      </c>
      <c r="F72" s="9">
        <v>27038.269999999997</v>
      </c>
    </row>
    <row r="73" spans="2:6" x14ac:dyDescent="0.25">
      <c r="D73" s="9" t="s">
        <v>119</v>
      </c>
      <c r="E73" s="9">
        <v>5329</v>
      </c>
      <c r="F73" s="9">
        <v>16632.900000000001</v>
      </c>
    </row>
    <row r="74" spans="2:6" x14ac:dyDescent="0.25">
      <c r="D74" s="9" t="s">
        <v>118</v>
      </c>
      <c r="E74" s="9">
        <v>8366</v>
      </c>
      <c r="F74" s="9">
        <v>25008.009999999995</v>
      </c>
    </row>
    <row r="75" spans="2:6" x14ac:dyDescent="0.25">
      <c r="D75" s="9" t="s">
        <v>117</v>
      </c>
      <c r="E75" s="9">
        <v>3905</v>
      </c>
      <c r="F75" s="9">
        <v>12574.909999999998</v>
      </c>
    </row>
    <row r="76" spans="2:6" x14ac:dyDescent="0.25">
      <c r="C76" s="9" t="s">
        <v>122</v>
      </c>
      <c r="E76" s="9">
        <v>17304</v>
      </c>
      <c r="F76" s="9">
        <v>52957.75</v>
      </c>
    </row>
    <row r="77" spans="2:6" x14ac:dyDescent="0.25">
      <c r="D77" s="9" t="s">
        <v>120</v>
      </c>
      <c r="E77" s="9">
        <v>2328</v>
      </c>
      <c r="F77" s="9">
        <v>6860.4</v>
      </c>
    </row>
    <row r="78" spans="2:6" x14ac:dyDescent="0.25">
      <c r="D78" s="9" t="s">
        <v>119</v>
      </c>
      <c r="E78" s="9">
        <v>5826</v>
      </c>
      <c r="F78" s="9">
        <v>17647.739999999998</v>
      </c>
    </row>
    <row r="79" spans="2:6" x14ac:dyDescent="0.25">
      <c r="D79" s="9" t="s">
        <v>118</v>
      </c>
      <c r="E79" s="9">
        <v>3789</v>
      </c>
      <c r="F79" s="9">
        <v>12736.820000000002</v>
      </c>
    </row>
    <row r="80" spans="2:6" x14ac:dyDescent="0.25">
      <c r="D80" s="9" t="s">
        <v>117</v>
      </c>
      <c r="E80" s="9">
        <v>5361</v>
      </c>
      <c r="F80" s="9">
        <v>15712.789999999999</v>
      </c>
    </row>
    <row r="81" spans="1:6" x14ac:dyDescent="0.25">
      <c r="A81" s="9">
        <v>2006</v>
      </c>
      <c r="E81" s="9">
        <v>216738</v>
      </c>
      <c r="F81" s="9">
        <v>637719.84999999986</v>
      </c>
    </row>
    <row r="82" spans="1:6" x14ac:dyDescent="0.25">
      <c r="B82" s="9" t="s">
        <v>132</v>
      </c>
      <c r="E82" s="9">
        <v>54117</v>
      </c>
      <c r="F82" s="9">
        <v>162606.44</v>
      </c>
    </row>
    <row r="83" spans="1:6" x14ac:dyDescent="0.25">
      <c r="C83" s="9" t="s">
        <v>133</v>
      </c>
      <c r="E83" s="9">
        <v>8056</v>
      </c>
      <c r="F83" s="9">
        <v>24960.9</v>
      </c>
    </row>
    <row r="84" spans="1:6" x14ac:dyDescent="0.25">
      <c r="D84" s="9" t="s">
        <v>119</v>
      </c>
      <c r="E84" s="9">
        <v>3732</v>
      </c>
      <c r="F84" s="9">
        <v>10691.19</v>
      </c>
    </row>
    <row r="85" spans="1:6" x14ac:dyDescent="0.25">
      <c r="D85" s="9" t="s">
        <v>118</v>
      </c>
      <c r="E85" s="9">
        <v>1505</v>
      </c>
      <c r="F85" s="9">
        <v>5857.0599999999995</v>
      </c>
    </row>
    <row r="86" spans="1:6" x14ac:dyDescent="0.25">
      <c r="D86" s="9" t="s">
        <v>117</v>
      </c>
      <c r="E86" s="9">
        <v>2819</v>
      </c>
      <c r="F86" s="9">
        <v>8412.65</v>
      </c>
    </row>
    <row r="87" spans="1:6" x14ac:dyDescent="0.25">
      <c r="C87" s="9" t="s">
        <v>134</v>
      </c>
      <c r="E87" s="9">
        <v>17421</v>
      </c>
      <c r="F87" s="9">
        <v>54380.630000000005</v>
      </c>
    </row>
    <row r="88" spans="1:6" x14ac:dyDescent="0.25">
      <c r="D88" s="9" t="s">
        <v>120</v>
      </c>
      <c r="E88" s="9">
        <v>6091</v>
      </c>
      <c r="F88" s="9">
        <v>19667.95</v>
      </c>
    </row>
    <row r="89" spans="1:6" x14ac:dyDescent="0.25">
      <c r="D89" s="9" t="s">
        <v>119</v>
      </c>
      <c r="E89" s="9">
        <v>2929</v>
      </c>
      <c r="F89" s="9">
        <v>9482.11</v>
      </c>
    </row>
    <row r="90" spans="1:6" x14ac:dyDescent="0.25">
      <c r="D90" s="9" t="s">
        <v>118</v>
      </c>
      <c r="E90" s="9">
        <v>4489</v>
      </c>
      <c r="F90" s="9">
        <v>14235.35</v>
      </c>
    </row>
    <row r="91" spans="1:6" x14ac:dyDescent="0.25">
      <c r="D91" s="9" t="s">
        <v>117</v>
      </c>
      <c r="E91" s="9">
        <v>3912</v>
      </c>
      <c r="F91" s="9">
        <v>10995.22</v>
      </c>
    </row>
    <row r="92" spans="1:6" x14ac:dyDescent="0.25">
      <c r="C92" s="9" t="s">
        <v>135</v>
      </c>
      <c r="E92" s="9">
        <v>11102</v>
      </c>
      <c r="F92" s="9">
        <v>32314.84</v>
      </c>
    </row>
    <row r="93" spans="1:6" x14ac:dyDescent="0.25">
      <c r="D93" s="9" t="s">
        <v>120</v>
      </c>
      <c r="E93" s="9">
        <v>3572</v>
      </c>
      <c r="F93" s="9">
        <v>11213.49</v>
      </c>
    </row>
    <row r="94" spans="1:6" x14ac:dyDescent="0.25">
      <c r="D94" s="9" t="s">
        <v>119</v>
      </c>
      <c r="E94" s="9">
        <v>4732</v>
      </c>
      <c r="F94" s="9">
        <v>13021.17</v>
      </c>
    </row>
    <row r="95" spans="1:6" x14ac:dyDescent="0.25">
      <c r="D95" s="9" t="s">
        <v>118</v>
      </c>
      <c r="E95" s="9">
        <v>1880</v>
      </c>
      <c r="F95" s="9">
        <v>4610.1399999999994</v>
      </c>
    </row>
    <row r="96" spans="1:6" x14ac:dyDescent="0.25">
      <c r="D96" s="9" t="s">
        <v>117</v>
      </c>
      <c r="E96" s="9">
        <v>918</v>
      </c>
      <c r="F96" s="9">
        <v>3470.04</v>
      </c>
    </row>
    <row r="97" spans="2:6" x14ac:dyDescent="0.25">
      <c r="C97" s="9" t="s">
        <v>136</v>
      </c>
      <c r="E97" s="9">
        <v>17538</v>
      </c>
      <c r="F97" s="9">
        <v>50950.069999999992</v>
      </c>
    </row>
    <row r="98" spans="2:6" x14ac:dyDescent="0.25">
      <c r="D98" s="9" t="s">
        <v>120</v>
      </c>
      <c r="E98" s="9">
        <v>5866</v>
      </c>
      <c r="F98" s="9">
        <v>15763.650000000001</v>
      </c>
    </row>
    <row r="99" spans="2:6" x14ac:dyDescent="0.25">
      <c r="D99" s="9" t="s">
        <v>119</v>
      </c>
      <c r="E99" s="9">
        <v>3313</v>
      </c>
      <c r="F99" s="9">
        <v>11038.24</v>
      </c>
    </row>
    <row r="100" spans="2:6" x14ac:dyDescent="0.25">
      <c r="D100" s="9" t="s">
        <v>118</v>
      </c>
      <c r="E100" s="9">
        <v>2358</v>
      </c>
      <c r="F100" s="9">
        <v>6608.9600000000009</v>
      </c>
    </row>
    <row r="101" spans="2:6" x14ac:dyDescent="0.25">
      <c r="D101" s="9" t="s">
        <v>117</v>
      </c>
      <c r="E101" s="9">
        <v>6001</v>
      </c>
      <c r="F101" s="9">
        <v>17539.219999999998</v>
      </c>
    </row>
    <row r="102" spans="2:6" x14ac:dyDescent="0.25">
      <c r="B102" s="9" t="s">
        <v>128</v>
      </c>
      <c r="E102" s="9">
        <v>56222</v>
      </c>
      <c r="F102" s="9">
        <v>167211.04000000004</v>
      </c>
    </row>
    <row r="103" spans="2:6" x14ac:dyDescent="0.25">
      <c r="C103" s="9" t="s">
        <v>129</v>
      </c>
      <c r="E103" s="9">
        <v>16238</v>
      </c>
      <c r="F103" s="9">
        <v>48954.55</v>
      </c>
    </row>
    <row r="104" spans="2:6" x14ac:dyDescent="0.25">
      <c r="D104" s="9" t="s">
        <v>120</v>
      </c>
      <c r="E104" s="9">
        <v>5222</v>
      </c>
      <c r="F104" s="9">
        <v>12878.369999999999</v>
      </c>
    </row>
    <row r="105" spans="2:6" x14ac:dyDescent="0.25">
      <c r="D105" s="9" t="s">
        <v>119</v>
      </c>
      <c r="E105" s="9">
        <v>5691</v>
      </c>
      <c r="F105" s="9">
        <v>17863.579999999998</v>
      </c>
    </row>
    <row r="106" spans="2:6" x14ac:dyDescent="0.25">
      <c r="D106" s="9" t="s">
        <v>118</v>
      </c>
      <c r="E106" s="9">
        <v>1157</v>
      </c>
      <c r="F106" s="9">
        <v>4395.26</v>
      </c>
    </row>
    <row r="107" spans="2:6" x14ac:dyDescent="0.25">
      <c r="D107" s="9" t="s">
        <v>117</v>
      </c>
      <c r="E107" s="9">
        <v>4168</v>
      </c>
      <c r="F107" s="9">
        <v>13817.34</v>
      </c>
    </row>
    <row r="108" spans="2:6" x14ac:dyDescent="0.25">
      <c r="C108" s="9" t="s">
        <v>130</v>
      </c>
      <c r="E108" s="9">
        <v>23382</v>
      </c>
      <c r="F108" s="9">
        <v>69291.37</v>
      </c>
    </row>
    <row r="109" spans="2:6" x14ac:dyDescent="0.25">
      <c r="D109" s="9" t="s">
        <v>120</v>
      </c>
      <c r="E109" s="9">
        <v>4766</v>
      </c>
      <c r="F109" s="9">
        <v>12852.79</v>
      </c>
    </row>
    <row r="110" spans="2:6" x14ac:dyDescent="0.25">
      <c r="D110" s="9" t="s">
        <v>119</v>
      </c>
      <c r="E110" s="9">
        <v>12295</v>
      </c>
      <c r="F110" s="9">
        <v>37193.969999999994</v>
      </c>
    </row>
    <row r="111" spans="2:6" x14ac:dyDescent="0.25">
      <c r="D111" s="9" t="s">
        <v>118</v>
      </c>
      <c r="E111" s="9">
        <v>3324</v>
      </c>
      <c r="F111" s="9">
        <v>9470.5400000000009</v>
      </c>
    </row>
    <row r="112" spans="2:6" x14ac:dyDescent="0.25">
      <c r="D112" s="9" t="s">
        <v>117</v>
      </c>
      <c r="E112" s="9">
        <v>2997</v>
      </c>
      <c r="F112" s="9">
        <v>9774.07</v>
      </c>
    </row>
    <row r="113" spans="2:6" x14ac:dyDescent="0.25">
      <c r="C113" s="9" t="s">
        <v>131</v>
      </c>
      <c r="E113" s="9">
        <v>16602</v>
      </c>
      <c r="F113" s="9">
        <v>48965.119999999995</v>
      </c>
    </row>
    <row r="114" spans="2:6" x14ac:dyDescent="0.25">
      <c r="D114" s="9" t="s">
        <v>120</v>
      </c>
      <c r="E114" s="9">
        <v>2396</v>
      </c>
      <c r="F114" s="9">
        <v>6588.16</v>
      </c>
    </row>
    <row r="115" spans="2:6" x14ac:dyDescent="0.25">
      <c r="D115" s="9" t="s">
        <v>119</v>
      </c>
      <c r="E115" s="9">
        <v>5248</v>
      </c>
      <c r="F115" s="9">
        <v>16563.730000000003</v>
      </c>
    </row>
    <row r="116" spans="2:6" x14ac:dyDescent="0.25">
      <c r="D116" s="9" t="s">
        <v>118</v>
      </c>
      <c r="E116" s="9">
        <v>4453</v>
      </c>
      <c r="F116" s="9">
        <v>11668.51</v>
      </c>
    </row>
    <row r="117" spans="2:6" x14ac:dyDescent="0.25">
      <c r="D117" s="9" t="s">
        <v>117</v>
      </c>
      <c r="E117" s="9">
        <v>4505</v>
      </c>
      <c r="F117" s="9">
        <v>14144.719999999998</v>
      </c>
    </row>
    <row r="118" spans="2:6" x14ac:dyDescent="0.25">
      <c r="B118" s="9" t="s">
        <v>123</v>
      </c>
      <c r="E118" s="9">
        <v>53910</v>
      </c>
      <c r="F118" s="9">
        <v>157192.37</v>
      </c>
    </row>
    <row r="119" spans="2:6" x14ac:dyDescent="0.25">
      <c r="C119" s="9" t="s">
        <v>124</v>
      </c>
      <c r="E119" s="9">
        <v>12090</v>
      </c>
      <c r="F119" s="9">
        <v>34879.74</v>
      </c>
    </row>
    <row r="120" spans="2:6" x14ac:dyDescent="0.25">
      <c r="D120" s="9" t="s">
        <v>120</v>
      </c>
      <c r="E120" s="9">
        <v>3707</v>
      </c>
      <c r="F120" s="9">
        <v>11024.109999999999</v>
      </c>
    </row>
    <row r="121" spans="2:6" x14ac:dyDescent="0.25">
      <c r="D121" s="9" t="s">
        <v>119</v>
      </c>
      <c r="E121" s="9">
        <v>4717</v>
      </c>
      <c r="F121" s="9">
        <v>14052.05</v>
      </c>
    </row>
    <row r="122" spans="2:6" x14ac:dyDescent="0.25">
      <c r="D122" s="9" t="s">
        <v>118</v>
      </c>
      <c r="E122" s="9">
        <v>2238</v>
      </c>
      <c r="F122" s="9">
        <v>5535.45</v>
      </c>
    </row>
    <row r="123" spans="2:6" x14ac:dyDescent="0.25">
      <c r="D123" s="9" t="s">
        <v>117</v>
      </c>
      <c r="E123" s="9">
        <v>1428</v>
      </c>
      <c r="F123" s="9">
        <v>4268.13</v>
      </c>
    </row>
    <row r="124" spans="2:6" x14ac:dyDescent="0.25">
      <c r="C124" s="9" t="s">
        <v>125</v>
      </c>
      <c r="E124" s="9">
        <v>14712</v>
      </c>
      <c r="F124" s="9">
        <v>42513.75</v>
      </c>
    </row>
    <row r="125" spans="2:6" x14ac:dyDescent="0.25">
      <c r="D125" s="9" t="s">
        <v>120</v>
      </c>
      <c r="E125" s="9">
        <v>1608</v>
      </c>
      <c r="F125" s="9">
        <v>4189.04</v>
      </c>
    </row>
    <row r="126" spans="2:6" x14ac:dyDescent="0.25">
      <c r="D126" s="9" t="s">
        <v>119</v>
      </c>
      <c r="E126" s="9">
        <v>3412</v>
      </c>
      <c r="F126" s="9">
        <v>10886.5</v>
      </c>
    </row>
    <row r="127" spans="2:6" x14ac:dyDescent="0.25">
      <c r="D127" s="9" t="s">
        <v>118</v>
      </c>
      <c r="E127" s="9">
        <v>3663</v>
      </c>
      <c r="F127" s="9">
        <v>10116.26</v>
      </c>
    </row>
    <row r="128" spans="2:6" x14ac:dyDescent="0.25">
      <c r="D128" s="9" t="s">
        <v>117</v>
      </c>
      <c r="E128" s="9">
        <v>6029</v>
      </c>
      <c r="F128" s="9">
        <v>17321.949999999997</v>
      </c>
    </row>
    <row r="129" spans="2:6" x14ac:dyDescent="0.25">
      <c r="C129" s="9" t="s">
        <v>126</v>
      </c>
      <c r="E129" s="9">
        <v>8397</v>
      </c>
      <c r="F129" s="9">
        <v>22496.5</v>
      </c>
    </row>
    <row r="130" spans="2:6" x14ac:dyDescent="0.25">
      <c r="D130" s="9" t="s">
        <v>120</v>
      </c>
      <c r="E130" s="9">
        <v>5264</v>
      </c>
      <c r="F130" s="9">
        <v>14808.91</v>
      </c>
    </row>
    <row r="131" spans="2:6" x14ac:dyDescent="0.25">
      <c r="D131" s="9" t="s">
        <v>119</v>
      </c>
      <c r="E131" s="9">
        <v>1803</v>
      </c>
      <c r="F131" s="9">
        <v>4427.91</v>
      </c>
    </row>
    <row r="132" spans="2:6" x14ac:dyDescent="0.25">
      <c r="D132" s="9" t="s">
        <v>118</v>
      </c>
      <c r="E132" s="9">
        <v>1330</v>
      </c>
      <c r="F132" s="9">
        <v>3259.68</v>
      </c>
    </row>
    <row r="133" spans="2:6" x14ac:dyDescent="0.25">
      <c r="C133" s="9" t="s">
        <v>127</v>
      </c>
      <c r="E133" s="9">
        <v>18711</v>
      </c>
      <c r="F133" s="9">
        <v>57302.380000000005</v>
      </c>
    </row>
    <row r="134" spans="2:6" x14ac:dyDescent="0.25">
      <c r="D134" s="9" t="s">
        <v>120</v>
      </c>
      <c r="E134" s="9">
        <v>6085</v>
      </c>
      <c r="F134" s="9">
        <v>19523.320000000003</v>
      </c>
    </row>
    <row r="135" spans="2:6" x14ac:dyDescent="0.25">
      <c r="D135" s="9" t="s">
        <v>119</v>
      </c>
      <c r="E135" s="9">
        <v>4322</v>
      </c>
      <c r="F135" s="9">
        <v>12965.279999999999</v>
      </c>
    </row>
    <row r="136" spans="2:6" x14ac:dyDescent="0.25">
      <c r="D136" s="9" t="s">
        <v>118</v>
      </c>
      <c r="E136" s="9">
        <v>4063</v>
      </c>
      <c r="F136" s="9">
        <v>11362.89</v>
      </c>
    </row>
    <row r="137" spans="2:6" x14ac:dyDescent="0.25">
      <c r="D137" s="9" t="s">
        <v>117</v>
      </c>
      <c r="E137" s="9">
        <v>4241</v>
      </c>
      <c r="F137" s="9">
        <v>13450.890000000001</v>
      </c>
    </row>
    <row r="138" spans="2:6" x14ac:dyDescent="0.25">
      <c r="B138" s="9" t="s">
        <v>115</v>
      </c>
      <c r="E138" s="9">
        <v>52489</v>
      </c>
      <c r="F138" s="9">
        <v>150710</v>
      </c>
    </row>
    <row r="139" spans="2:6" x14ac:dyDescent="0.25">
      <c r="C139" s="9" t="s">
        <v>116</v>
      </c>
      <c r="E139" s="9">
        <v>16142</v>
      </c>
      <c r="F139" s="9">
        <v>46657.49</v>
      </c>
    </row>
    <row r="140" spans="2:6" x14ac:dyDescent="0.25">
      <c r="D140" s="9" t="s">
        <v>120</v>
      </c>
      <c r="E140" s="9">
        <v>1454</v>
      </c>
      <c r="F140" s="9">
        <v>4696.16</v>
      </c>
    </row>
    <row r="141" spans="2:6" x14ac:dyDescent="0.25">
      <c r="D141" s="9" t="s">
        <v>119</v>
      </c>
      <c r="E141" s="9">
        <v>6424</v>
      </c>
      <c r="F141" s="9">
        <v>18450.16</v>
      </c>
    </row>
    <row r="142" spans="2:6" x14ac:dyDescent="0.25">
      <c r="D142" s="9" t="s">
        <v>118</v>
      </c>
      <c r="E142" s="9">
        <v>3027</v>
      </c>
      <c r="F142" s="9">
        <v>10199.31</v>
      </c>
    </row>
    <row r="143" spans="2:6" x14ac:dyDescent="0.25">
      <c r="D143" s="9" t="s">
        <v>117</v>
      </c>
      <c r="E143" s="9">
        <v>5237</v>
      </c>
      <c r="F143" s="9">
        <v>13311.86</v>
      </c>
    </row>
    <row r="144" spans="2:6" x14ac:dyDescent="0.25">
      <c r="C144" s="9" t="s">
        <v>121</v>
      </c>
      <c r="E144" s="9">
        <v>24056</v>
      </c>
      <c r="F144" s="9">
        <v>69391.290000000008</v>
      </c>
    </row>
    <row r="145" spans="1:6" x14ac:dyDescent="0.25">
      <c r="D145" s="9" t="s">
        <v>120</v>
      </c>
      <c r="E145" s="9">
        <v>4515</v>
      </c>
      <c r="F145" s="9">
        <v>14147.68</v>
      </c>
    </row>
    <row r="146" spans="1:6" x14ac:dyDescent="0.25">
      <c r="D146" s="9" t="s">
        <v>119</v>
      </c>
      <c r="E146" s="9">
        <v>6015</v>
      </c>
      <c r="F146" s="9">
        <v>16593.97</v>
      </c>
    </row>
    <row r="147" spans="1:6" x14ac:dyDescent="0.25">
      <c r="D147" s="9" t="s">
        <v>118</v>
      </c>
      <c r="E147" s="9">
        <v>7505</v>
      </c>
      <c r="F147" s="9">
        <v>23099.35</v>
      </c>
    </row>
    <row r="148" spans="1:6" x14ac:dyDescent="0.25">
      <c r="D148" s="9" t="s">
        <v>117</v>
      </c>
      <c r="E148" s="9">
        <v>6021</v>
      </c>
      <c r="F148" s="9">
        <v>15550.29</v>
      </c>
    </row>
    <row r="149" spans="1:6" x14ac:dyDescent="0.25">
      <c r="C149" s="9" t="s">
        <v>122</v>
      </c>
      <c r="E149" s="9">
        <v>12291</v>
      </c>
      <c r="F149" s="9">
        <v>34661.22</v>
      </c>
    </row>
    <row r="150" spans="1:6" x14ac:dyDescent="0.25">
      <c r="D150" s="9" t="s">
        <v>120</v>
      </c>
      <c r="E150" s="9">
        <v>2585</v>
      </c>
      <c r="F150" s="9">
        <v>7715.7800000000007</v>
      </c>
    </row>
    <row r="151" spans="1:6" x14ac:dyDescent="0.25">
      <c r="D151" s="9" t="s">
        <v>119</v>
      </c>
      <c r="E151" s="9">
        <v>3436</v>
      </c>
      <c r="F151" s="9">
        <v>9125.6200000000008</v>
      </c>
    </row>
    <row r="152" spans="1:6" x14ac:dyDescent="0.25">
      <c r="D152" s="9" t="s">
        <v>118</v>
      </c>
      <c r="E152" s="9">
        <v>2570</v>
      </c>
      <c r="F152" s="9">
        <v>8665.32</v>
      </c>
    </row>
    <row r="153" spans="1:6" x14ac:dyDescent="0.25">
      <c r="D153" s="9" t="s">
        <v>117</v>
      </c>
      <c r="E153" s="9">
        <v>3700</v>
      </c>
      <c r="F153" s="9">
        <v>9154.5</v>
      </c>
    </row>
    <row r="154" spans="1:6" x14ac:dyDescent="0.25">
      <c r="A154" s="9">
        <v>2005</v>
      </c>
      <c r="E154" s="9">
        <v>243228</v>
      </c>
      <c r="F154" s="9">
        <v>728218.67999999993</v>
      </c>
    </row>
    <row r="155" spans="1:6" x14ac:dyDescent="0.25">
      <c r="B155" s="9" t="s">
        <v>132</v>
      </c>
      <c r="E155" s="9">
        <v>62974</v>
      </c>
      <c r="F155" s="9">
        <v>178853.28</v>
      </c>
    </row>
    <row r="156" spans="1:6" x14ac:dyDescent="0.25">
      <c r="C156" s="9" t="s">
        <v>133</v>
      </c>
      <c r="E156" s="9">
        <v>18063</v>
      </c>
      <c r="F156" s="9">
        <v>53011.540000000008</v>
      </c>
    </row>
    <row r="157" spans="1:6" x14ac:dyDescent="0.25">
      <c r="D157" s="9" t="s">
        <v>120</v>
      </c>
      <c r="E157" s="9">
        <v>6326</v>
      </c>
      <c r="F157" s="9">
        <v>17483.25</v>
      </c>
    </row>
    <row r="158" spans="1:6" x14ac:dyDescent="0.25">
      <c r="D158" s="9" t="s">
        <v>119</v>
      </c>
      <c r="E158" s="9">
        <v>5237</v>
      </c>
      <c r="F158" s="9">
        <v>15688.3</v>
      </c>
    </row>
    <row r="159" spans="1:6" x14ac:dyDescent="0.25">
      <c r="D159" s="9" t="s">
        <v>118</v>
      </c>
      <c r="E159" s="9">
        <v>2200</v>
      </c>
      <c r="F159" s="9">
        <v>5261.65</v>
      </c>
    </row>
    <row r="160" spans="1:6" x14ac:dyDescent="0.25">
      <c r="D160" s="9" t="s">
        <v>117</v>
      </c>
      <c r="E160" s="9">
        <v>4300</v>
      </c>
      <c r="F160" s="9">
        <v>14578.340000000002</v>
      </c>
    </row>
    <row r="161" spans="2:6" x14ac:dyDescent="0.25">
      <c r="C161" s="9" t="s">
        <v>134</v>
      </c>
      <c r="E161" s="9">
        <v>20698</v>
      </c>
      <c r="F161" s="9">
        <v>56663.710000000006</v>
      </c>
    </row>
    <row r="162" spans="2:6" x14ac:dyDescent="0.25">
      <c r="D162" s="9" t="s">
        <v>120</v>
      </c>
      <c r="E162" s="9">
        <v>6183</v>
      </c>
      <c r="F162" s="9">
        <v>17261.350000000002</v>
      </c>
    </row>
    <row r="163" spans="2:6" x14ac:dyDescent="0.25">
      <c r="D163" s="9" t="s">
        <v>119</v>
      </c>
      <c r="E163" s="9">
        <v>3648</v>
      </c>
      <c r="F163" s="9">
        <v>10197.44</v>
      </c>
    </row>
    <row r="164" spans="2:6" x14ac:dyDescent="0.25">
      <c r="D164" s="9" t="s">
        <v>118</v>
      </c>
      <c r="E164" s="9">
        <v>4034</v>
      </c>
      <c r="F164" s="9">
        <v>11723.98</v>
      </c>
    </row>
    <row r="165" spans="2:6" x14ac:dyDescent="0.25">
      <c r="D165" s="9" t="s">
        <v>117</v>
      </c>
      <c r="E165" s="9">
        <v>6833</v>
      </c>
      <c r="F165" s="9">
        <v>17480.940000000002</v>
      </c>
    </row>
    <row r="166" spans="2:6" x14ac:dyDescent="0.25">
      <c r="C166" s="9" t="s">
        <v>135</v>
      </c>
      <c r="E166" s="9">
        <v>12662</v>
      </c>
      <c r="F166" s="9">
        <v>38446.44</v>
      </c>
    </row>
    <row r="167" spans="2:6" x14ac:dyDescent="0.25">
      <c r="D167" s="9" t="s">
        <v>120</v>
      </c>
      <c r="E167" s="9">
        <v>2809</v>
      </c>
      <c r="F167" s="9">
        <v>8413.33</v>
      </c>
    </row>
    <row r="168" spans="2:6" x14ac:dyDescent="0.25">
      <c r="D168" s="9" t="s">
        <v>119</v>
      </c>
      <c r="E168" s="9">
        <v>3569</v>
      </c>
      <c r="F168" s="9">
        <v>9872.84</v>
      </c>
    </row>
    <row r="169" spans="2:6" x14ac:dyDescent="0.25">
      <c r="D169" s="9" t="s">
        <v>118</v>
      </c>
      <c r="E169" s="9">
        <v>1922</v>
      </c>
      <c r="F169" s="9">
        <v>7268.71</v>
      </c>
    </row>
    <row r="170" spans="2:6" x14ac:dyDescent="0.25">
      <c r="D170" s="9" t="s">
        <v>117</v>
      </c>
      <c r="E170" s="9">
        <v>4362</v>
      </c>
      <c r="F170" s="9">
        <v>12891.560000000001</v>
      </c>
    </row>
    <row r="171" spans="2:6" x14ac:dyDescent="0.25">
      <c r="C171" s="9" t="s">
        <v>136</v>
      </c>
      <c r="E171" s="9">
        <v>11551</v>
      </c>
      <c r="F171" s="9">
        <v>30731.59</v>
      </c>
    </row>
    <row r="172" spans="2:6" x14ac:dyDescent="0.25">
      <c r="D172" s="9" t="s">
        <v>119</v>
      </c>
      <c r="E172" s="9">
        <v>3156</v>
      </c>
      <c r="F172" s="9">
        <v>8323.7999999999993</v>
      </c>
    </row>
    <row r="173" spans="2:6" x14ac:dyDescent="0.25">
      <c r="D173" s="9" t="s">
        <v>118</v>
      </c>
      <c r="E173" s="9">
        <v>3502</v>
      </c>
      <c r="F173" s="9">
        <v>9231.369999999999</v>
      </c>
    </row>
    <row r="174" spans="2:6" x14ac:dyDescent="0.25">
      <c r="D174" s="9" t="s">
        <v>117</v>
      </c>
      <c r="E174" s="9">
        <v>4893</v>
      </c>
      <c r="F174" s="9">
        <v>13176.420000000002</v>
      </c>
    </row>
    <row r="175" spans="2:6" x14ac:dyDescent="0.25">
      <c r="B175" s="9" t="s">
        <v>128</v>
      </c>
      <c r="E175" s="9">
        <v>56518</v>
      </c>
      <c r="F175" s="9">
        <v>174378.59</v>
      </c>
    </row>
    <row r="176" spans="2:6" x14ac:dyDescent="0.25">
      <c r="C176" s="9" t="s">
        <v>129</v>
      </c>
      <c r="E176" s="9">
        <v>14344</v>
      </c>
      <c r="F176" s="9">
        <v>43596.270000000004</v>
      </c>
    </row>
    <row r="177" spans="2:6" x14ac:dyDescent="0.25">
      <c r="D177" s="9" t="s">
        <v>120</v>
      </c>
      <c r="E177" s="9">
        <v>1691</v>
      </c>
      <c r="F177" s="9">
        <v>5797.75</v>
      </c>
    </row>
    <row r="178" spans="2:6" x14ac:dyDescent="0.25">
      <c r="D178" s="9" t="s">
        <v>119</v>
      </c>
      <c r="E178" s="9">
        <v>4531</v>
      </c>
      <c r="F178" s="9">
        <v>13825.920000000002</v>
      </c>
    </row>
    <row r="179" spans="2:6" x14ac:dyDescent="0.25">
      <c r="D179" s="9" t="s">
        <v>118</v>
      </c>
      <c r="E179" s="9">
        <v>5696</v>
      </c>
      <c r="F179" s="9">
        <v>17427.46</v>
      </c>
    </row>
    <row r="180" spans="2:6" x14ac:dyDescent="0.25">
      <c r="D180" s="9" t="s">
        <v>117</v>
      </c>
      <c r="E180" s="9">
        <v>2426</v>
      </c>
      <c r="F180" s="9">
        <v>6545.1399999999994</v>
      </c>
    </row>
    <row r="181" spans="2:6" x14ac:dyDescent="0.25">
      <c r="C181" s="9" t="s">
        <v>130</v>
      </c>
      <c r="E181" s="9">
        <v>21369</v>
      </c>
      <c r="F181" s="9">
        <v>65306.67</v>
      </c>
    </row>
    <row r="182" spans="2:6" x14ac:dyDescent="0.25">
      <c r="D182" s="9" t="s">
        <v>120</v>
      </c>
      <c r="E182" s="9">
        <v>4295</v>
      </c>
      <c r="F182" s="9">
        <v>10700.91</v>
      </c>
    </row>
    <row r="183" spans="2:6" x14ac:dyDescent="0.25">
      <c r="D183" s="9" t="s">
        <v>119</v>
      </c>
      <c r="E183" s="9">
        <v>5830</v>
      </c>
      <c r="F183" s="9">
        <v>16823.659999999996</v>
      </c>
    </row>
    <row r="184" spans="2:6" x14ac:dyDescent="0.25">
      <c r="D184" s="9" t="s">
        <v>118</v>
      </c>
      <c r="E184" s="9">
        <v>5410</v>
      </c>
      <c r="F184" s="9">
        <v>18174.2</v>
      </c>
    </row>
    <row r="185" spans="2:6" x14ac:dyDescent="0.25">
      <c r="D185" s="9" t="s">
        <v>117</v>
      </c>
      <c r="E185" s="9">
        <v>5834</v>
      </c>
      <c r="F185" s="9">
        <v>19607.900000000001</v>
      </c>
    </row>
    <row r="186" spans="2:6" x14ac:dyDescent="0.25">
      <c r="C186" s="9" t="s">
        <v>131</v>
      </c>
      <c r="E186" s="9">
        <v>20805</v>
      </c>
      <c r="F186" s="9">
        <v>65475.649999999994</v>
      </c>
    </row>
    <row r="187" spans="2:6" x14ac:dyDescent="0.25">
      <c r="D187" s="9" t="s">
        <v>120</v>
      </c>
      <c r="E187" s="9">
        <v>4366</v>
      </c>
      <c r="F187" s="9">
        <v>13517.579999999998</v>
      </c>
    </row>
    <row r="188" spans="2:6" x14ac:dyDescent="0.25">
      <c r="D188" s="9" t="s">
        <v>119</v>
      </c>
      <c r="E188" s="9">
        <v>8682</v>
      </c>
      <c r="F188" s="9">
        <v>26027.069999999996</v>
      </c>
    </row>
    <row r="189" spans="2:6" x14ac:dyDescent="0.25">
      <c r="D189" s="9" t="s">
        <v>118</v>
      </c>
      <c r="E189" s="9">
        <v>4196</v>
      </c>
      <c r="F189" s="9">
        <v>13937.8</v>
      </c>
    </row>
    <row r="190" spans="2:6" x14ac:dyDescent="0.25">
      <c r="D190" s="9" t="s">
        <v>117</v>
      </c>
      <c r="E190" s="9">
        <v>3561</v>
      </c>
      <c r="F190" s="9">
        <v>11993.2</v>
      </c>
    </row>
    <row r="191" spans="2:6" x14ac:dyDescent="0.25">
      <c r="B191" s="9" t="s">
        <v>123</v>
      </c>
      <c r="E191" s="9">
        <v>60047</v>
      </c>
      <c r="F191" s="9">
        <v>182813.87999999998</v>
      </c>
    </row>
    <row r="192" spans="2:6" x14ac:dyDescent="0.25">
      <c r="C192" s="9" t="s">
        <v>124</v>
      </c>
      <c r="E192" s="9">
        <v>14535</v>
      </c>
      <c r="F192" s="9">
        <v>48127.740000000005</v>
      </c>
    </row>
    <row r="193" spans="3:6" x14ac:dyDescent="0.25">
      <c r="D193" s="9" t="s">
        <v>120</v>
      </c>
      <c r="E193" s="9">
        <v>5255</v>
      </c>
      <c r="F193" s="9">
        <v>15759.59</v>
      </c>
    </row>
    <row r="194" spans="3:6" x14ac:dyDescent="0.25">
      <c r="D194" s="9" t="s">
        <v>119</v>
      </c>
      <c r="E194" s="9">
        <v>4317</v>
      </c>
      <c r="F194" s="9">
        <v>14763.88</v>
      </c>
    </row>
    <row r="195" spans="3:6" x14ac:dyDescent="0.25">
      <c r="D195" s="9" t="s">
        <v>118</v>
      </c>
      <c r="E195" s="9">
        <v>3734</v>
      </c>
      <c r="F195" s="9">
        <v>13631.83</v>
      </c>
    </row>
    <row r="196" spans="3:6" x14ac:dyDescent="0.25">
      <c r="D196" s="9" t="s">
        <v>117</v>
      </c>
      <c r="E196" s="9">
        <v>1229</v>
      </c>
      <c r="F196" s="9">
        <v>3972.4399999999996</v>
      </c>
    </row>
    <row r="197" spans="3:6" x14ac:dyDescent="0.25">
      <c r="C197" s="9" t="s">
        <v>125</v>
      </c>
      <c r="E197" s="9">
        <v>11083</v>
      </c>
      <c r="F197" s="9">
        <v>32042.39</v>
      </c>
    </row>
    <row r="198" spans="3:6" x14ac:dyDescent="0.25">
      <c r="D198" s="9" t="s">
        <v>120</v>
      </c>
      <c r="E198" s="9">
        <v>2459</v>
      </c>
      <c r="F198" s="9">
        <v>7811.1100000000006</v>
      </c>
    </row>
    <row r="199" spans="3:6" x14ac:dyDescent="0.25">
      <c r="D199" s="9" t="s">
        <v>119</v>
      </c>
      <c r="E199" s="9">
        <v>3277</v>
      </c>
      <c r="F199" s="9">
        <v>9092.92</v>
      </c>
    </row>
    <row r="200" spans="3:6" x14ac:dyDescent="0.25">
      <c r="D200" s="9" t="s">
        <v>118</v>
      </c>
      <c r="E200" s="9">
        <v>3701</v>
      </c>
      <c r="F200" s="9">
        <v>11087.14</v>
      </c>
    </row>
    <row r="201" spans="3:6" x14ac:dyDescent="0.25">
      <c r="D201" s="9" t="s">
        <v>117</v>
      </c>
      <c r="E201" s="9">
        <v>1646</v>
      </c>
      <c r="F201" s="9">
        <v>4051.2200000000003</v>
      </c>
    </row>
    <row r="202" spans="3:6" x14ac:dyDescent="0.25">
      <c r="C202" s="9" t="s">
        <v>126</v>
      </c>
      <c r="E202" s="9">
        <v>20005</v>
      </c>
      <c r="F202" s="9">
        <v>60126.15</v>
      </c>
    </row>
    <row r="203" spans="3:6" x14ac:dyDescent="0.25">
      <c r="D203" s="9" t="s">
        <v>120</v>
      </c>
      <c r="E203" s="9">
        <v>4061</v>
      </c>
      <c r="F203" s="9">
        <v>11900.19</v>
      </c>
    </row>
    <row r="204" spans="3:6" x14ac:dyDescent="0.25">
      <c r="D204" s="9" t="s">
        <v>119</v>
      </c>
      <c r="E204" s="9">
        <v>6268</v>
      </c>
      <c r="F204" s="9">
        <v>20474.650000000001</v>
      </c>
    </row>
    <row r="205" spans="3:6" x14ac:dyDescent="0.25">
      <c r="D205" s="9" t="s">
        <v>118</v>
      </c>
      <c r="E205" s="9">
        <v>4865</v>
      </c>
      <c r="F205" s="9">
        <v>14698.63</v>
      </c>
    </row>
    <row r="206" spans="3:6" x14ac:dyDescent="0.25">
      <c r="D206" s="9" t="s">
        <v>117</v>
      </c>
      <c r="E206" s="9">
        <v>4811</v>
      </c>
      <c r="F206" s="9">
        <v>13052.679999999998</v>
      </c>
    </row>
    <row r="207" spans="3:6" x14ac:dyDescent="0.25">
      <c r="C207" s="9" t="s">
        <v>127</v>
      </c>
      <c r="E207" s="9">
        <v>14424</v>
      </c>
      <c r="F207" s="9">
        <v>42517.600000000006</v>
      </c>
    </row>
    <row r="208" spans="3:6" x14ac:dyDescent="0.25">
      <c r="D208" s="9" t="s">
        <v>120</v>
      </c>
      <c r="E208" s="9">
        <v>6106</v>
      </c>
      <c r="F208" s="9">
        <v>17680.490000000002</v>
      </c>
    </row>
    <row r="209" spans="2:6" x14ac:dyDescent="0.25">
      <c r="D209" s="9" t="s">
        <v>119</v>
      </c>
      <c r="E209" s="9">
        <v>4587</v>
      </c>
      <c r="F209" s="9">
        <v>12284.04</v>
      </c>
    </row>
    <row r="210" spans="2:6" x14ac:dyDescent="0.25">
      <c r="D210" s="9" t="s">
        <v>118</v>
      </c>
      <c r="E210" s="9">
        <v>1515</v>
      </c>
      <c r="F210" s="9">
        <v>5055.55</v>
      </c>
    </row>
    <row r="211" spans="2:6" x14ac:dyDescent="0.25">
      <c r="D211" s="9" t="s">
        <v>117</v>
      </c>
      <c r="E211" s="9">
        <v>2216</v>
      </c>
      <c r="F211" s="9">
        <v>7497.52</v>
      </c>
    </row>
    <row r="212" spans="2:6" x14ac:dyDescent="0.25">
      <c r="B212" s="9" t="s">
        <v>115</v>
      </c>
      <c r="E212" s="9">
        <v>63689</v>
      </c>
      <c r="F212" s="9">
        <v>192172.92999999996</v>
      </c>
    </row>
    <row r="213" spans="2:6" x14ac:dyDescent="0.25">
      <c r="C213" s="9" t="s">
        <v>116</v>
      </c>
      <c r="E213" s="9">
        <v>11163</v>
      </c>
      <c r="F213" s="9">
        <v>32993.1</v>
      </c>
    </row>
    <row r="214" spans="2:6" x14ac:dyDescent="0.25">
      <c r="D214" s="9" t="s">
        <v>120</v>
      </c>
      <c r="E214" s="9">
        <v>4614</v>
      </c>
      <c r="F214" s="9">
        <v>13732.83</v>
      </c>
    </row>
    <row r="215" spans="2:6" x14ac:dyDescent="0.25">
      <c r="D215" s="9" t="s">
        <v>119</v>
      </c>
      <c r="E215" s="9">
        <v>3265</v>
      </c>
      <c r="F215" s="9">
        <v>9216.4699999999993</v>
      </c>
    </row>
    <row r="216" spans="2:6" x14ac:dyDescent="0.25">
      <c r="D216" s="9" t="s">
        <v>118</v>
      </c>
      <c r="E216" s="9">
        <v>1639</v>
      </c>
      <c r="F216" s="9">
        <v>4988</v>
      </c>
    </row>
    <row r="217" spans="2:6" x14ac:dyDescent="0.25">
      <c r="D217" s="9" t="s">
        <v>117</v>
      </c>
      <c r="E217" s="9">
        <v>1645</v>
      </c>
      <c r="F217" s="9">
        <v>5055.7999999999993</v>
      </c>
    </row>
    <row r="218" spans="2:6" x14ac:dyDescent="0.25">
      <c r="C218" s="9" t="s">
        <v>121</v>
      </c>
      <c r="E218" s="9">
        <v>35797</v>
      </c>
      <c r="F218" s="9">
        <v>105793.04</v>
      </c>
    </row>
    <row r="219" spans="2:6" x14ac:dyDescent="0.25">
      <c r="D219" s="9" t="s">
        <v>120</v>
      </c>
      <c r="E219" s="9">
        <v>12124</v>
      </c>
      <c r="F219" s="9">
        <v>37401.269999999997</v>
      </c>
    </row>
    <row r="220" spans="2:6" x14ac:dyDescent="0.25">
      <c r="D220" s="9" t="s">
        <v>119</v>
      </c>
      <c r="E220" s="9">
        <v>8989</v>
      </c>
      <c r="F220" s="9">
        <v>26069.35</v>
      </c>
    </row>
    <row r="221" spans="2:6" x14ac:dyDescent="0.25">
      <c r="D221" s="9" t="s">
        <v>118</v>
      </c>
      <c r="E221" s="9">
        <v>8458</v>
      </c>
      <c r="F221" s="9">
        <v>22822.229999999996</v>
      </c>
    </row>
    <row r="222" spans="2:6" x14ac:dyDescent="0.25">
      <c r="D222" s="9" t="s">
        <v>117</v>
      </c>
      <c r="E222" s="9">
        <v>6226</v>
      </c>
      <c r="F222" s="9">
        <v>19500.189999999999</v>
      </c>
    </row>
    <row r="223" spans="2:6" x14ac:dyDescent="0.25">
      <c r="C223" s="9" t="s">
        <v>122</v>
      </c>
      <c r="E223" s="9">
        <v>16729</v>
      </c>
      <c r="F223" s="9">
        <v>53386.789999999994</v>
      </c>
    </row>
    <row r="224" spans="2:6" x14ac:dyDescent="0.25">
      <c r="D224" s="9" t="s">
        <v>120</v>
      </c>
      <c r="E224" s="9">
        <v>6902</v>
      </c>
      <c r="F224" s="9">
        <v>21092.749999999996</v>
      </c>
    </row>
    <row r="225" spans="1:6" x14ac:dyDescent="0.25">
      <c r="D225" s="9" t="s">
        <v>119</v>
      </c>
      <c r="E225" s="9">
        <v>3366</v>
      </c>
      <c r="F225" s="9">
        <v>11339.47</v>
      </c>
    </row>
    <row r="226" spans="1:6" x14ac:dyDescent="0.25">
      <c r="D226" s="9" t="s">
        <v>118</v>
      </c>
      <c r="E226" s="9">
        <v>4172</v>
      </c>
      <c r="F226" s="9">
        <v>14956.359999999999</v>
      </c>
    </row>
    <row r="227" spans="1:6" x14ac:dyDescent="0.25">
      <c r="D227" s="9" t="s">
        <v>117</v>
      </c>
      <c r="E227" s="9">
        <v>2289</v>
      </c>
      <c r="F227" s="9">
        <v>5998.2099999999991</v>
      </c>
    </row>
    <row r="228" spans="1:6" x14ac:dyDescent="0.25">
      <c r="A228" s="9" t="s">
        <v>35</v>
      </c>
      <c r="E228" s="9">
        <v>693127</v>
      </c>
      <c r="F228" s="9">
        <v>2068334.3499999994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63D66-E85A-476F-99F0-46B5E28E39C5}">
  <sheetPr codeName="Sheet21"/>
  <dimension ref="A2:J228"/>
  <sheetViews>
    <sheetView topLeftCell="A2" workbookViewId="0">
      <selection activeCell="A26" sqref="A26"/>
    </sheetView>
  </sheetViews>
  <sheetFormatPr defaultColWidth="9.140625" defaultRowHeight="15" x14ac:dyDescent="0.25"/>
  <cols>
    <col min="1" max="1" width="19.85546875" style="9" bestFit="1" customWidth="1"/>
    <col min="2" max="2" width="12.28515625" style="9" bestFit="1" customWidth="1"/>
    <col min="3" max="3" width="15.5703125" style="9" bestFit="1" customWidth="1"/>
    <col min="4" max="5" width="12.28515625" style="9" bestFit="1" customWidth="1"/>
    <col min="6" max="7" width="15.5703125" style="9" bestFit="1" customWidth="1"/>
    <col min="8" max="8" width="17.42578125" style="9" bestFit="1" customWidth="1"/>
    <col min="9" max="9" width="20.5703125" style="9" bestFit="1" customWidth="1"/>
    <col min="10" max="16384" width="9.140625" style="9"/>
  </cols>
  <sheetData>
    <row r="2" spans="1:10" x14ac:dyDescent="0.25">
      <c r="A2" s="9" t="s">
        <v>62</v>
      </c>
      <c r="B2" s="9" t="s">
        <v>113</v>
      </c>
      <c r="D2" s="9" t="s">
        <v>145</v>
      </c>
    </row>
    <row r="4" spans="1:10" x14ac:dyDescent="0.25">
      <c r="E4" s="9" t="s">
        <v>87</v>
      </c>
    </row>
    <row r="5" spans="1:10" x14ac:dyDescent="0.25">
      <c r="A5" s="9" t="s">
        <v>142</v>
      </c>
      <c r="B5" s="9" t="s">
        <v>143</v>
      </c>
      <c r="C5" s="9" t="s">
        <v>17</v>
      </c>
      <c r="D5" s="9" t="s">
        <v>144</v>
      </c>
      <c r="E5" s="9" t="s">
        <v>114</v>
      </c>
      <c r="F5" s="9" t="s">
        <v>90</v>
      </c>
      <c r="J5" s="9" t="s">
        <v>62</v>
      </c>
    </row>
    <row r="6" spans="1:10" ht="15.75" customHeight="1" x14ac:dyDescent="0.25">
      <c r="A6" s="9">
        <v>2007</v>
      </c>
      <c r="B6" s="9" t="s">
        <v>132</v>
      </c>
      <c r="C6" s="9" t="s">
        <v>133</v>
      </c>
      <c r="D6" s="9" t="s">
        <v>120</v>
      </c>
      <c r="E6" s="9">
        <v>4379</v>
      </c>
      <c r="F6" s="9">
        <v>12668.949999999999</v>
      </c>
    </row>
    <row r="7" spans="1:10" x14ac:dyDescent="0.25">
      <c r="D7" s="9" t="s">
        <v>119</v>
      </c>
      <c r="E7" s="9">
        <v>1545</v>
      </c>
      <c r="F7" s="9">
        <v>4528.3100000000004</v>
      </c>
    </row>
    <row r="8" spans="1:10" x14ac:dyDescent="0.25">
      <c r="D8" s="9" t="s">
        <v>118</v>
      </c>
      <c r="E8" s="9">
        <v>2322</v>
      </c>
      <c r="F8" s="9">
        <v>7579.02</v>
      </c>
    </row>
    <row r="9" spans="1:10" x14ac:dyDescent="0.25">
      <c r="D9" s="9" t="s">
        <v>117</v>
      </c>
      <c r="E9" s="9">
        <v>2184</v>
      </c>
      <c r="F9" s="9">
        <v>5791.1</v>
      </c>
    </row>
    <row r="10" spans="1:10" x14ac:dyDescent="0.25">
      <c r="C10" s="9" t="s">
        <v>146</v>
      </c>
      <c r="E10" s="9">
        <v>10430</v>
      </c>
      <c r="F10" s="9">
        <v>30567.379999999997</v>
      </c>
    </row>
    <row r="11" spans="1:10" x14ac:dyDescent="0.25">
      <c r="C11" s="9" t="s">
        <v>134</v>
      </c>
      <c r="D11" s="9" t="s">
        <v>120</v>
      </c>
      <c r="E11" s="9">
        <v>4668</v>
      </c>
      <c r="F11" s="9">
        <v>15042.239999999998</v>
      </c>
    </row>
    <row r="12" spans="1:10" x14ac:dyDescent="0.25">
      <c r="D12" s="9" t="s">
        <v>119</v>
      </c>
      <c r="E12" s="9">
        <v>2431</v>
      </c>
      <c r="F12" s="9">
        <v>7606.76</v>
      </c>
    </row>
    <row r="13" spans="1:10" x14ac:dyDescent="0.25">
      <c r="D13" s="9" t="s">
        <v>118</v>
      </c>
      <c r="E13" s="9">
        <v>7957</v>
      </c>
      <c r="F13" s="9">
        <v>23490.320000000003</v>
      </c>
    </row>
    <row r="14" spans="1:10" x14ac:dyDescent="0.25">
      <c r="D14" s="9" t="s">
        <v>117</v>
      </c>
      <c r="E14" s="9">
        <v>2517</v>
      </c>
      <c r="F14" s="9">
        <v>7762.83</v>
      </c>
    </row>
    <row r="15" spans="1:10" x14ac:dyDescent="0.25">
      <c r="C15" s="9" t="s">
        <v>147</v>
      </c>
      <c r="E15" s="9">
        <v>17573</v>
      </c>
      <c r="F15" s="9">
        <v>53902.150000000009</v>
      </c>
    </row>
    <row r="16" spans="1:10" x14ac:dyDescent="0.25">
      <c r="C16" s="9" t="s">
        <v>135</v>
      </c>
      <c r="D16" s="9" t="s">
        <v>120</v>
      </c>
      <c r="E16" s="9">
        <v>3571</v>
      </c>
      <c r="F16" s="9">
        <v>9951.369999999999</v>
      </c>
    </row>
    <row r="17" spans="2:6" x14ac:dyDescent="0.25">
      <c r="D17" s="9" t="s">
        <v>119</v>
      </c>
      <c r="E17" s="9">
        <v>2778</v>
      </c>
      <c r="F17" s="9">
        <v>8881.2000000000007</v>
      </c>
    </row>
    <row r="18" spans="2:6" x14ac:dyDescent="0.25">
      <c r="D18" s="9" t="s">
        <v>118</v>
      </c>
      <c r="E18" s="9">
        <v>3594</v>
      </c>
      <c r="F18" s="9">
        <v>10792.09</v>
      </c>
    </row>
    <row r="19" spans="2:6" x14ac:dyDescent="0.25">
      <c r="D19" s="9" t="s">
        <v>117</v>
      </c>
      <c r="E19" s="9">
        <v>4839</v>
      </c>
      <c r="F19" s="9">
        <v>14609.52</v>
      </c>
    </row>
    <row r="20" spans="2:6" x14ac:dyDescent="0.25">
      <c r="C20" s="9" t="s">
        <v>148</v>
      </c>
      <c r="E20" s="9">
        <v>14782</v>
      </c>
      <c r="F20" s="9">
        <v>44234.18</v>
      </c>
    </row>
    <row r="21" spans="2:6" x14ac:dyDescent="0.25">
      <c r="C21" s="9" t="s">
        <v>136</v>
      </c>
      <c r="D21" s="9" t="s">
        <v>120</v>
      </c>
      <c r="E21" s="9">
        <v>3252</v>
      </c>
      <c r="F21" s="9">
        <v>8311.84</v>
      </c>
    </row>
    <row r="22" spans="2:6" x14ac:dyDescent="0.25">
      <c r="D22" s="9" t="s">
        <v>119</v>
      </c>
      <c r="E22" s="9">
        <v>1562</v>
      </c>
      <c r="F22" s="9">
        <v>4495.1499999999996</v>
      </c>
    </row>
    <row r="23" spans="2:6" x14ac:dyDescent="0.25">
      <c r="D23" s="9" t="s">
        <v>118</v>
      </c>
      <c r="E23" s="9">
        <v>2621</v>
      </c>
      <c r="F23" s="9">
        <v>7640.8799999999992</v>
      </c>
    </row>
    <row r="24" spans="2:6" x14ac:dyDescent="0.25">
      <c r="D24" s="9" t="s">
        <v>117</v>
      </c>
      <c r="E24" s="9">
        <v>6761</v>
      </c>
      <c r="F24" s="9">
        <v>21471.480000000003</v>
      </c>
    </row>
    <row r="25" spans="2:6" x14ac:dyDescent="0.25">
      <c r="C25" s="9" t="s">
        <v>149</v>
      </c>
      <c r="E25" s="9">
        <v>14196</v>
      </c>
      <c r="F25" s="9">
        <v>41919.350000000006</v>
      </c>
    </row>
    <row r="26" spans="2:6" x14ac:dyDescent="0.25">
      <c r="B26" s="9" t="s">
        <v>150</v>
      </c>
      <c r="E26" s="9">
        <v>56981</v>
      </c>
      <c r="F26" s="9">
        <v>170623.06</v>
      </c>
    </row>
    <row r="27" spans="2:6" x14ac:dyDescent="0.25">
      <c r="B27" s="9" t="s">
        <v>128</v>
      </c>
      <c r="C27" s="9" t="s">
        <v>129</v>
      </c>
      <c r="D27" s="9" t="s">
        <v>120</v>
      </c>
      <c r="E27" s="9">
        <v>2719</v>
      </c>
      <c r="F27" s="9">
        <v>9627.41</v>
      </c>
    </row>
    <row r="28" spans="2:6" x14ac:dyDescent="0.25">
      <c r="D28" s="9" t="s">
        <v>119</v>
      </c>
      <c r="E28" s="9">
        <v>1814</v>
      </c>
      <c r="F28" s="9">
        <v>5245.8</v>
      </c>
    </row>
    <row r="29" spans="2:6" x14ac:dyDescent="0.25">
      <c r="D29" s="9" t="s">
        <v>118</v>
      </c>
      <c r="E29" s="9">
        <v>2436</v>
      </c>
      <c r="F29" s="9">
        <v>7900.5599999999995</v>
      </c>
    </row>
    <row r="30" spans="2:6" x14ac:dyDescent="0.25">
      <c r="D30" s="9" t="s">
        <v>117</v>
      </c>
      <c r="E30" s="9">
        <v>573</v>
      </c>
      <c r="F30" s="9">
        <v>1237.68</v>
      </c>
    </row>
    <row r="31" spans="2:6" x14ac:dyDescent="0.25">
      <c r="C31" s="9" t="s">
        <v>151</v>
      </c>
      <c r="E31" s="9">
        <v>7542</v>
      </c>
      <c r="F31" s="9">
        <v>24011.449999999997</v>
      </c>
    </row>
    <row r="32" spans="2:6" x14ac:dyDescent="0.25">
      <c r="C32" s="9" t="s">
        <v>130</v>
      </c>
      <c r="D32" s="9" t="s">
        <v>120</v>
      </c>
      <c r="E32" s="9">
        <v>7194</v>
      </c>
      <c r="F32" s="9">
        <v>21566.38</v>
      </c>
    </row>
    <row r="33" spans="2:6" x14ac:dyDescent="0.25">
      <c r="D33" s="9" t="s">
        <v>119</v>
      </c>
      <c r="E33" s="9">
        <v>6895</v>
      </c>
      <c r="F33" s="9">
        <v>21811.38</v>
      </c>
    </row>
    <row r="34" spans="2:6" x14ac:dyDescent="0.25">
      <c r="D34" s="9" t="s">
        <v>118</v>
      </c>
      <c r="E34" s="9">
        <v>6697</v>
      </c>
      <c r="F34" s="9">
        <v>19714.66</v>
      </c>
    </row>
    <row r="35" spans="2:6" x14ac:dyDescent="0.25">
      <c r="D35" s="9" t="s">
        <v>117</v>
      </c>
      <c r="E35" s="9">
        <v>4549</v>
      </c>
      <c r="F35" s="9">
        <v>14196.11</v>
      </c>
    </row>
    <row r="36" spans="2:6" x14ac:dyDescent="0.25">
      <c r="C36" s="9" t="s">
        <v>152</v>
      </c>
      <c r="E36" s="9">
        <v>25335</v>
      </c>
      <c r="F36" s="9">
        <v>77288.53</v>
      </c>
    </row>
    <row r="37" spans="2:6" x14ac:dyDescent="0.25">
      <c r="C37" s="9" t="s">
        <v>131</v>
      </c>
      <c r="D37" s="9" t="s">
        <v>120</v>
      </c>
      <c r="E37" s="9">
        <v>6661</v>
      </c>
      <c r="F37" s="9">
        <v>20536.879999999997</v>
      </c>
    </row>
    <row r="38" spans="2:6" x14ac:dyDescent="0.25">
      <c r="D38" s="9" t="s">
        <v>119</v>
      </c>
      <c r="E38" s="9">
        <v>8221</v>
      </c>
      <c r="F38" s="9">
        <v>24448.16</v>
      </c>
    </row>
    <row r="39" spans="2:6" x14ac:dyDescent="0.25">
      <c r="D39" s="9" t="s">
        <v>118</v>
      </c>
      <c r="E39" s="9">
        <v>5176</v>
      </c>
      <c r="F39" s="9">
        <v>14952.03</v>
      </c>
    </row>
    <row r="40" spans="2:6" x14ac:dyDescent="0.25">
      <c r="D40" s="9" t="s">
        <v>117</v>
      </c>
      <c r="E40" s="9">
        <v>2758</v>
      </c>
      <c r="F40" s="9">
        <v>8090.4800000000005</v>
      </c>
    </row>
    <row r="41" spans="2:6" x14ac:dyDescent="0.25">
      <c r="C41" s="9" t="s">
        <v>153</v>
      </c>
      <c r="E41" s="9">
        <v>22816</v>
      </c>
      <c r="F41" s="9">
        <v>68027.549999999988</v>
      </c>
    </row>
    <row r="42" spans="2:6" x14ac:dyDescent="0.25">
      <c r="B42" s="9" t="s">
        <v>154</v>
      </c>
      <c r="E42" s="9">
        <v>55693</v>
      </c>
      <c r="F42" s="9">
        <v>169327.53000000003</v>
      </c>
    </row>
    <row r="43" spans="2:6" x14ac:dyDescent="0.25">
      <c r="B43" s="9" t="s">
        <v>123</v>
      </c>
      <c r="C43" s="9" t="s">
        <v>124</v>
      </c>
      <c r="D43" s="9" t="s">
        <v>120</v>
      </c>
      <c r="E43" s="9">
        <v>5123</v>
      </c>
      <c r="F43" s="9">
        <v>15069.53</v>
      </c>
    </row>
    <row r="44" spans="2:6" x14ac:dyDescent="0.25">
      <c r="D44" s="9" t="s">
        <v>119</v>
      </c>
      <c r="E44" s="9">
        <v>1855</v>
      </c>
      <c r="F44" s="9">
        <v>4829.24</v>
      </c>
    </row>
    <row r="45" spans="2:6" x14ac:dyDescent="0.25">
      <c r="D45" s="9" t="s">
        <v>118</v>
      </c>
      <c r="E45" s="9">
        <v>1775</v>
      </c>
      <c r="F45" s="9">
        <v>5739.3</v>
      </c>
    </row>
    <row r="46" spans="2:6" x14ac:dyDescent="0.25">
      <c r="D46" s="9" t="s">
        <v>117</v>
      </c>
      <c r="E46" s="9">
        <v>4503</v>
      </c>
      <c r="F46" s="9">
        <v>15300.97</v>
      </c>
    </row>
    <row r="47" spans="2:6" x14ac:dyDescent="0.25">
      <c r="C47" s="9" t="s">
        <v>155</v>
      </c>
      <c r="E47" s="9">
        <v>13256</v>
      </c>
      <c r="F47" s="9">
        <v>40939.040000000001</v>
      </c>
    </row>
    <row r="48" spans="2:6" x14ac:dyDescent="0.25">
      <c r="C48" s="9" t="s">
        <v>125</v>
      </c>
      <c r="D48" s="9" t="s">
        <v>120</v>
      </c>
      <c r="E48" s="9">
        <v>1485</v>
      </c>
      <c r="F48" s="9">
        <v>4362.1499999999996</v>
      </c>
    </row>
    <row r="49" spans="2:6" x14ac:dyDescent="0.25">
      <c r="D49" s="9" t="s">
        <v>119</v>
      </c>
      <c r="E49" s="9">
        <v>3903</v>
      </c>
      <c r="F49" s="9">
        <v>13286.17</v>
      </c>
    </row>
    <row r="50" spans="2:6" x14ac:dyDescent="0.25">
      <c r="D50" s="9" t="s">
        <v>118</v>
      </c>
      <c r="E50" s="9">
        <v>4014</v>
      </c>
      <c r="F50" s="9">
        <v>12865.81</v>
      </c>
    </row>
    <row r="51" spans="2:6" x14ac:dyDescent="0.25">
      <c r="D51" s="9" t="s">
        <v>117</v>
      </c>
      <c r="E51" s="9">
        <v>6722</v>
      </c>
      <c r="F51" s="9">
        <v>18548.329999999998</v>
      </c>
    </row>
    <row r="52" spans="2:6" x14ac:dyDescent="0.25">
      <c r="C52" s="9" t="s">
        <v>156</v>
      </c>
      <c r="E52" s="9">
        <v>16124</v>
      </c>
      <c r="F52" s="9">
        <v>49062.459999999992</v>
      </c>
    </row>
    <row r="53" spans="2:6" x14ac:dyDescent="0.25">
      <c r="C53" s="9" t="s">
        <v>126</v>
      </c>
      <c r="D53" s="9" t="s">
        <v>120</v>
      </c>
      <c r="E53" s="9">
        <v>7685</v>
      </c>
      <c r="F53" s="9">
        <v>21759.910000000003</v>
      </c>
    </row>
    <row r="54" spans="2:6" x14ac:dyDescent="0.25">
      <c r="D54" s="9" t="s">
        <v>119</v>
      </c>
      <c r="E54" s="9">
        <v>5869</v>
      </c>
      <c r="F54" s="9">
        <v>18910.850000000002</v>
      </c>
    </row>
    <row r="55" spans="2:6" x14ac:dyDescent="0.25">
      <c r="D55" s="9" t="s">
        <v>118</v>
      </c>
      <c r="E55" s="9">
        <v>1568</v>
      </c>
      <c r="F55" s="9">
        <v>5302.96</v>
      </c>
    </row>
    <row r="56" spans="2:6" x14ac:dyDescent="0.25">
      <c r="D56" s="9" t="s">
        <v>117</v>
      </c>
      <c r="E56" s="9">
        <v>1197</v>
      </c>
      <c r="F56" s="9">
        <v>3427.02</v>
      </c>
    </row>
    <row r="57" spans="2:6" x14ac:dyDescent="0.25">
      <c r="C57" s="9" t="s">
        <v>157</v>
      </c>
      <c r="E57" s="9">
        <v>16319</v>
      </c>
      <c r="F57" s="9">
        <v>49400.740000000005</v>
      </c>
    </row>
    <row r="58" spans="2:6" x14ac:dyDescent="0.25">
      <c r="C58" s="9" t="s">
        <v>127</v>
      </c>
      <c r="D58" s="9" t="s">
        <v>120</v>
      </c>
      <c r="E58" s="9">
        <v>4003</v>
      </c>
      <c r="F58" s="9">
        <v>11389.46</v>
      </c>
    </row>
    <row r="59" spans="2:6" x14ac:dyDescent="0.25">
      <c r="D59" s="9" t="s">
        <v>119</v>
      </c>
      <c r="E59" s="9">
        <v>4272</v>
      </c>
      <c r="F59" s="9">
        <v>12332.460000000001</v>
      </c>
    </row>
    <row r="60" spans="2:6" x14ac:dyDescent="0.25">
      <c r="D60" s="9" t="s">
        <v>118</v>
      </c>
      <c r="E60" s="9">
        <v>3165</v>
      </c>
      <c r="F60" s="9">
        <v>9951.75</v>
      </c>
    </row>
    <row r="61" spans="2:6" x14ac:dyDescent="0.25">
      <c r="D61" s="9" t="s">
        <v>117</v>
      </c>
      <c r="E61" s="9">
        <v>4677</v>
      </c>
      <c r="F61" s="9">
        <v>16540.36</v>
      </c>
    </row>
    <row r="62" spans="2:6" x14ac:dyDescent="0.25">
      <c r="C62" s="9" t="s">
        <v>158</v>
      </c>
      <c r="E62" s="9">
        <v>16117</v>
      </c>
      <c r="F62" s="9">
        <v>50214.03</v>
      </c>
    </row>
    <row r="63" spans="2:6" x14ac:dyDescent="0.25">
      <c r="B63" s="9" t="s">
        <v>159</v>
      </c>
      <c r="E63" s="9">
        <v>61816</v>
      </c>
      <c r="F63" s="9">
        <v>189616.26999999996</v>
      </c>
    </row>
    <row r="64" spans="2:6" x14ac:dyDescent="0.25">
      <c r="B64" s="9" t="s">
        <v>115</v>
      </c>
      <c r="C64" s="9" t="s">
        <v>116</v>
      </c>
      <c r="D64" s="9" t="s">
        <v>120</v>
      </c>
      <c r="E64" s="9">
        <v>1586</v>
      </c>
      <c r="F64" s="9">
        <v>4633.76</v>
      </c>
    </row>
    <row r="65" spans="1:6" x14ac:dyDescent="0.25">
      <c r="D65" s="9" t="s">
        <v>119</v>
      </c>
      <c r="E65" s="9">
        <v>3064</v>
      </c>
      <c r="F65" s="9">
        <v>8635.2999999999993</v>
      </c>
    </row>
    <row r="66" spans="1:6" x14ac:dyDescent="0.25">
      <c r="D66" s="9" t="s">
        <v>118</v>
      </c>
      <c r="E66" s="9">
        <v>4207</v>
      </c>
      <c r="F66" s="9">
        <v>11409.849999999999</v>
      </c>
    </row>
    <row r="67" spans="1:6" x14ac:dyDescent="0.25">
      <c r="D67" s="9" t="s">
        <v>117</v>
      </c>
      <c r="E67" s="9">
        <v>4795</v>
      </c>
      <c r="F67" s="9">
        <v>13938.209999999997</v>
      </c>
    </row>
    <row r="68" spans="1:6" x14ac:dyDescent="0.25">
      <c r="C68" s="9" t="s">
        <v>160</v>
      </c>
      <c r="E68" s="9">
        <v>13652</v>
      </c>
      <c r="F68" s="9">
        <v>38617.119999999995</v>
      </c>
    </row>
    <row r="69" spans="1:6" x14ac:dyDescent="0.25">
      <c r="C69" s="9" t="s">
        <v>121</v>
      </c>
      <c r="D69" s="9" t="s">
        <v>120</v>
      </c>
      <c r="E69" s="9">
        <v>10115</v>
      </c>
      <c r="F69" s="9">
        <v>27038.269999999997</v>
      </c>
    </row>
    <row r="70" spans="1:6" x14ac:dyDescent="0.25">
      <c r="D70" s="9" t="s">
        <v>119</v>
      </c>
      <c r="E70" s="9">
        <v>5329</v>
      </c>
      <c r="F70" s="9">
        <v>16632.900000000001</v>
      </c>
    </row>
    <row r="71" spans="1:6" x14ac:dyDescent="0.25">
      <c r="D71" s="9" t="s">
        <v>118</v>
      </c>
      <c r="E71" s="9">
        <v>8366</v>
      </c>
      <c r="F71" s="9">
        <v>25008.009999999995</v>
      </c>
    </row>
    <row r="72" spans="1:6" x14ac:dyDescent="0.25">
      <c r="D72" s="9" t="s">
        <v>117</v>
      </c>
      <c r="E72" s="9">
        <v>3905</v>
      </c>
      <c r="F72" s="9">
        <v>12574.909999999998</v>
      </c>
    </row>
    <row r="73" spans="1:6" x14ac:dyDescent="0.25">
      <c r="C73" s="9" t="s">
        <v>161</v>
      </c>
      <c r="E73" s="9">
        <v>27715</v>
      </c>
      <c r="F73" s="9">
        <v>81254.09</v>
      </c>
    </row>
    <row r="74" spans="1:6" x14ac:dyDescent="0.25">
      <c r="C74" s="9" t="s">
        <v>122</v>
      </c>
      <c r="D74" s="9" t="s">
        <v>120</v>
      </c>
      <c r="E74" s="9">
        <v>2328</v>
      </c>
      <c r="F74" s="9">
        <v>6860.4</v>
      </c>
    </row>
    <row r="75" spans="1:6" x14ac:dyDescent="0.25">
      <c r="D75" s="9" t="s">
        <v>119</v>
      </c>
      <c r="E75" s="9">
        <v>5826</v>
      </c>
      <c r="F75" s="9">
        <v>17647.739999999998</v>
      </c>
    </row>
    <row r="76" spans="1:6" x14ac:dyDescent="0.25">
      <c r="D76" s="9" t="s">
        <v>118</v>
      </c>
      <c r="E76" s="9">
        <v>3789</v>
      </c>
      <c r="F76" s="9">
        <v>12736.820000000002</v>
      </c>
    </row>
    <row r="77" spans="1:6" x14ac:dyDescent="0.25">
      <c r="D77" s="9" t="s">
        <v>117</v>
      </c>
      <c r="E77" s="9">
        <v>5361</v>
      </c>
      <c r="F77" s="9">
        <v>15712.789999999999</v>
      </c>
    </row>
    <row r="78" spans="1:6" x14ac:dyDescent="0.25">
      <c r="C78" s="9" t="s">
        <v>162</v>
      </c>
      <c r="E78" s="9">
        <v>17304</v>
      </c>
      <c r="F78" s="9">
        <v>52957.75</v>
      </c>
    </row>
    <row r="79" spans="1:6" x14ac:dyDescent="0.25">
      <c r="B79" s="9" t="s">
        <v>163</v>
      </c>
      <c r="E79" s="9">
        <v>58671</v>
      </c>
      <c r="F79" s="9">
        <v>172828.96</v>
      </c>
    </row>
    <row r="80" spans="1:6" x14ac:dyDescent="0.25">
      <c r="A80" s="9" t="s">
        <v>164</v>
      </c>
      <c r="E80" s="9">
        <v>233161</v>
      </c>
      <c r="F80" s="9">
        <v>702395.82000000018</v>
      </c>
    </row>
    <row r="81" spans="1:6" x14ac:dyDescent="0.25">
      <c r="A81" s="9">
        <v>2006</v>
      </c>
      <c r="B81" s="9" t="s">
        <v>132</v>
      </c>
      <c r="C81" s="9" t="s">
        <v>133</v>
      </c>
      <c r="D81" s="9" t="s">
        <v>119</v>
      </c>
      <c r="E81" s="9">
        <v>3732</v>
      </c>
      <c r="F81" s="9">
        <v>10691.19</v>
      </c>
    </row>
    <row r="82" spans="1:6" x14ac:dyDescent="0.25">
      <c r="D82" s="9" t="s">
        <v>118</v>
      </c>
      <c r="E82" s="9">
        <v>1505</v>
      </c>
      <c r="F82" s="9">
        <v>5857.0599999999995</v>
      </c>
    </row>
    <row r="83" spans="1:6" x14ac:dyDescent="0.25">
      <c r="D83" s="9" t="s">
        <v>117</v>
      </c>
      <c r="E83" s="9">
        <v>2819</v>
      </c>
      <c r="F83" s="9">
        <v>8412.65</v>
      </c>
    </row>
    <row r="84" spans="1:6" x14ac:dyDescent="0.25">
      <c r="C84" s="9" t="s">
        <v>146</v>
      </c>
      <c r="E84" s="9">
        <v>8056</v>
      </c>
      <c r="F84" s="9">
        <v>24960.9</v>
      </c>
    </row>
    <row r="85" spans="1:6" x14ac:dyDescent="0.25">
      <c r="C85" s="9" t="s">
        <v>134</v>
      </c>
      <c r="D85" s="9" t="s">
        <v>120</v>
      </c>
      <c r="E85" s="9">
        <v>6091</v>
      </c>
      <c r="F85" s="9">
        <v>19667.95</v>
      </c>
    </row>
    <row r="86" spans="1:6" x14ac:dyDescent="0.25">
      <c r="D86" s="9" t="s">
        <v>119</v>
      </c>
      <c r="E86" s="9">
        <v>2929</v>
      </c>
      <c r="F86" s="9">
        <v>9482.11</v>
      </c>
    </row>
    <row r="87" spans="1:6" x14ac:dyDescent="0.25">
      <c r="D87" s="9" t="s">
        <v>118</v>
      </c>
      <c r="E87" s="9">
        <v>4489</v>
      </c>
      <c r="F87" s="9">
        <v>14235.35</v>
      </c>
    </row>
    <row r="88" spans="1:6" x14ac:dyDescent="0.25">
      <c r="D88" s="9" t="s">
        <v>117</v>
      </c>
      <c r="E88" s="9">
        <v>3912</v>
      </c>
      <c r="F88" s="9">
        <v>10995.22</v>
      </c>
    </row>
    <row r="89" spans="1:6" x14ac:dyDescent="0.25">
      <c r="C89" s="9" t="s">
        <v>147</v>
      </c>
      <c r="E89" s="9">
        <v>17421</v>
      </c>
      <c r="F89" s="9">
        <v>54380.630000000005</v>
      </c>
    </row>
    <row r="90" spans="1:6" x14ac:dyDescent="0.25">
      <c r="C90" s="9" t="s">
        <v>135</v>
      </c>
      <c r="D90" s="9" t="s">
        <v>120</v>
      </c>
      <c r="E90" s="9">
        <v>3572</v>
      </c>
      <c r="F90" s="9">
        <v>11213.49</v>
      </c>
    </row>
    <row r="91" spans="1:6" x14ac:dyDescent="0.25">
      <c r="D91" s="9" t="s">
        <v>119</v>
      </c>
      <c r="E91" s="9">
        <v>4732</v>
      </c>
      <c r="F91" s="9">
        <v>13021.17</v>
      </c>
    </row>
    <row r="92" spans="1:6" x14ac:dyDescent="0.25">
      <c r="D92" s="9" t="s">
        <v>118</v>
      </c>
      <c r="E92" s="9">
        <v>1880</v>
      </c>
      <c r="F92" s="9">
        <v>4610.1399999999994</v>
      </c>
    </row>
    <row r="93" spans="1:6" x14ac:dyDescent="0.25">
      <c r="D93" s="9" t="s">
        <v>117</v>
      </c>
      <c r="E93" s="9">
        <v>918</v>
      </c>
      <c r="F93" s="9">
        <v>3470.04</v>
      </c>
    </row>
    <row r="94" spans="1:6" x14ac:dyDescent="0.25">
      <c r="C94" s="9" t="s">
        <v>148</v>
      </c>
      <c r="E94" s="9">
        <v>11102</v>
      </c>
      <c r="F94" s="9">
        <v>32314.84</v>
      </c>
    </row>
    <row r="95" spans="1:6" x14ac:dyDescent="0.25">
      <c r="C95" s="9" t="s">
        <v>136</v>
      </c>
      <c r="D95" s="9" t="s">
        <v>120</v>
      </c>
      <c r="E95" s="9">
        <v>5866</v>
      </c>
      <c r="F95" s="9">
        <v>15763.650000000001</v>
      </c>
    </row>
    <row r="96" spans="1:6" x14ac:dyDescent="0.25">
      <c r="D96" s="9" t="s">
        <v>119</v>
      </c>
      <c r="E96" s="9">
        <v>3313</v>
      </c>
      <c r="F96" s="9">
        <v>11038.24</v>
      </c>
    </row>
    <row r="97" spans="2:6" x14ac:dyDescent="0.25">
      <c r="D97" s="9" t="s">
        <v>118</v>
      </c>
      <c r="E97" s="9">
        <v>2358</v>
      </c>
      <c r="F97" s="9">
        <v>6608.9600000000009</v>
      </c>
    </row>
    <row r="98" spans="2:6" x14ac:dyDescent="0.25">
      <c r="D98" s="9" t="s">
        <v>117</v>
      </c>
      <c r="E98" s="9">
        <v>6001</v>
      </c>
      <c r="F98" s="9">
        <v>17539.219999999998</v>
      </c>
    </row>
    <row r="99" spans="2:6" x14ac:dyDescent="0.25">
      <c r="C99" s="9" t="s">
        <v>149</v>
      </c>
      <c r="E99" s="9">
        <v>17538</v>
      </c>
      <c r="F99" s="9">
        <v>50950.069999999992</v>
      </c>
    </row>
    <row r="100" spans="2:6" x14ac:dyDescent="0.25">
      <c r="B100" s="9" t="s">
        <v>150</v>
      </c>
      <c r="E100" s="9">
        <v>54117</v>
      </c>
      <c r="F100" s="9">
        <v>162606.44</v>
      </c>
    </row>
    <row r="101" spans="2:6" x14ac:dyDescent="0.25">
      <c r="B101" s="9" t="s">
        <v>128</v>
      </c>
      <c r="C101" s="9" t="s">
        <v>129</v>
      </c>
      <c r="D101" s="9" t="s">
        <v>120</v>
      </c>
      <c r="E101" s="9">
        <v>5222</v>
      </c>
      <c r="F101" s="9">
        <v>12878.369999999999</v>
      </c>
    </row>
    <row r="102" spans="2:6" x14ac:dyDescent="0.25">
      <c r="D102" s="9" t="s">
        <v>119</v>
      </c>
      <c r="E102" s="9">
        <v>5691</v>
      </c>
      <c r="F102" s="9">
        <v>17863.579999999998</v>
      </c>
    </row>
    <row r="103" spans="2:6" x14ac:dyDescent="0.25">
      <c r="D103" s="9" t="s">
        <v>118</v>
      </c>
      <c r="E103" s="9">
        <v>1157</v>
      </c>
      <c r="F103" s="9">
        <v>4395.26</v>
      </c>
    </row>
    <row r="104" spans="2:6" x14ac:dyDescent="0.25">
      <c r="D104" s="9" t="s">
        <v>117</v>
      </c>
      <c r="E104" s="9">
        <v>4168</v>
      </c>
      <c r="F104" s="9">
        <v>13817.34</v>
      </c>
    </row>
    <row r="105" spans="2:6" x14ac:dyDescent="0.25">
      <c r="C105" s="9" t="s">
        <v>151</v>
      </c>
      <c r="E105" s="9">
        <v>16238</v>
      </c>
      <c r="F105" s="9">
        <v>48954.55</v>
      </c>
    </row>
    <row r="106" spans="2:6" x14ac:dyDescent="0.25">
      <c r="C106" s="9" t="s">
        <v>130</v>
      </c>
      <c r="D106" s="9" t="s">
        <v>120</v>
      </c>
      <c r="E106" s="9">
        <v>4766</v>
      </c>
      <c r="F106" s="9">
        <v>12852.79</v>
      </c>
    </row>
    <row r="107" spans="2:6" x14ac:dyDescent="0.25">
      <c r="D107" s="9" t="s">
        <v>119</v>
      </c>
      <c r="E107" s="9">
        <v>12295</v>
      </c>
      <c r="F107" s="9">
        <v>37193.969999999994</v>
      </c>
    </row>
    <row r="108" spans="2:6" x14ac:dyDescent="0.25">
      <c r="D108" s="9" t="s">
        <v>118</v>
      </c>
      <c r="E108" s="9">
        <v>3324</v>
      </c>
      <c r="F108" s="9">
        <v>9470.5400000000009</v>
      </c>
    </row>
    <row r="109" spans="2:6" x14ac:dyDescent="0.25">
      <c r="D109" s="9" t="s">
        <v>117</v>
      </c>
      <c r="E109" s="9">
        <v>2997</v>
      </c>
      <c r="F109" s="9">
        <v>9774.07</v>
      </c>
    </row>
    <row r="110" spans="2:6" x14ac:dyDescent="0.25">
      <c r="C110" s="9" t="s">
        <v>152</v>
      </c>
      <c r="E110" s="9">
        <v>23382</v>
      </c>
      <c r="F110" s="9">
        <v>69291.37</v>
      </c>
    </row>
    <row r="111" spans="2:6" x14ac:dyDescent="0.25">
      <c r="C111" s="9" t="s">
        <v>131</v>
      </c>
      <c r="D111" s="9" t="s">
        <v>120</v>
      </c>
      <c r="E111" s="9">
        <v>2396</v>
      </c>
      <c r="F111" s="9">
        <v>6588.16</v>
      </c>
    </row>
    <row r="112" spans="2:6" x14ac:dyDescent="0.25">
      <c r="D112" s="9" t="s">
        <v>119</v>
      </c>
      <c r="E112" s="9">
        <v>5248</v>
      </c>
      <c r="F112" s="9">
        <v>16563.730000000003</v>
      </c>
    </row>
    <row r="113" spans="2:6" x14ac:dyDescent="0.25">
      <c r="D113" s="9" t="s">
        <v>118</v>
      </c>
      <c r="E113" s="9">
        <v>4453</v>
      </c>
      <c r="F113" s="9">
        <v>11668.51</v>
      </c>
    </row>
    <row r="114" spans="2:6" x14ac:dyDescent="0.25">
      <c r="D114" s="9" t="s">
        <v>117</v>
      </c>
      <c r="E114" s="9">
        <v>4505</v>
      </c>
      <c r="F114" s="9">
        <v>14144.719999999998</v>
      </c>
    </row>
    <row r="115" spans="2:6" x14ac:dyDescent="0.25">
      <c r="C115" s="9" t="s">
        <v>153</v>
      </c>
      <c r="E115" s="9">
        <v>16602</v>
      </c>
      <c r="F115" s="9">
        <v>48965.119999999995</v>
      </c>
    </row>
    <row r="116" spans="2:6" x14ac:dyDescent="0.25">
      <c r="B116" s="9" t="s">
        <v>154</v>
      </c>
      <c r="E116" s="9">
        <v>56222</v>
      </c>
      <c r="F116" s="9">
        <v>167211.04000000004</v>
      </c>
    </row>
    <row r="117" spans="2:6" x14ac:dyDescent="0.25">
      <c r="B117" s="9" t="s">
        <v>123</v>
      </c>
      <c r="C117" s="9" t="s">
        <v>124</v>
      </c>
      <c r="D117" s="9" t="s">
        <v>120</v>
      </c>
      <c r="E117" s="9">
        <v>3707</v>
      </c>
      <c r="F117" s="9">
        <v>11024.109999999999</v>
      </c>
    </row>
    <row r="118" spans="2:6" x14ac:dyDescent="0.25">
      <c r="D118" s="9" t="s">
        <v>119</v>
      </c>
      <c r="E118" s="9">
        <v>4717</v>
      </c>
      <c r="F118" s="9">
        <v>14052.05</v>
      </c>
    </row>
    <row r="119" spans="2:6" x14ac:dyDescent="0.25">
      <c r="D119" s="9" t="s">
        <v>118</v>
      </c>
      <c r="E119" s="9">
        <v>2238</v>
      </c>
      <c r="F119" s="9">
        <v>5535.45</v>
      </c>
    </row>
    <row r="120" spans="2:6" x14ac:dyDescent="0.25">
      <c r="D120" s="9" t="s">
        <v>117</v>
      </c>
      <c r="E120" s="9">
        <v>1428</v>
      </c>
      <c r="F120" s="9">
        <v>4268.13</v>
      </c>
    </row>
    <row r="121" spans="2:6" x14ac:dyDescent="0.25">
      <c r="C121" s="9" t="s">
        <v>155</v>
      </c>
      <c r="E121" s="9">
        <v>12090</v>
      </c>
      <c r="F121" s="9">
        <v>34879.74</v>
      </c>
    </row>
    <row r="122" spans="2:6" x14ac:dyDescent="0.25">
      <c r="C122" s="9" t="s">
        <v>125</v>
      </c>
      <c r="D122" s="9" t="s">
        <v>120</v>
      </c>
      <c r="E122" s="9">
        <v>1608</v>
      </c>
      <c r="F122" s="9">
        <v>4189.04</v>
      </c>
    </row>
    <row r="123" spans="2:6" x14ac:dyDescent="0.25">
      <c r="D123" s="9" t="s">
        <v>119</v>
      </c>
      <c r="E123" s="9">
        <v>3412</v>
      </c>
      <c r="F123" s="9">
        <v>10886.5</v>
      </c>
    </row>
    <row r="124" spans="2:6" x14ac:dyDescent="0.25">
      <c r="D124" s="9" t="s">
        <v>118</v>
      </c>
      <c r="E124" s="9">
        <v>3663</v>
      </c>
      <c r="F124" s="9">
        <v>10116.26</v>
      </c>
    </row>
    <row r="125" spans="2:6" x14ac:dyDescent="0.25">
      <c r="D125" s="9" t="s">
        <v>117</v>
      </c>
      <c r="E125" s="9">
        <v>6029</v>
      </c>
      <c r="F125" s="9">
        <v>17321.949999999997</v>
      </c>
    </row>
    <row r="126" spans="2:6" x14ac:dyDescent="0.25">
      <c r="C126" s="9" t="s">
        <v>156</v>
      </c>
      <c r="E126" s="9">
        <v>14712</v>
      </c>
      <c r="F126" s="9">
        <v>42513.75</v>
      </c>
    </row>
    <row r="127" spans="2:6" x14ac:dyDescent="0.25">
      <c r="C127" s="9" t="s">
        <v>126</v>
      </c>
      <c r="D127" s="9" t="s">
        <v>120</v>
      </c>
      <c r="E127" s="9">
        <v>5264</v>
      </c>
      <c r="F127" s="9">
        <v>14808.91</v>
      </c>
    </row>
    <row r="128" spans="2:6" x14ac:dyDescent="0.25">
      <c r="D128" s="9" t="s">
        <v>119</v>
      </c>
      <c r="E128" s="9">
        <v>1803</v>
      </c>
      <c r="F128" s="9">
        <v>4427.91</v>
      </c>
    </row>
    <row r="129" spans="2:6" x14ac:dyDescent="0.25">
      <c r="D129" s="9" t="s">
        <v>118</v>
      </c>
      <c r="E129" s="9">
        <v>1330</v>
      </c>
      <c r="F129" s="9">
        <v>3259.68</v>
      </c>
    </row>
    <row r="130" spans="2:6" x14ac:dyDescent="0.25">
      <c r="C130" s="9" t="s">
        <v>157</v>
      </c>
      <c r="E130" s="9">
        <v>8397</v>
      </c>
      <c r="F130" s="9">
        <v>22496.5</v>
      </c>
    </row>
    <row r="131" spans="2:6" x14ac:dyDescent="0.25">
      <c r="C131" s="9" t="s">
        <v>127</v>
      </c>
      <c r="D131" s="9" t="s">
        <v>120</v>
      </c>
      <c r="E131" s="9">
        <v>6085</v>
      </c>
      <c r="F131" s="9">
        <v>19523.320000000003</v>
      </c>
    </row>
    <row r="132" spans="2:6" x14ac:dyDescent="0.25">
      <c r="D132" s="9" t="s">
        <v>119</v>
      </c>
      <c r="E132" s="9">
        <v>4322</v>
      </c>
      <c r="F132" s="9">
        <v>12965.279999999999</v>
      </c>
    </row>
    <row r="133" spans="2:6" x14ac:dyDescent="0.25">
      <c r="D133" s="9" t="s">
        <v>118</v>
      </c>
      <c r="E133" s="9">
        <v>4063</v>
      </c>
      <c r="F133" s="9">
        <v>11362.89</v>
      </c>
    </row>
    <row r="134" spans="2:6" x14ac:dyDescent="0.25">
      <c r="D134" s="9" t="s">
        <v>117</v>
      </c>
      <c r="E134" s="9">
        <v>4241</v>
      </c>
      <c r="F134" s="9">
        <v>13450.890000000001</v>
      </c>
    </row>
    <row r="135" spans="2:6" x14ac:dyDescent="0.25">
      <c r="C135" s="9" t="s">
        <v>158</v>
      </c>
      <c r="E135" s="9">
        <v>18711</v>
      </c>
      <c r="F135" s="9">
        <v>57302.380000000005</v>
      </c>
    </row>
    <row r="136" spans="2:6" x14ac:dyDescent="0.25">
      <c r="B136" s="9" t="s">
        <v>159</v>
      </c>
      <c r="E136" s="9">
        <v>53910</v>
      </c>
      <c r="F136" s="9">
        <v>157192.37</v>
      </c>
    </row>
    <row r="137" spans="2:6" x14ac:dyDescent="0.25">
      <c r="B137" s="9" t="s">
        <v>115</v>
      </c>
      <c r="C137" s="9" t="s">
        <v>116</v>
      </c>
      <c r="D137" s="9" t="s">
        <v>120</v>
      </c>
      <c r="E137" s="9">
        <v>1454</v>
      </c>
      <c r="F137" s="9">
        <v>4696.16</v>
      </c>
    </row>
    <row r="138" spans="2:6" x14ac:dyDescent="0.25">
      <c r="D138" s="9" t="s">
        <v>119</v>
      </c>
      <c r="E138" s="9">
        <v>6424</v>
      </c>
      <c r="F138" s="9">
        <v>18450.16</v>
      </c>
    </row>
    <row r="139" spans="2:6" x14ac:dyDescent="0.25">
      <c r="D139" s="9" t="s">
        <v>118</v>
      </c>
      <c r="E139" s="9">
        <v>3027</v>
      </c>
      <c r="F139" s="9">
        <v>10199.31</v>
      </c>
    </row>
    <row r="140" spans="2:6" x14ac:dyDescent="0.25">
      <c r="D140" s="9" t="s">
        <v>117</v>
      </c>
      <c r="E140" s="9">
        <v>5237</v>
      </c>
      <c r="F140" s="9">
        <v>13311.86</v>
      </c>
    </row>
    <row r="141" spans="2:6" x14ac:dyDescent="0.25">
      <c r="C141" s="9" t="s">
        <v>160</v>
      </c>
      <c r="E141" s="9">
        <v>16142</v>
      </c>
      <c r="F141" s="9">
        <v>46657.49</v>
      </c>
    </row>
    <row r="142" spans="2:6" x14ac:dyDescent="0.25">
      <c r="C142" s="9" t="s">
        <v>121</v>
      </c>
      <c r="D142" s="9" t="s">
        <v>120</v>
      </c>
      <c r="E142" s="9">
        <v>4515</v>
      </c>
      <c r="F142" s="9">
        <v>14147.68</v>
      </c>
    </row>
    <row r="143" spans="2:6" x14ac:dyDescent="0.25">
      <c r="D143" s="9" t="s">
        <v>119</v>
      </c>
      <c r="E143" s="9">
        <v>6015</v>
      </c>
      <c r="F143" s="9">
        <v>16593.97</v>
      </c>
    </row>
    <row r="144" spans="2:6" x14ac:dyDescent="0.25">
      <c r="D144" s="9" t="s">
        <v>118</v>
      </c>
      <c r="E144" s="9">
        <v>7505</v>
      </c>
      <c r="F144" s="9">
        <v>23099.35</v>
      </c>
    </row>
    <row r="145" spans="1:6" x14ac:dyDescent="0.25">
      <c r="D145" s="9" t="s">
        <v>117</v>
      </c>
      <c r="E145" s="9">
        <v>6021</v>
      </c>
      <c r="F145" s="9">
        <v>15550.29</v>
      </c>
    </row>
    <row r="146" spans="1:6" x14ac:dyDescent="0.25">
      <c r="C146" s="9" t="s">
        <v>161</v>
      </c>
      <c r="E146" s="9">
        <v>24056</v>
      </c>
      <c r="F146" s="9">
        <v>69391.290000000008</v>
      </c>
    </row>
    <row r="147" spans="1:6" x14ac:dyDescent="0.25">
      <c r="C147" s="9" t="s">
        <v>122</v>
      </c>
      <c r="D147" s="9" t="s">
        <v>120</v>
      </c>
      <c r="E147" s="9">
        <v>2585</v>
      </c>
      <c r="F147" s="9">
        <v>7715.7800000000007</v>
      </c>
    </row>
    <row r="148" spans="1:6" x14ac:dyDescent="0.25">
      <c r="D148" s="9" t="s">
        <v>119</v>
      </c>
      <c r="E148" s="9">
        <v>3436</v>
      </c>
      <c r="F148" s="9">
        <v>9125.6200000000008</v>
      </c>
    </row>
    <row r="149" spans="1:6" x14ac:dyDescent="0.25">
      <c r="D149" s="9" t="s">
        <v>118</v>
      </c>
      <c r="E149" s="9">
        <v>2570</v>
      </c>
      <c r="F149" s="9">
        <v>8665.32</v>
      </c>
    </row>
    <row r="150" spans="1:6" x14ac:dyDescent="0.25">
      <c r="D150" s="9" t="s">
        <v>117</v>
      </c>
      <c r="E150" s="9">
        <v>3700</v>
      </c>
      <c r="F150" s="9">
        <v>9154.5</v>
      </c>
    </row>
    <row r="151" spans="1:6" x14ac:dyDescent="0.25">
      <c r="C151" s="9" t="s">
        <v>162</v>
      </c>
      <c r="E151" s="9">
        <v>12291</v>
      </c>
      <c r="F151" s="9">
        <v>34661.22</v>
      </c>
    </row>
    <row r="152" spans="1:6" x14ac:dyDescent="0.25">
      <c r="B152" s="9" t="s">
        <v>163</v>
      </c>
      <c r="E152" s="9">
        <v>52489</v>
      </c>
      <c r="F152" s="9">
        <v>150710</v>
      </c>
    </row>
    <row r="153" spans="1:6" x14ac:dyDescent="0.25">
      <c r="A153" s="9" t="s">
        <v>165</v>
      </c>
      <c r="E153" s="9">
        <v>216738</v>
      </c>
      <c r="F153" s="9">
        <v>637719.84999999986</v>
      </c>
    </row>
    <row r="154" spans="1:6" x14ac:dyDescent="0.25">
      <c r="A154" s="9">
        <v>2005</v>
      </c>
      <c r="B154" s="9" t="s">
        <v>132</v>
      </c>
      <c r="C154" s="9" t="s">
        <v>133</v>
      </c>
      <c r="D154" s="9" t="s">
        <v>120</v>
      </c>
      <c r="E154" s="9">
        <v>6326</v>
      </c>
      <c r="F154" s="9">
        <v>17483.25</v>
      </c>
    </row>
    <row r="155" spans="1:6" x14ac:dyDescent="0.25">
      <c r="D155" s="9" t="s">
        <v>119</v>
      </c>
      <c r="E155" s="9">
        <v>5237</v>
      </c>
      <c r="F155" s="9">
        <v>15688.3</v>
      </c>
    </row>
    <row r="156" spans="1:6" x14ac:dyDescent="0.25">
      <c r="D156" s="9" t="s">
        <v>118</v>
      </c>
      <c r="E156" s="9">
        <v>2200</v>
      </c>
      <c r="F156" s="9">
        <v>5261.65</v>
      </c>
    </row>
    <row r="157" spans="1:6" x14ac:dyDescent="0.25">
      <c r="D157" s="9" t="s">
        <v>117</v>
      </c>
      <c r="E157" s="9">
        <v>4300</v>
      </c>
      <c r="F157" s="9">
        <v>14578.340000000002</v>
      </c>
    </row>
    <row r="158" spans="1:6" x14ac:dyDescent="0.25">
      <c r="C158" s="9" t="s">
        <v>146</v>
      </c>
      <c r="E158" s="9">
        <v>18063</v>
      </c>
      <c r="F158" s="9">
        <v>53011.540000000008</v>
      </c>
    </row>
    <row r="159" spans="1:6" x14ac:dyDescent="0.25">
      <c r="C159" s="9" t="s">
        <v>134</v>
      </c>
      <c r="D159" s="9" t="s">
        <v>120</v>
      </c>
      <c r="E159" s="9">
        <v>6183</v>
      </c>
      <c r="F159" s="9">
        <v>17261.350000000002</v>
      </c>
    </row>
    <row r="160" spans="1:6" x14ac:dyDescent="0.25">
      <c r="D160" s="9" t="s">
        <v>119</v>
      </c>
      <c r="E160" s="9">
        <v>3648</v>
      </c>
      <c r="F160" s="9">
        <v>10197.44</v>
      </c>
    </row>
    <row r="161" spans="2:6" x14ac:dyDescent="0.25">
      <c r="D161" s="9" t="s">
        <v>118</v>
      </c>
      <c r="E161" s="9">
        <v>4034</v>
      </c>
      <c r="F161" s="9">
        <v>11723.98</v>
      </c>
    </row>
    <row r="162" spans="2:6" x14ac:dyDescent="0.25">
      <c r="D162" s="9" t="s">
        <v>117</v>
      </c>
      <c r="E162" s="9">
        <v>6833</v>
      </c>
      <c r="F162" s="9">
        <v>17480.940000000002</v>
      </c>
    </row>
    <row r="163" spans="2:6" x14ac:dyDescent="0.25">
      <c r="C163" s="9" t="s">
        <v>147</v>
      </c>
      <c r="E163" s="9">
        <v>20698</v>
      </c>
      <c r="F163" s="9">
        <v>56663.710000000006</v>
      </c>
    </row>
    <row r="164" spans="2:6" x14ac:dyDescent="0.25">
      <c r="C164" s="9" t="s">
        <v>135</v>
      </c>
      <c r="D164" s="9" t="s">
        <v>120</v>
      </c>
      <c r="E164" s="9">
        <v>2809</v>
      </c>
      <c r="F164" s="9">
        <v>8413.33</v>
      </c>
    </row>
    <row r="165" spans="2:6" x14ac:dyDescent="0.25">
      <c r="D165" s="9" t="s">
        <v>119</v>
      </c>
      <c r="E165" s="9">
        <v>3569</v>
      </c>
      <c r="F165" s="9">
        <v>9872.84</v>
      </c>
    </row>
    <row r="166" spans="2:6" x14ac:dyDescent="0.25">
      <c r="D166" s="9" t="s">
        <v>118</v>
      </c>
      <c r="E166" s="9">
        <v>1922</v>
      </c>
      <c r="F166" s="9">
        <v>7268.71</v>
      </c>
    </row>
    <row r="167" spans="2:6" x14ac:dyDescent="0.25">
      <c r="D167" s="9" t="s">
        <v>117</v>
      </c>
      <c r="E167" s="9">
        <v>4362</v>
      </c>
      <c r="F167" s="9">
        <v>12891.560000000001</v>
      </c>
    </row>
    <row r="168" spans="2:6" x14ac:dyDescent="0.25">
      <c r="C168" s="9" t="s">
        <v>148</v>
      </c>
      <c r="E168" s="9">
        <v>12662</v>
      </c>
      <c r="F168" s="9">
        <v>38446.44</v>
      </c>
    </row>
    <row r="169" spans="2:6" x14ac:dyDescent="0.25">
      <c r="C169" s="9" t="s">
        <v>136</v>
      </c>
      <c r="D169" s="9" t="s">
        <v>119</v>
      </c>
      <c r="E169" s="9">
        <v>3156</v>
      </c>
      <c r="F169" s="9">
        <v>8323.7999999999993</v>
      </c>
    </row>
    <row r="170" spans="2:6" x14ac:dyDescent="0.25">
      <c r="D170" s="9" t="s">
        <v>118</v>
      </c>
      <c r="E170" s="9">
        <v>3502</v>
      </c>
      <c r="F170" s="9">
        <v>9231.369999999999</v>
      </c>
    </row>
    <row r="171" spans="2:6" x14ac:dyDescent="0.25">
      <c r="D171" s="9" t="s">
        <v>117</v>
      </c>
      <c r="E171" s="9">
        <v>4893</v>
      </c>
      <c r="F171" s="9">
        <v>13176.420000000002</v>
      </c>
    </row>
    <row r="172" spans="2:6" x14ac:dyDescent="0.25">
      <c r="C172" s="9" t="s">
        <v>149</v>
      </c>
      <c r="E172" s="9">
        <v>11551</v>
      </c>
      <c r="F172" s="9">
        <v>30731.59</v>
      </c>
    </row>
    <row r="173" spans="2:6" x14ac:dyDescent="0.25">
      <c r="B173" s="9" t="s">
        <v>150</v>
      </c>
      <c r="E173" s="9">
        <v>62974</v>
      </c>
      <c r="F173" s="9">
        <v>178853.28</v>
      </c>
    </row>
    <row r="174" spans="2:6" x14ac:dyDescent="0.25">
      <c r="B174" s="9" t="s">
        <v>128</v>
      </c>
      <c r="C174" s="9" t="s">
        <v>129</v>
      </c>
      <c r="D174" s="9" t="s">
        <v>120</v>
      </c>
      <c r="E174" s="9">
        <v>1691</v>
      </c>
      <c r="F174" s="9">
        <v>5797.75</v>
      </c>
    </row>
    <row r="175" spans="2:6" x14ac:dyDescent="0.25">
      <c r="D175" s="9" t="s">
        <v>119</v>
      </c>
      <c r="E175" s="9">
        <v>4531</v>
      </c>
      <c r="F175" s="9">
        <v>13825.920000000002</v>
      </c>
    </row>
    <row r="176" spans="2:6" x14ac:dyDescent="0.25">
      <c r="D176" s="9" t="s">
        <v>118</v>
      </c>
      <c r="E176" s="9">
        <v>5696</v>
      </c>
      <c r="F176" s="9">
        <v>17427.46</v>
      </c>
    </row>
    <row r="177" spans="2:6" x14ac:dyDescent="0.25">
      <c r="D177" s="9" t="s">
        <v>117</v>
      </c>
      <c r="E177" s="9">
        <v>2426</v>
      </c>
      <c r="F177" s="9">
        <v>6545.1399999999994</v>
      </c>
    </row>
    <row r="178" spans="2:6" x14ac:dyDescent="0.25">
      <c r="C178" s="9" t="s">
        <v>151</v>
      </c>
      <c r="E178" s="9">
        <v>14344</v>
      </c>
      <c r="F178" s="9">
        <v>43596.270000000004</v>
      </c>
    </row>
    <row r="179" spans="2:6" x14ac:dyDescent="0.25">
      <c r="C179" s="9" t="s">
        <v>130</v>
      </c>
      <c r="D179" s="9" t="s">
        <v>120</v>
      </c>
      <c r="E179" s="9">
        <v>4295</v>
      </c>
      <c r="F179" s="9">
        <v>10700.91</v>
      </c>
    </row>
    <row r="180" spans="2:6" x14ac:dyDescent="0.25">
      <c r="D180" s="9" t="s">
        <v>119</v>
      </c>
      <c r="E180" s="9">
        <v>5830</v>
      </c>
      <c r="F180" s="9">
        <v>16823.659999999996</v>
      </c>
    </row>
    <row r="181" spans="2:6" x14ac:dyDescent="0.25">
      <c r="D181" s="9" t="s">
        <v>118</v>
      </c>
      <c r="E181" s="9">
        <v>5410</v>
      </c>
      <c r="F181" s="9">
        <v>18174.2</v>
      </c>
    </row>
    <row r="182" spans="2:6" x14ac:dyDescent="0.25">
      <c r="D182" s="9" t="s">
        <v>117</v>
      </c>
      <c r="E182" s="9">
        <v>5834</v>
      </c>
      <c r="F182" s="9">
        <v>19607.900000000001</v>
      </c>
    </row>
    <row r="183" spans="2:6" x14ac:dyDescent="0.25">
      <c r="C183" s="9" t="s">
        <v>152</v>
      </c>
      <c r="E183" s="9">
        <v>21369</v>
      </c>
      <c r="F183" s="9">
        <v>65306.67</v>
      </c>
    </row>
    <row r="184" spans="2:6" x14ac:dyDescent="0.25">
      <c r="C184" s="9" t="s">
        <v>131</v>
      </c>
      <c r="D184" s="9" t="s">
        <v>120</v>
      </c>
      <c r="E184" s="9">
        <v>4366</v>
      </c>
      <c r="F184" s="9">
        <v>13517.579999999998</v>
      </c>
    </row>
    <row r="185" spans="2:6" x14ac:dyDescent="0.25">
      <c r="D185" s="9" t="s">
        <v>119</v>
      </c>
      <c r="E185" s="9">
        <v>8682</v>
      </c>
      <c r="F185" s="9">
        <v>26027.069999999996</v>
      </c>
    </row>
    <row r="186" spans="2:6" x14ac:dyDescent="0.25">
      <c r="D186" s="9" t="s">
        <v>118</v>
      </c>
      <c r="E186" s="9">
        <v>4196</v>
      </c>
      <c r="F186" s="9">
        <v>13937.8</v>
      </c>
    </row>
    <row r="187" spans="2:6" x14ac:dyDescent="0.25">
      <c r="D187" s="9" t="s">
        <v>117</v>
      </c>
      <c r="E187" s="9">
        <v>3561</v>
      </c>
      <c r="F187" s="9">
        <v>11993.2</v>
      </c>
    </row>
    <row r="188" spans="2:6" x14ac:dyDescent="0.25">
      <c r="C188" s="9" t="s">
        <v>153</v>
      </c>
      <c r="E188" s="9">
        <v>20805</v>
      </c>
      <c r="F188" s="9">
        <v>65475.649999999994</v>
      </c>
    </row>
    <row r="189" spans="2:6" x14ac:dyDescent="0.25">
      <c r="B189" s="9" t="s">
        <v>154</v>
      </c>
      <c r="E189" s="9">
        <v>56518</v>
      </c>
      <c r="F189" s="9">
        <v>174378.59</v>
      </c>
    </row>
    <row r="190" spans="2:6" x14ac:dyDescent="0.25">
      <c r="B190" s="9" t="s">
        <v>123</v>
      </c>
      <c r="C190" s="9" t="s">
        <v>124</v>
      </c>
      <c r="D190" s="9" t="s">
        <v>120</v>
      </c>
      <c r="E190" s="9">
        <v>5255</v>
      </c>
      <c r="F190" s="9">
        <v>15759.59</v>
      </c>
    </row>
    <row r="191" spans="2:6" x14ac:dyDescent="0.25">
      <c r="D191" s="9" t="s">
        <v>119</v>
      </c>
      <c r="E191" s="9">
        <v>4317</v>
      </c>
      <c r="F191" s="9">
        <v>14763.88</v>
      </c>
    </row>
    <row r="192" spans="2:6" x14ac:dyDescent="0.25">
      <c r="D192" s="9" t="s">
        <v>118</v>
      </c>
      <c r="E192" s="9">
        <v>3734</v>
      </c>
      <c r="F192" s="9">
        <v>13631.83</v>
      </c>
    </row>
    <row r="193" spans="3:6" x14ac:dyDescent="0.25">
      <c r="D193" s="9" t="s">
        <v>117</v>
      </c>
      <c r="E193" s="9">
        <v>1229</v>
      </c>
      <c r="F193" s="9">
        <v>3972.4399999999996</v>
      </c>
    </row>
    <row r="194" spans="3:6" x14ac:dyDescent="0.25">
      <c r="C194" s="9" t="s">
        <v>155</v>
      </c>
      <c r="E194" s="9">
        <v>14535</v>
      </c>
      <c r="F194" s="9">
        <v>48127.740000000005</v>
      </c>
    </row>
    <row r="195" spans="3:6" x14ac:dyDescent="0.25">
      <c r="C195" s="9" t="s">
        <v>125</v>
      </c>
      <c r="D195" s="9" t="s">
        <v>120</v>
      </c>
      <c r="E195" s="9">
        <v>2459</v>
      </c>
      <c r="F195" s="9">
        <v>7811.1100000000006</v>
      </c>
    </row>
    <row r="196" spans="3:6" x14ac:dyDescent="0.25">
      <c r="D196" s="9" t="s">
        <v>119</v>
      </c>
      <c r="E196" s="9">
        <v>3277</v>
      </c>
      <c r="F196" s="9">
        <v>9092.92</v>
      </c>
    </row>
    <row r="197" spans="3:6" x14ac:dyDescent="0.25">
      <c r="D197" s="9" t="s">
        <v>118</v>
      </c>
      <c r="E197" s="9">
        <v>3701</v>
      </c>
      <c r="F197" s="9">
        <v>11087.14</v>
      </c>
    </row>
    <row r="198" spans="3:6" x14ac:dyDescent="0.25">
      <c r="D198" s="9" t="s">
        <v>117</v>
      </c>
      <c r="E198" s="9">
        <v>1646</v>
      </c>
      <c r="F198" s="9">
        <v>4051.2200000000003</v>
      </c>
    </row>
    <row r="199" spans="3:6" x14ac:dyDescent="0.25">
      <c r="C199" s="9" t="s">
        <v>156</v>
      </c>
      <c r="E199" s="9">
        <v>11083</v>
      </c>
      <c r="F199" s="9">
        <v>32042.39</v>
      </c>
    </row>
    <row r="200" spans="3:6" x14ac:dyDescent="0.25">
      <c r="C200" s="9" t="s">
        <v>126</v>
      </c>
      <c r="D200" s="9" t="s">
        <v>120</v>
      </c>
      <c r="E200" s="9">
        <v>4061</v>
      </c>
      <c r="F200" s="9">
        <v>11900.19</v>
      </c>
    </row>
    <row r="201" spans="3:6" x14ac:dyDescent="0.25">
      <c r="D201" s="9" t="s">
        <v>119</v>
      </c>
      <c r="E201" s="9">
        <v>6268</v>
      </c>
      <c r="F201" s="9">
        <v>20474.650000000001</v>
      </c>
    </row>
    <row r="202" spans="3:6" x14ac:dyDescent="0.25">
      <c r="D202" s="9" t="s">
        <v>118</v>
      </c>
      <c r="E202" s="9">
        <v>4865</v>
      </c>
      <c r="F202" s="9">
        <v>14698.63</v>
      </c>
    </row>
    <row r="203" spans="3:6" x14ac:dyDescent="0.25">
      <c r="D203" s="9" t="s">
        <v>117</v>
      </c>
      <c r="E203" s="9">
        <v>4811</v>
      </c>
      <c r="F203" s="9">
        <v>13052.679999999998</v>
      </c>
    </row>
    <row r="204" spans="3:6" x14ac:dyDescent="0.25">
      <c r="C204" s="9" t="s">
        <v>157</v>
      </c>
      <c r="E204" s="9">
        <v>20005</v>
      </c>
      <c r="F204" s="9">
        <v>60126.15</v>
      </c>
    </row>
    <row r="205" spans="3:6" x14ac:dyDescent="0.25">
      <c r="C205" s="9" t="s">
        <v>127</v>
      </c>
      <c r="D205" s="9" t="s">
        <v>120</v>
      </c>
      <c r="E205" s="9">
        <v>6106</v>
      </c>
      <c r="F205" s="9">
        <v>17680.490000000002</v>
      </c>
    </row>
    <row r="206" spans="3:6" x14ac:dyDescent="0.25">
      <c r="D206" s="9" t="s">
        <v>119</v>
      </c>
      <c r="E206" s="9">
        <v>4587</v>
      </c>
      <c r="F206" s="9">
        <v>12284.04</v>
      </c>
    </row>
    <row r="207" spans="3:6" x14ac:dyDescent="0.25">
      <c r="D207" s="9" t="s">
        <v>118</v>
      </c>
      <c r="E207" s="9">
        <v>1515</v>
      </c>
      <c r="F207" s="9">
        <v>5055.55</v>
      </c>
    </row>
    <row r="208" spans="3:6" x14ac:dyDescent="0.25">
      <c r="D208" s="9" t="s">
        <v>117</v>
      </c>
      <c r="E208" s="9">
        <v>2216</v>
      </c>
      <c r="F208" s="9">
        <v>7497.52</v>
      </c>
    </row>
    <row r="209" spans="2:6" x14ac:dyDescent="0.25">
      <c r="C209" s="9" t="s">
        <v>158</v>
      </c>
      <c r="E209" s="9">
        <v>14424</v>
      </c>
      <c r="F209" s="9">
        <v>42517.600000000006</v>
      </c>
    </row>
    <row r="210" spans="2:6" x14ac:dyDescent="0.25">
      <c r="B210" s="9" t="s">
        <v>159</v>
      </c>
      <c r="E210" s="9">
        <v>60047</v>
      </c>
      <c r="F210" s="9">
        <v>182813.87999999998</v>
      </c>
    </row>
    <row r="211" spans="2:6" x14ac:dyDescent="0.25">
      <c r="B211" s="9" t="s">
        <v>115</v>
      </c>
      <c r="C211" s="9" t="s">
        <v>116</v>
      </c>
      <c r="D211" s="9" t="s">
        <v>120</v>
      </c>
      <c r="E211" s="9">
        <v>4614</v>
      </c>
      <c r="F211" s="9">
        <v>13732.83</v>
      </c>
    </row>
    <row r="212" spans="2:6" x14ac:dyDescent="0.25">
      <c r="D212" s="9" t="s">
        <v>119</v>
      </c>
      <c r="E212" s="9">
        <v>3265</v>
      </c>
      <c r="F212" s="9">
        <v>9216.4699999999993</v>
      </c>
    </row>
    <row r="213" spans="2:6" x14ac:dyDescent="0.25">
      <c r="D213" s="9" t="s">
        <v>118</v>
      </c>
      <c r="E213" s="9">
        <v>1639</v>
      </c>
      <c r="F213" s="9">
        <v>4988</v>
      </c>
    </row>
    <row r="214" spans="2:6" x14ac:dyDescent="0.25">
      <c r="D214" s="9" t="s">
        <v>117</v>
      </c>
      <c r="E214" s="9">
        <v>1645</v>
      </c>
      <c r="F214" s="9">
        <v>5055.7999999999993</v>
      </c>
    </row>
    <row r="215" spans="2:6" x14ac:dyDescent="0.25">
      <c r="C215" s="9" t="s">
        <v>160</v>
      </c>
      <c r="E215" s="9">
        <v>11163</v>
      </c>
      <c r="F215" s="9">
        <v>32993.1</v>
      </c>
    </row>
    <row r="216" spans="2:6" x14ac:dyDescent="0.25">
      <c r="C216" s="9" t="s">
        <v>121</v>
      </c>
      <c r="D216" s="9" t="s">
        <v>120</v>
      </c>
      <c r="E216" s="9">
        <v>12124</v>
      </c>
      <c r="F216" s="9">
        <v>37401.269999999997</v>
      </c>
    </row>
    <row r="217" spans="2:6" x14ac:dyDescent="0.25">
      <c r="D217" s="9" t="s">
        <v>119</v>
      </c>
      <c r="E217" s="9">
        <v>8989</v>
      </c>
      <c r="F217" s="9">
        <v>26069.35</v>
      </c>
    </row>
    <row r="218" spans="2:6" x14ac:dyDescent="0.25">
      <c r="D218" s="9" t="s">
        <v>118</v>
      </c>
      <c r="E218" s="9">
        <v>8458</v>
      </c>
      <c r="F218" s="9">
        <v>22822.229999999996</v>
      </c>
    </row>
    <row r="219" spans="2:6" x14ac:dyDescent="0.25">
      <c r="D219" s="9" t="s">
        <v>117</v>
      </c>
      <c r="E219" s="9">
        <v>6226</v>
      </c>
      <c r="F219" s="9">
        <v>19500.189999999999</v>
      </c>
    </row>
    <row r="220" spans="2:6" x14ac:dyDescent="0.25">
      <c r="C220" s="9" t="s">
        <v>161</v>
      </c>
      <c r="E220" s="9">
        <v>35797</v>
      </c>
      <c r="F220" s="9">
        <v>105793.04</v>
      </c>
    </row>
    <row r="221" spans="2:6" x14ac:dyDescent="0.25">
      <c r="C221" s="9" t="s">
        <v>122</v>
      </c>
      <c r="D221" s="9" t="s">
        <v>120</v>
      </c>
      <c r="E221" s="9">
        <v>6902</v>
      </c>
      <c r="F221" s="9">
        <v>21092.749999999996</v>
      </c>
    </row>
    <row r="222" spans="2:6" x14ac:dyDescent="0.25">
      <c r="D222" s="9" t="s">
        <v>119</v>
      </c>
      <c r="E222" s="9">
        <v>3366</v>
      </c>
      <c r="F222" s="9">
        <v>11339.47</v>
      </c>
    </row>
    <row r="223" spans="2:6" x14ac:dyDescent="0.25">
      <c r="D223" s="9" t="s">
        <v>118</v>
      </c>
      <c r="E223" s="9">
        <v>4172</v>
      </c>
      <c r="F223" s="9">
        <v>14956.359999999999</v>
      </c>
    </row>
    <row r="224" spans="2:6" x14ac:dyDescent="0.25">
      <c r="D224" s="9" t="s">
        <v>117</v>
      </c>
      <c r="E224" s="9">
        <v>2289</v>
      </c>
      <c r="F224" s="9">
        <v>5998.2099999999991</v>
      </c>
    </row>
    <row r="225" spans="1:6" x14ac:dyDescent="0.25">
      <c r="C225" s="9" t="s">
        <v>162</v>
      </c>
      <c r="E225" s="9">
        <v>16729</v>
      </c>
      <c r="F225" s="9">
        <v>53386.789999999994</v>
      </c>
    </row>
    <row r="226" spans="1:6" x14ac:dyDescent="0.25">
      <c r="B226" s="9" t="s">
        <v>163</v>
      </c>
      <c r="E226" s="9">
        <v>63689</v>
      </c>
      <c r="F226" s="9">
        <v>192172.92999999996</v>
      </c>
    </row>
    <row r="227" spans="1:6" x14ac:dyDescent="0.25">
      <c r="A227" s="9" t="s">
        <v>166</v>
      </c>
      <c r="E227" s="9">
        <v>243228</v>
      </c>
      <c r="F227" s="9">
        <v>728218.67999999993</v>
      </c>
    </row>
    <row r="228" spans="1:6" x14ac:dyDescent="0.25">
      <c r="A228" s="9" t="s">
        <v>35</v>
      </c>
      <c r="E228" s="9">
        <v>693127</v>
      </c>
      <c r="F228" s="9">
        <v>2068334.3499999994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892C2-FB60-41B7-AC5D-C7B67B8C46C8}">
  <sheetPr codeName="Sheet22"/>
  <dimension ref="A2:J210"/>
  <sheetViews>
    <sheetView topLeftCell="A2" workbookViewId="0">
      <pane xSplit="15015" topLeftCell="K1"/>
      <selection activeCell="B12" sqref="B12"/>
      <selection pane="topRight" activeCell="K1" sqref="K1"/>
    </sheetView>
  </sheetViews>
  <sheetFormatPr defaultRowHeight="15" x14ac:dyDescent="0.25"/>
  <cols>
    <col min="1" max="1" width="19.85546875" bestFit="1" customWidth="1"/>
    <col min="2" max="2" width="17.85546875" bestFit="1" customWidth="1"/>
    <col min="3" max="3" width="15.5703125" bestFit="1" customWidth="1"/>
    <col min="4" max="4" width="12.28515625" customWidth="1"/>
    <col min="5" max="5" width="15.5703125" customWidth="1"/>
    <col min="6" max="6" width="12.28515625" customWidth="1"/>
    <col min="7" max="7" width="15.5703125" bestFit="1" customWidth="1"/>
    <col min="8" max="8" width="17.42578125" bestFit="1" customWidth="1"/>
    <col min="9" max="9" width="20.5703125" bestFit="1" customWidth="1"/>
  </cols>
  <sheetData>
    <row r="2" spans="1:10" x14ac:dyDescent="0.25">
      <c r="A2" t="s">
        <v>62</v>
      </c>
      <c r="B2" t="s">
        <v>167</v>
      </c>
    </row>
    <row r="4" spans="1:10" x14ac:dyDescent="0.25">
      <c r="B4" t="s">
        <v>87</v>
      </c>
    </row>
    <row r="5" spans="1:10" x14ac:dyDescent="0.25">
      <c r="A5" t="s">
        <v>23</v>
      </c>
      <c r="B5" t="s">
        <v>114</v>
      </c>
      <c r="C5" t="s">
        <v>90</v>
      </c>
      <c r="J5" t="s">
        <v>62</v>
      </c>
    </row>
    <row r="6" spans="1:10" ht="15.75" customHeight="1" x14ac:dyDescent="0.25">
      <c r="A6" s="1">
        <v>2007</v>
      </c>
      <c r="B6">
        <v>115258</v>
      </c>
      <c r="C6">
        <v>346295.58000000007</v>
      </c>
    </row>
    <row r="7" spans="1:10" x14ac:dyDescent="0.25">
      <c r="A7" s="4" t="s">
        <v>132</v>
      </c>
      <c r="B7">
        <v>30069</v>
      </c>
      <c r="C7">
        <v>89222.68</v>
      </c>
    </row>
    <row r="8" spans="1:10" x14ac:dyDescent="0.25">
      <c r="A8" s="5" t="s">
        <v>133</v>
      </c>
      <c r="B8">
        <v>4875</v>
      </c>
      <c r="C8">
        <v>14077.989999999998</v>
      </c>
    </row>
    <row r="9" spans="1:10" x14ac:dyDescent="0.25">
      <c r="A9" s="6" t="s">
        <v>120</v>
      </c>
      <c r="B9">
        <v>2014</v>
      </c>
      <c r="C9">
        <v>5839.0599999999995</v>
      </c>
    </row>
    <row r="10" spans="1:10" x14ac:dyDescent="0.25">
      <c r="A10" s="6" t="s">
        <v>119</v>
      </c>
      <c r="B10">
        <v>736</v>
      </c>
      <c r="C10">
        <v>2141.7600000000002</v>
      </c>
    </row>
    <row r="11" spans="1:10" x14ac:dyDescent="0.25">
      <c r="A11" s="6" t="s">
        <v>118</v>
      </c>
      <c r="B11">
        <v>1437</v>
      </c>
      <c r="C11">
        <v>4136.37</v>
      </c>
    </row>
    <row r="12" spans="1:10" x14ac:dyDescent="0.25">
      <c r="A12" s="6" t="s">
        <v>117</v>
      </c>
      <c r="B12">
        <v>688</v>
      </c>
      <c r="C12">
        <v>1960.8</v>
      </c>
    </row>
    <row r="13" spans="1:10" x14ac:dyDescent="0.25">
      <c r="A13" s="5" t="s">
        <v>134</v>
      </c>
      <c r="B13">
        <v>9447</v>
      </c>
      <c r="C13">
        <v>27341.25</v>
      </c>
    </row>
    <row r="14" spans="1:10" x14ac:dyDescent="0.25">
      <c r="A14" s="6" t="s">
        <v>120</v>
      </c>
      <c r="B14">
        <v>3285</v>
      </c>
      <c r="C14">
        <v>10732.349999999999</v>
      </c>
    </row>
    <row r="15" spans="1:10" x14ac:dyDescent="0.25">
      <c r="A15" s="6" t="s">
        <v>119</v>
      </c>
      <c r="B15">
        <v>531</v>
      </c>
      <c r="C15">
        <v>1062</v>
      </c>
    </row>
    <row r="16" spans="1:10" x14ac:dyDescent="0.25">
      <c r="A16" s="6" t="s">
        <v>118</v>
      </c>
      <c r="B16">
        <v>3905</v>
      </c>
      <c r="C16">
        <v>10212.44</v>
      </c>
    </row>
    <row r="17" spans="1:3" x14ac:dyDescent="0.25">
      <c r="A17" s="6" t="s">
        <v>117</v>
      </c>
      <c r="B17">
        <v>1726</v>
      </c>
      <c r="C17">
        <v>5334.46</v>
      </c>
    </row>
    <row r="18" spans="1:3" x14ac:dyDescent="0.25">
      <c r="A18" s="5" t="s">
        <v>135</v>
      </c>
      <c r="B18">
        <v>10182</v>
      </c>
      <c r="C18">
        <v>30450.57</v>
      </c>
    </row>
    <row r="19" spans="1:3" x14ac:dyDescent="0.25">
      <c r="A19" s="6" t="s">
        <v>120</v>
      </c>
      <c r="B19">
        <v>2156</v>
      </c>
      <c r="C19">
        <v>6169.53</v>
      </c>
    </row>
    <row r="20" spans="1:3" x14ac:dyDescent="0.25">
      <c r="A20" s="6" t="s">
        <v>119</v>
      </c>
      <c r="B20">
        <v>2778</v>
      </c>
      <c r="C20">
        <v>8881.2000000000007</v>
      </c>
    </row>
    <row r="21" spans="1:3" x14ac:dyDescent="0.25">
      <c r="A21" s="6" t="s">
        <v>118</v>
      </c>
      <c r="B21">
        <v>2521</v>
      </c>
      <c r="C21">
        <v>7726.56</v>
      </c>
    </row>
    <row r="22" spans="1:3" x14ac:dyDescent="0.25">
      <c r="A22" s="6" t="s">
        <v>117</v>
      </c>
      <c r="B22">
        <v>2727</v>
      </c>
      <c r="C22">
        <v>7673.28</v>
      </c>
    </row>
    <row r="23" spans="1:3" x14ac:dyDescent="0.25">
      <c r="A23" s="5" t="s">
        <v>136</v>
      </c>
      <c r="B23">
        <v>5565</v>
      </c>
      <c r="C23">
        <v>17352.870000000003</v>
      </c>
    </row>
    <row r="24" spans="1:3" x14ac:dyDescent="0.25">
      <c r="A24" s="6" t="s">
        <v>120</v>
      </c>
      <c r="B24">
        <v>735</v>
      </c>
      <c r="C24">
        <v>1764</v>
      </c>
    </row>
    <row r="25" spans="1:3" x14ac:dyDescent="0.25">
      <c r="A25" s="6" t="s">
        <v>119</v>
      </c>
      <c r="B25">
        <v>1562</v>
      </c>
      <c r="C25">
        <v>4495.1499999999996</v>
      </c>
    </row>
    <row r="26" spans="1:3" x14ac:dyDescent="0.25">
      <c r="A26" s="6" t="s">
        <v>117</v>
      </c>
      <c r="B26">
        <v>3268</v>
      </c>
      <c r="C26">
        <v>11093.720000000001</v>
      </c>
    </row>
    <row r="27" spans="1:3" x14ac:dyDescent="0.25">
      <c r="A27" s="4" t="s">
        <v>128</v>
      </c>
      <c r="B27">
        <v>22336</v>
      </c>
      <c r="C27">
        <v>69108.5</v>
      </c>
    </row>
    <row r="28" spans="1:3" x14ac:dyDescent="0.25">
      <c r="A28" s="5" t="s">
        <v>130</v>
      </c>
      <c r="B28">
        <v>11446</v>
      </c>
      <c r="C28">
        <v>36341.78</v>
      </c>
    </row>
    <row r="29" spans="1:3" x14ac:dyDescent="0.25">
      <c r="A29" s="6" t="s">
        <v>120</v>
      </c>
      <c r="B29">
        <v>3377</v>
      </c>
      <c r="C29">
        <v>10496.44</v>
      </c>
    </row>
    <row r="30" spans="1:3" x14ac:dyDescent="0.25">
      <c r="A30" s="6" t="s">
        <v>119</v>
      </c>
      <c r="B30">
        <v>3660</v>
      </c>
      <c r="C30">
        <v>11626.88</v>
      </c>
    </row>
    <row r="31" spans="1:3" x14ac:dyDescent="0.25">
      <c r="A31" s="6" t="s">
        <v>118</v>
      </c>
      <c r="B31">
        <v>2539</v>
      </c>
      <c r="C31">
        <v>8056.37</v>
      </c>
    </row>
    <row r="32" spans="1:3" x14ac:dyDescent="0.25">
      <c r="A32" s="6" t="s">
        <v>117</v>
      </c>
      <c r="B32">
        <v>1870</v>
      </c>
      <c r="C32">
        <v>6162.09</v>
      </c>
    </row>
    <row r="33" spans="1:3" x14ac:dyDescent="0.25">
      <c r="A33" s="5" t="s">
        <v>131</v>
      </c>
      <c r="B33">
        <v>10890</v>
      </c>
      <c r="C33">
        <v>32766.720000000005</v>
      </c>
    </row>
    <row r="34" spans="1:3" x14ac:dyDescent="0.25">
      <c r="A34" s="6" t="s">
        <v>120</v>
      </c>
      <c r="B34">
        <v>3408</v>
      </c>
      <c r="C34">
        <v>10479.719999999999</v>
      </c>
    </row>
    <row r="35" spans="1:3" x14ac:dyDescent="0.25">
      <c r="A35" s="6" t="s">
        <v>119</v>
      </c>
      <c r="B35">
        <v>5871</v>
      </c>
      <c r="C35">
        <v>17962.620000000003</v>
      </c>
    </row>
    <row r="36" spans="1:3" x14ac:dyDescent="0.25">
      <c r="A36" s="6" t="s">
        <v>118</v>
      </c>
      <c r="B36">
        <v>894</v>
      </c>
      <c r="C36">
        <v>2503.1999999999998</v>
      </c>
    </row>
    <row r="37" spans="1:3" x14ac:dyDescent="0.25">
      <c r="A37" s="6" t="s">
        <v>117</v>
      </c>
      <c r="B37">
        <v>717</v>
      </c>
      <c r="C37">
        <v>1821.18</v>
      </c>
    </row>
    <row r="38" spans="1:3" x14ac:dyDescent="0.25">
      <c r="A38" s="4" t="s">
        <v>123</v>
      </c>
      <c r="B38">
        <v>34762</v>
      </c>
      <c r="C38">
        <v>105661.49000000002</v>
      </c>
    </row>
    <row r="39" spans="1:3" x14ac:dyDescent="0.25">
      <c r="A39" s="5" t="s">
        <v>124</v>
      </c>
      <c r="B39">
        <v>5969</v>
      </c>
      <c r="C39">
        <v>17420.169999999998</v>
      </c>
    </row>
    <row r="40" spans="1:3" x14ac:dyDescent="0.25">
      <c r="A40" s="6" t="s">
        <v>120</v>
      </c>
      <c r="B40">
        <v>2681</v>
      </c>
      <c r="C40">
        <v>7115.35</v>
      </c>
    </row>
    <row r="41" spans="1:3" x14ac:dyDescent="0.25">
      <c r="A41" s="6" t="s">
        <v>119</v>
      </c>
      <c r="B41">
        <v>543</v>
      </c>
      <c r="C41">
        <v>1324.92</v>
      </c>
    </row>
    <row r="42" spans="1:3" x14ac:dyDescent="0.25">
      <c r="A42" s="6" t="s">
        <v>118</v>
      </c>
      <c r="B42">
        <v>1125</v>
      </c>
      <c r="C42">
        <v>3301.8</v>
      </c>
    </row>
    <row r="43" spans="1:3" x14ac:dyDescent="0.25">
      <c r="A43" s="6" t="s">
        <v>117</v>
      </c>
      <c r="B43">
        <v>1620</v>
      </c>
      <c r="C43">
        <v>5678.1</v>
      </c>
    </row>
    <row r="44" spans="1:3" x14ac:dyDescent="0.25">
      <c r="A44" s="5" t="s">
        <v>125</v>
      </c>
      <c r="B44">
        <v>9994</v>
      </c>
      <c r="C44">
        <v>30021.54</v>
      </c>
    </row>
    <row r="45" spans="1:3" x14ac:dyDescent="0.25">
      <c r="A45" s="6" t="s">
        <v>120</v>
      </c>
      <c r="B45">
        <v>771</v>
      </c>
      <c r="C45">
        <v>2505.75</v>
      </c>
    </row>
    <row r="46" spans="1:3" x14ac:dyDescent="0.25">
      <c r="A46" s="6" t="s">
        <v>119</v>
      </c>
      <c r="B46">
        <v>874</v>
      </c>
      <c r="C46">
        <v>3469.78</v>
      </c>
    </row>
    <row r="47" spans="1:3" x14ac:dyDescent="0.25">
      <c r="A47" s="6" t="s">
        <v>118</v>
      </c>
      <c r="B47">
        <v>3211</v>
      </c>
      <c r="C47">
        <v>9838.5</v>
      </c>
    </row>
    <row r="48" spans="1:3" x14ac:dyDescent="0.25">
      <c r="A48" s="6" t="s">
        <v>117</v>
      </c>
      <c r="B48">
        <v>5138</v>
      </c>
      <c r="C48">
        <v>14207.51</v>
      </c>
    </row>
    <row r="49" spans="1:3" x14ac:dyDescent="0.25">
      <c r="A49" s="5" t="s">
        <v>126</v>
      </c>
      <c r="B49">
        <v>8238</v>
      </c>
      <c r="C49">
        <v>25311.08</v>
      </c>
    </row>
    <row r="50" spans="1:3" x14ac:dyDescent="0.25">
      <c r="A50" s="6" t="s">
        <v>120</v>
      </c>
      <c r="B50">
        <v>3359</v>
      </c>
      <c r="C50">
        <v>11086.73</v>
      </c>
    </row>
    <row r="51" spans="1:3" x14ac:dyDescent="0.25">
      <c r="A51" s="6" t="s">
        <v>119</v>
      </c>
      <c r="B51">
        <v>3403</v>
      </c>
      <c r="C51">
        <v>10039.35</v>
      </c>
    </row>
    <row r="52" spans="1:3" x14ac:dyDescent="0.25">
      <c r="A52" s="6" t="s">
        <v>118</v>
      </c>
      <c r="B52">
        <v>810</v>
      </c>
      <c r="C52">
        <v>2786.4</v>
      </c>
    </row>
    <row r="53" spans="1:3" x14ac:dyDescent="0.25">
      <c r="A53" s="6" t="s">
        <v>117</v>
      </c>
      <c r="B53">
        <v>666</v>
      </c>
      <c r="C53">
        <v>1398.6</v>
      </c>
    </row>
    <row r="54" spans="1:3" x14ac:dyDescent="0.25">
      <c r="A54" s="5" t="s">
        <v>127</v>
      </c>
      <c r="B54">
        <v>10561</v>
      </c>
      <c r="C54">
        <v>32908.699999999997</v>
      </c>
    </row>
    <row r="55" spans="1:3" x14ac:dyDescent="0.25">
      <c r="A55" s="6" t="s">
        <v>120</v>
      </c>
      <c r="B55">
        <v>2416</v>
      </c>
      <c r="C55">
        <v>6836.96</v>
      </c>
    </row>
    <row r="56" spans="1:3" x14ac:dyDescent="0.25">
      <c r="A56" s="6" t="s">
        <v>119</v>
      </c>
      <c r="B56">
        <v>3039</v>
      </c>
      <c r="C56">
        <v>8799.7900000000009</v>
      </c>
    </row>
    <row r="57" spans="1:3" x14ac:dyDescent="0.25">
      <c r="A57" s="6" t="s">
        <v>118</v>
      </c>
      <c r="B57">
        <v>2648</v>
      </c>
      <c r="C57">
        <v>8385.24</v>
      </c>
    </row>
    <row r="58" spans="1:3" x14ac:dyDescent="0.25">
      <c r="A58" s="6" t="s">
        <v>117</v>
      </c>
      <c r="B58">
        <v>2458</v>
      </c>
      <c r="C58">
        <v>8886.7099999999991</v>
      </c>
    </row>
    <row r="59" spans="1:3" x14ac:dyDescent="0.25">
      <c r="A59" s="4" t="s">
        <v>115</v>
      </c>
      <c r="B59">
        <v>28091</v>
      </c>
      <c r="C59">
        <v>82302.909999999989</v>
      </c>
    </row>
    <row r="60" spans="1:3" x14ac:dyDescent="0.25">
      <c r="A60" s="5" t="s">
        <v>116</v>
      </c>
      <c r="B60">
        <v>6830</v>
      </c>
      <c r="C60">
        <v>18835.599999999999</v>
      </c>
    </row>
    <row r="61" spans="1:3" x14ac:dyDescent="0.25">
      <c r="A61" s="6" t="s">
        <v>120</v>
      </c>
      <c r="B61">
        <v>1586</v>
      </c>
      <c r="C61">
        <v>4633.76</v>
      </c>
    </row>
    <row r="62" spans="1:3" x14ac:dyDescent="0.25">
      <c r="A62" s="6" t="s">
        <v>119</v>
      </c>
      <c r="B62">
        <v>2492</v>
      </c>
      <c r="C62">
        <v>7279.66</v>
      </c>
    </row>
    <row r="63" spans="1:3" x14ac:dyDescent="0.25">
      <c r="A63" s="6" t="s">
        <v>118</v>
      </c>
      <c r="B63">
        <v>1512</v>
      </c>
      <c r="C63">
        <v>3526.4</v>
      </c>
    </row>
    <row r="64" spans="1:3" x14ac:dyDescent="0.25">
      <c r="A64" s="6" t="s">
        <v>117</v>
      </c>
      <c r="B64">
        <v>1240</v>
      </c>
      <c r="C64">
        <v>3395.78</v>
      </c>
    </row>
    <row r="65" spans="1:3" x14ac:dyDescent="0.25">
      <c r="A65" s="5" t="s">
        <v>121</v>
      </c>
      <c r="B65">
        <v>12572</v>
      </c>
      <c r="C65">
        <v>37107.69</v>
      </c>
    </row>
    <row r="66" spans="1:3" x14ac:dyDescent="0.25">
      <c r="A66" s="6" t="s">
        <v>120</v>
      </c>
      <c r="B66">
        <v>2856</v>
      </c>
      <c r="C66">
        <v>7644.7</v>
      </c>
    </row>
    <row r="67" spans="1:3" x14ac:dyDescent="0.25">
      <c r="A67" s="6" t="s">
        <v>119</v>
      </c>
      <c r="B67">
        <v>3877</v>
      </c>
      <c r="C67">
        <v>11171.18</v>
      </c>
    </row>
    <row r="68" spans="1:3" x14ac:dyDescent="0.25">
      <c r="A68" s="6" t="s">
        <v>118</v>
      </c>
      <c r="B68">
        <v>3447</v>
      </c>
      <c r="C68">
        <v>10924.600000000002</v>
      </c>
    </row>
    <row r="69" spans="1:3" x14ac:dyDescent="0.25">
      <c r="A69" s="6" t="s">
        <v>117</v>
      </c>
      <c r="B69">
        <v>2392</v>
      </c>
      <c r="C69">
        <v>7367.21</v>
      </c>
    </row>
    <row r="70" spans="1:3" x14ac:dyDescent="0.25">
      <c r="A70" s="5" t="s">
        <v>122</v>
      </c>
      <c r="B70">
        <v>8689</v>
      </c>
      <c r="C70">
        <v>26359.62</v>
      </c>
    </row>
    <row r="71" spans="1:3" x14ac:dyDescent="0.25">
      <c r="A71" s="6" t="s">
        <v>120</v>
      </c>
      <c r="B71">
        <v>1452</v>
      </c>
      <c r="C71">
        <v>3698.04</v>
      </c>
    </row>
    <row r="72" spans="1:3" x14ac:dyDescent="0.25">
      <c r="A72" s="6" t="s">
        <v>119</v>
      </c>
      <c r="B72">
        <v>1364</v>
      </c>
      <c r="C72">
        <v>4780.2699999999995</v>
      </c>
    </row>
    <row r="73" spans="1:3" x14ac:dyDescent="0.25">
      <c r="A73" s="6" t="s">
        <v>118</v>
      </c>
      <c r="B73">
        <v>2223</v>
      </c>
      <c r="C73">
        <v>7021.1900000000005</v>
      </c>
    </row>
    <row r="74" spans="1:3" x14ac:dyDescent="0.25">
      <c r="A74" s="6" t="s">
        <v>117</v>
      </c>
      <c r="B74">
        <v>3650</v>
      </c>
      <c r="C74">
        <v>10860.119999999999</v>
      </c>
    </row>
    <row r="75" spans="1:3" x14ac:dyDescent="0.25">
      <c r="A75" s="1">
        <v>2006</v>
      </c>
      <c r="B75">
        <v>108002</v>
      </c>
      <c r="C75">
        <v>313495.01</v>
      </c>
    </row>
    <row r="76" spans="1:3" x14ac:dyDescent="0.25">
      <c r="A76" s="4" t="s">
        <v>132</v>
      </c>
      <c r="B76">
        <v>26514</v>
      </c>
      <c r="C76">
        <v>79463.039999999994</v>
      </c>
    </row>
    <row r="77" spans="1:3" x14ac:dyDescent="0.25">
      <c r="A77" s="5" t="s">
        <v>134</v>
      </c>
      <c r="B77">
        <v>11301</v>
      </c>
      <c r="C77">
        <v>34632.03</v>
      </c>
    </row>
    <row r="78" spans="1:3" x14ac:dyDescent="0.25">
      <c r="A78" s="6" t="s">
        <v>120</v>
      </c>
      <c r="B78">
        <v>3386</v>
      </c>
      <c r="C78">
        <v>10458.030000000001</v>
      </c>
    </row>
    <row r="79" spans="1:3" x14ac:dyDescent="0.25">
      <c r="A79" s="6" t="s">
        <v>119</v>
      </c>
      <c r="B79">
        <v>1701</v>
      </c>
      <c r="C79">
        <v>5133.5</v>
      </c>
    </row>
    <row r="80" spans="1:3" x14ac:dyDescent="0.25">
      <c r="A80" s="6" t="s">
        <v>118</v>
      </c>
      <c r="B80">
        <v>2921</v>
      </c>
      <c r="C80">
        <v>9400.89</v>
      </c>
    </row>
    <row r="81" spans="1:3" x14ac:dyDescent="0.25">
      <c r="A81" s="6" t="s">
        <v>117</v>
      </c>
      <c r="B81">
        <v>3293</v>
      </c>
      <c r="C81">
        <v>9639.61</v>
      </c>
    </row>
    <row r="82" spans="1:3" x14ac:dyDescent="0.25">
      <c r="A82" s="5" t="s">
        <v>135</v>
      </c>
      <c r="B82">
        <v>6372</v>
      </c>
      <c r="C82">
        <v>18953.280000000002</v>
      </c>
    </row>
    <row r="83" spans="1:3" x14ac:dyDescent="0.25">
      <c r="A83" s="6" t="s">
        <v>120</v>
      </c>
      <c r="B83">
        <v>986</v>
      </c>
      <c r="C83">
        <v>3796.1</v>
      </c>
    </row>
    <row r="84" spans="1:3" x14ac:dyDescent="0.25">
      <c r="A84" s="6" t="s">
        <v>119</v>
      </c>
      <c r="B84">
        <v>2588</v>
      </c>
      <c r="C84">
        <v>7077</v>
      </c>
    </row>
    <row r="85" spans="1:3" x14ac:dyDescent="0.25">
      <c r="A85" s="6" t="s">
        <v>118</v>
      </c>
      <c r="B85">
        <v>1880</v>
      </c>
      <c r="C85">
        <v>4610.1400000000003</v>
      </c>
    </row>
    <row r="86" spans="1:3" x14ac:dyDescent="0.25">
      <c r="A86" s="6" t="s">
        <v>117</v>
      </c>
      <c r="B86">
        <v>918</v>
      </c>
      <c r="C86">
        <v>3470.04</v>
      </c>
    </row>
    <row r="87" spans="1:3" x14ac:dyDescent="0.25">
      <c r="A87" s="5" t="s">
        <v>136</v>
      </c>
      <c r="B87">
        <v>8841</v>
      </c>
      <c r="C87">
        <v>25877.730000000003</v>
      </c>
    </row>
    <row r="88" spans="1:3" x14ac:dyDescent="0.25">
      <c r="A88" s="6" t="s">
        <v>120</v>
      </c>
      <c r="B88">
        <v>2999</v>
      </c>
      <c r="C88">
        <v>8025.81</v>
      </c>
    </row>
    <row r="89" spans="1:3" x14ac:dyDescent="0.25">
      <c r="A89" s="6" t="s">
        <v>119</v>
      </c>
      <c r="B89">
        <v>656</v>
      </c>
      <c r="C89">
        <v>1856.48</v>
      </c>
    </row>
    <row r="90" spans="1:3" x14ac:dyDescent="0.25">
      <c r="A90" s="6" t="s">
        <v>118</v>
      </c>
      <c r="B90">
        <v>1496</v>
      </c>
      <c r="C90">
        <v>4488.4400000000005</v>
      </c>
    </row>
    <row r="91" spans="1:3" x14ac:dyDescent="0.25">
      <c r="A91" s="6" t="s">
        <v>117</v>
      </c>
      <c r="B91">
        <v>3690</v>
      </c>
      <c r="C91">
        <v>11507</v>
      </c>
    </row>
    <row r="92" spans="1:3" x14ac:dyDescent="0.25">
      <c r="A92" s="4" t="s">
        <v>128</v>
      </c>
      <c r="B92">
        <v>28947</v>
      </c>
      <c r="C92">
        <v>82626.42</v>
      </c>
    </row>
    <row r="93" spans="1:3" x14ac:dyDescent="0.25">
      <c r="A93" s="5" t="s">
        <v>129</v>
      </c>
      <c r="B93">
        <v>6738</v>
      </c>
      <c r="C93">
        <v>19370.79</v>
      </c>
    </row>
    <row r="94" spans="1:3" x14ac:dyDescent="0.25">
      <c r="A94" s="6" t="s">
        <v>120</v>
      </c>
      <c r="B94">
        <v>2308</v>
      </c>
      <c r="C94">
        <v>5146.4400000000005</v>
      </c>
    </row>
    <row r="95" spans="1:3" x14ac:dyDescent="0.25">
      <c r="A95" s="6" t="s">
        <v>119</v>
      </c>
      <c r="B95">
        <v>3049</v>
      </c>
      <c r="C95">
        <v>8914.2000000000007</v>
      </c>
    </row>
    <row r="96" spans="1:3" x14ac:dyDescent="0.25">
      <c r="A96" s="6" t="s">
        <v>117</v>
      </c>
      <c r="B96">
        <v>1381</v>
      </c>
      <c r="C96">
        <v>5310.15</v>
      </c>
    </row>
    <row r="97" spans="1:3" x14ac:dyDescent="0.25">
      <c r="A97" s="5" t="s">
        <v>130</v>
      </c>
      <c r="B97">
        <v>11836</v>
      </c>
      <c r="C97">
        <v>33626.01</v>
      </c>
    </row>
    <row r="98" spans="1:3" x14ac:dyDescent="0.25">
      <c r="A98" s="6" t="s">
        <v>120</v>
      </c>
      <c r="B98">
        <v>3262</v>
      </c>
      <c r="C98">
        <v>7988.6</v>
      </c>
    </row>
    <row r="99" spans="1:3" x14ac:dyDescent="0.25">
      <c r="A99" s="6" t="s">
        <v>119</v>
      </c>
      <c r="B99">
        <v>7870</v>
      </c>
      <c r="C99">
        <v>23912.609999999997</v>
      </c>
    </row>
    <row r="100" spans="1:3" x14ac:dyDescent="0.25">
      <c r="A100" s="6" t="s">
        <v>117</v>
      </c>
      <c r="B100">
        <v>704</v>
      </c>
      <c r="C100">
        <v>1724.8</v>
      </c>
    </row>
    <row r="101" spans="1:3" x14ac:dyDescent="0.25">
      <c r="A101" s="5" t="s">
        <v>131</v>
      </c>
      <c r="B101">
        <v>10373</v>
      </c>
      <c r="C101">
        <v>29629.620000000003</v>
      </c>
    </row>
    <row r="102" spans="1:3" x14ac:dyDescent="0.25">
      <c r="A102" s="6" t="s">
        <v>120</v>
      </c>
      <c r="B102">
        <v>1880</v>
      </c>
      <c r="C102">
        <v>5411.68</v>
      </c>
    </row>
    <row r="103" spans="1:3" x14ac:dyDescent="0.25">
      <c r="A103" s="6" t="s">
        <v>119</v>
      </c>
      <c r="B103">
        <v>2827</v>
      </c>
      <c r="C103">
        <v>8304.2999999999993</v>
      </c>
    </row>
    <row r="104" spans="1:3" x14ac:dyDescent="0.25">
      <c r="A104" s="6" t="s">
        <v>118</v>
      </c>
      <c r="B104">
        <v>3502</v>
      </c>
      <c r="C104">
        <v>9338.56</v>
      </c>
    </row>
    <row r="105" spans="1:3" x14ac:dyDescent="0.25">
      <c r="A105" s="6" t="s">
        <v>117</v>
      </c>
      <c r="B105">
        <v>2164</v>
      </c>
      <c r="C105">
        <v>6575.08</v>
      </c>
    </row>
    <row r="106" spans="1:3" x14ac:dyDescent="0.25">
      <c r="A106" s="4" t="s">
        <v>123</v>
      </c>
      <c r="B106">
        <v>26238</v>
      </c>
      <c r="C106">
        <v>78917.799999999988</v>
      </c>
    </row>
    <row r="107" spans="1:3" x14ac:dyDescent="0.25">
      <c r="A107" s="5" t="s">
        <v>124</v>
      </c>
      <c r="B107">
        <v>5432</v>
      </c>
      <c r="C107">
        <v>15754.66</v>
      </c>
    </row>
    <row r="108" spans="1:3" x14ac:dyDescent="0.25">
      <c r="A108" s="6" t="s">
        <v>120</v>
      </c>
      <c r="B108">
        <v>3151</v>
      </c>
      <c r="C108">
        <v>9534.0299999999988</v>
      </c>
    </row>
    <row r="109" spans="1:3" x14ac:dyDescent="0.25">
      <c r="A109" s="6" t="s">
        <v>119</v>
      </c>
      <c r="B109">
        <v>2281</v>
      </c>
      <c r="C109">
        <v>6220.63</v>
      </c>
    </row>
    <row r="110" spans="1:3" x14ac:dyDescent="0.25">
      <c r="A110" s="5" t="s">
        <v>125</v>
      </c>
      <c r="B110">
        <v>5982</v>
      </c>
      <c r="C110">
        <v>18703.27</v>
      </c>
    </row>
    <row r="111" spans="1:3" x14ac:dyDescent="0.25">
      <c r="A111" s="6" t="s">
        <v>120</v>
      </c>
      <c r="B111">
        <v>502</v>
      </c>
      <c r="C111">
        <v>1490.94</v>
      </c>
    </row>
    <row r="112" spans="1:3" x14ac:dyDescent="0.25">
      <c r="A112" s="6" t="s">
        <v>119</v>
      </c>
      <c r="B112">
        <v>1853</v>
      </c>
      <c r="C112">
        <v>5875.66</v>
      </c>
    </row>
    <row r="113" spans="1:3" x14ac:dyDescent="0.25">
      <c r="A113" s="6" t="s">
        <v>118</v>
      </c>
      <c r="B113">
        <v>1573</v>
      </c>
      <c r="C113">
        <v>4657.51</v>
      </c>
    </row>
    <row r="114" spans="1:3" x14ac:dyDescent="0.25">
      <c r="A114" s="6" t="s">
        <v>117</v>
      </c>
      <c r="B114">
        <v>2054</v>
      </c>
      <c r="C114">
        <v>6679.1600000000008</v>
      </c>
    </row>
    <row r="115" spans="1:3" x14ac:dyDescent="0.25">
      <c r="A115" s="5" t="s">
        <v>126</v>
      </c>
      <c r="B115">
        <v>3916</v>
      </c>
      <c r="C115">
        <v>10824.49</v>
      </c>
    </row>
    <row r="116" spans="1:3" x14ac:dyDescent="0.25">
      <c r="A116" s="6" t="s">
        <v>120</v>
      </c>
      <c r="B116">
        <v>2132</v>
      </c>
      <c r="C116">
        <v>5923.12</v>
      </c>
    </row>
    <row r="117" spans="1:3" x14ac:dyDescent="0.25">
      <c r="A117" s="6" t="s">
        <v>119</v>
      </c>
      <c r="B117">
        <v>1232</v>
      </c>
      <c r="C117">
        <v>3228.81</v>
      </c>
    </row>
    <row r="118" spans="1:3" x14ac:dyDescent="0.25">
      <c r="A118" s="6" t="s">
        <v>118</v>
      </c>
      <c r="B118">
        <v>552</v>
      </c>
      <c r="C118">
        <v>1672.56</v>
      </c>
    </row>
    <row r="119" spans="1:3" x14ac:dyDescent="0.25">
      <c r="A119" s="5" t="s">
        <v>127</v>
      </c>
      <c r="B119">
        <v>10908</v>
      </c>
      <c r="C119">
        <v>33635.379999999997</v>
      </c>
    </row>
    <row r="120" spans="1:3" x14ac:dyDescent="0.25">
      <c r="A120" s="6" t="s">
        <v>120</v>
      </c>
      <c r="B120">
        <v>4558</v>
      </c>
      <c r="C120">
        <v>14156.330000000002</v>
      </c>
    </row>
    <row r="121" spans="1:3" x14ac:dyDescent="0.25">
      <c r="A121" s="6" t="s">
        <v>119</v>
      </c>
      <c r="B121">
        <v>2550</v>
      </c>
      <c r="C121">
        <v>7738.369999999999</v>
      </c>
    </row>
    <row r="122" spans="1:3" x14ac:dyDescent="0.25">
      <c r="A122" s="6" t="s">
        <v>118</v>
      </c>
      <c r="B122">
        <v>2444</v>
      </c>
      <c r="C122">
        <v>7210.12</v>
      </c>
    </row>
    <row r="123" spans="1:3" x14ac:dyDescent="0.25">
      <c r="A123" s="6" t="s">
        <v>117</v>
      </c>
      <c r="B123">
        <v>1356</v>
      </c>
      <c r="C123">
        <v>4530.5600000000004</v>
      </c>
    </row>
    <row r="124" spans="1:3" x14ac:dyDescent="0.25">
      <c r="A124" s="4" t="s">
        <v>115</v>
      </c>
      <c r="B124">
        <v>26303</v>
      </c>
      <c r="C124">
        <v>72487.75</v>
      </c>
    </row>
    <row r="125" spans="1:3" x14ac:dyDescent="0.25">
      <c r="A125" s="5" t="s">
        <v>116</v>
      </c>
      <c r="B125">
        <v>6261</v>
      </c>
      <c r="C125">
        <v>17528.62</v>
      </c>
    </row>
    <row r="126" spans="1:3" x14ac:dyDescent="0.25">
      <c r="A126" s="6" t="s">
        <v>120</v>
      </c>
      <c r="B126">
        <v>1454</v>
      </c>
      <c r="C126">
        <v>4696.16</v>
      </c>
    </row>
    <row r="127" spans="1:3" x14ac:dyDescent="0.25">
      <c r="A127" s="6" t="s">
        <v>119</v>
      </c>
      <c r="B127">
        <v>2513</v>
      </c>
      <c r="C127">
        <v>7569.85</v>
      </c>
    </row>
    <row r="128" spans="1:3" x14ac:dyDescent="0.25">
      <c r="A128" s="6" t="s">
        <v>117</v>
      </c>
      <c r="B128">
        <v>2294</v>
      </c>
      <c r="C128">
        <v>5262.61</v>
      </c>
    </row>
    <row r="129" spans="1:3" x14ac:dyDescent="0.25">
      <c r="A129" s="5" t="s">
        <v>121</v>
      </c>
      <c r="B129">
        <v>11206</v>
      </c>
      <c r="C129">
        <v>32710.13</v>
      </c>
    </row>
    <row r="130" spans="1:3" x14ac:dyDescent="0.25">
      <c r="A130" s="6" t="s">
        <v>120</v>
      </c>
      <c r="B130">
        <v>3300</v>
      </c>
      <c r="C130">
        <v>10365.780000000001</v>
      </c>
    </row>
    <row r="131" spans="1:3" x14ac:dyDescent="0.25">
      <c r="A131" s="6" t="s">
        <v>119</v>
      </c>
      <c r="B131">
        <v>4491</v>
      </c>
      <c r="C131">
        <v>12703.03</v>
      </c>
    </row>
    <row r="132" spans="1:3" x14ac:dyDescent="0.25">
      <c r="A132" s="6" t="s">
        <v>118</v>
      </c>
      <c r="B132">
        <v>2549</v>
      </c>
      <c r="C132">
        <v>7883.34</v>
      </c>
    </row>
    <row r="133" spans="1:3" x14ac:dyDescent="0.25">
      <c r="A133" s="6" t="s">
        <v>117</v>
      </c>
      <c r="B133">
        <v>866</v>
      </c>
      <c r="C133">
        <v>1757.98</v>
      </c>
    </row>
    <row r="134" spans="1:3" x14ac:dyDescent="0.25">
      <c r="A134" s="5" t="s">
        <v>122</v>
      </c>
      <c r="B134">
        <v>8836</v>
      </c>
      <c r="C134">
        <v>22249</v>
      </c>
    </row>
    <row r="135" spans="1:3" x14ac:dyDescent="0.25">
      <c r="A135" s="6" t="s">
        <v>120</v>
      </c>
      <c r="B135">
        <v>964</v>
      </c>
      <c r="C135">
        <v>2217.1999999999998</v>
      </c>
    </row>
    <row r="136" spans="1:3" x14ac:dyDescent="0.25">
      <c r="A136" s="6" t="s">
        <v>119</v>
      </c>
      <c r="B136">
        <v>3436</v>
      </c>
      <c r="C136">
        <v>9125.619999999999</v>
      </c>
    </row>
    <row r="137" spans="1:3" x14ac:dyDescent="0.25">
      <c r="A137" s="6" t="s">
        <v>118</v>
      </c>
      <c r="B137">
        <v>736</v>
      </c>
      <c r="C137">
        <v>1751.68</v>
      </c>
    </row>
    <row r="138" spans="1:3" x14ac:dyDescent="0.25">
      <c r="A138" s="6" t="s">
        <v>117</v>
      </c>
      <c r="B138">
        <v>3700</v>
      </c>
      <c r="C138">
        <v>9154.5</v>
      </c>
    </row>
    <row r="139" spans="1:3" x14ac:dyDescent="0.25">
      <c r="A139" s="1">
        <v>2005</v>
      </c>
      <c r="B139">
        <v>126609</v>
      </c>
      <c r="C139">
        <v>380240.5799999999</v>
      </c>
    </row>
    <row r="140" spans="1:3" x14ac:dyDescent="0.25">
      <c r="A140" s="4" t="s">
        <v>132</v>
      </c>
      <c r="B140">
        <v>31720</v>
      </c>
      <c r="C140">
        <v>90970.60000000002</v>
      </c>
    </row>
    <row r="141" spans="1:3" x14ac:dyDescent="0.25">
      <c r="A141" s="5" t="s">
        <v>133</v>
      </c>
      <c r="B141">
        <v>12777</v>
      </c>
      <c r="C141">
        <v>37376.85</v>
      </c>
    </row>
    <row r="142" spans="1:3" x14ac:dyDescent="0.25">
      <c r="A142" s="6" t="s">
        <v>120</v>
      </c>
      <c r="B142">
        <v>5105</v>
      </c>
      <c r="C142">
        <v>13803.6</v>
      </c>
    </row>
    <row r="143" spans="1:3" x14ac:dyDescent="0.25">
      <c r="A143" s="6" t="s">
        <v>119</v>
      </c>
      <c r="B143">
        <v>2416</v>
      </c>
      <c r="C143">
        <v>7844.6100000000006</v>
      </c>
    </row>
    <row r="144" spans="1:3" x14ac:dyDescent="0.25">
      <c r="A144" s="6" t="s">
        <v>118</v>
      </c>
      <c r="B144">
        <v>1655</v>
      </c>
      <c r="C144">
        <v>3806.5</v>
      </c>
    </row>
    <row r="145" spans="1:3" x14ac:dyDescent="0.25">
      <c r="A145" s="6" t="s">
        <v>117</v>
      </c>
      <c r="B145">
        <v>3601</v>
      </c>
      <c r="C145">
        <v>11922.140000000001</v>
      </c>
    </row>
    <row r="146" spans="1:3" x14ac:dyDescent="0.25">
      <c r="A146" s="5" t="s">
        <v>134</v>
      </c>
      <c r="B146">
        <v>10650</v>
      </c>
      <c r="C146">
        <v>29872.400000000001</v>
      </c>
    </row>
    <row r="147" spans="1:3" x14ac:dyDescent="0.25">
      <c r="A147" s="6" t="s">
        <v>120</v>
      </c>
      <c r="B147">
        <v>4077</v>
      </c>
      <c r="C147">
        <v>11966.12</v>
      </c>
    </row>
    <row r="148" spans="1:3" x14ac:dyDescent="0.25">
      <c r="A148" s="6" t="s">
        <v>119</v>
      </c>
      <c r="B148">
        <v>725</v>
      </c>
      <c r="C148">
        <v>2428.75</v>
      </c>
    </row>
    <row r="149" spans="1:3" x14ac:dyDescent="0.25">
      <c r="A149" s="6" t="s">
        <v>118</v>
      </c>
      <c r="B149">
        <v>3199</v>
      </c>
      <c r="C149">
        <v>8826.5300000000007</v>
      </c>
    </row>
    <row r="150" spans="1:3" x14ac:dyDescent="0.25">
      <c r="A150" s="6" t="s">
        <v>117</v>
      </c>
      <c r="B150">
        <v>2649</v>
      </c>
      <c r="C150">
        <v>6651</v>
      </c>
    </row>
    <row r="151" spans="1:3" x14ac:dyDescent="0.25">
      <c r="A151" s="5" t="s">
        <v>135</v>
      </c>
      <c r="B151">
        <v>4929</v>
      </c>
      <c r="C151">
        <v>14158.02</v>
      </c>
    </row>
    <row r="152" spans="1:3" x14ac:dyDescent="0.25">
      <c r="A152" s="6" t="s">
        <v>120</v>
      </c>
      <c r="B152">
        <v>660</v>
      </c>
      <c r="C152">
        <v>1650</v>
      </c>
    </row>
    <row r="153" spans="1:3" x14ac:dyDescent="0.25">
      <c r="A153" s="6" t="s">
        <v>119</v>
      </c>
      <c r="B153">
        <v>2009</v>
      </c>
      <c r="C153">
        <v>6106.82</v>
      </c>
    </row>
    <row r="154" spans="1:3" x14ac:dyDescent="0.25">
      <c r="A154" s="6" t="s">
        <v>118</v>
      </c>
      <c r="B154">
        <v>512</v>
      </c>
      <c r="C154">
        <v>2027.52</v>
      </c>
    </row>
    <row r="155" spans="1:3" x14ac:dyDescent="0.25">
      <c r="A155" s="6" t="s">
        <v>117</v>
      </c>
      <c r="B155">
        <v>1748</v>
      </c>
      <c r="C155">
        <v>4373.68</v>
      </c>
    </row>
    <row r="156" spans="1:3" x14ac:dyDescent="0.25">
      <c r="A156" s="5" t="s">
        <v>136</v>
      </c>
      <c r="B156">
        <v>3364</v>
      </c>
      <c r="C156">
        <v>9563.3299999999981</v>
      </c>
    </row>
    <row r="157" spans="1:3" x14ac:dyDescent="0.25">
      <c r="A157" s="6" t="s">
        <v>119</v>
      </c>
      <c r="B157">
        <v>640</v>
      </c>
      <c r="C157">
        <v>1574.4</v>
      </c>
    </row>
    <row r="158" spans="1:3" x14ac:dyDescent="0.25">
      <c r="A158" s="6" t="s">
        <v>118</v>
      </c>
      <c r="B158">
        <v>1802</v>
      </c>
      <c r="C158">
        <v>5056.9699999999993</v>
      </c>
    </row>
    <row r="159" spans="1:3" x14ac:dyDescent="0.25">
      <c r="A159" s="6" t="s">
        <v>117</v>
      </c>
      <c r="B159">
        <v>922</v>
      </c>
      <c r="C159">
        <v>2931.96</v>
      </c>
    </row>
    <row r="160" spans="1:3" x14ac:dyDescent="0.25">
      <c r="A160" s="4" t="s">
        <v>128</v>
      </c>
      <c r="B160">
        <v>33672</v>
      </c>
      <c r="C160">
        <v>105319.07</v>
      </c>
    </row>
    <row r="161" spans="1:3" x14ac:dyDescent="0.25">
      <c r="A161" s="5" t="s">
        <v>129</v>
      </c>
      <c r="B161">
        <v>6562</v>
      </c>
      <c r="C161">
        <v>19920.310000000005</v>
      </c>
    </row>
    <row r="162" spans="1:3" x14ac:dyDescent="0.25">
      <c r="A162" s="6" t="s">
        <v>120</v>
      </c>
      <c r="B162">
        <v>1080</v>
      </c>
      <c r="C162">
        <v>3689.8</v>
      </c>
    </row>
    <row r="163" spans="1:3" x14ac:dyDescent="0.25">
      <c r="A163" s="6" t="s">
        <v>119</v>
      </c>
      <c r="B163">
        <v>2854</v>
      </c>
      <c r="C163">
        <v>9076.49</v>
      </c>
    </row>
    <row r="164" spans="1:3" x14ac:dyDescent="0.25">
      <c r="A164" s="6" t="s">
        <v>118</v>
      </c>
      <c r="B164">
        <v>1118</v>
      </c>
      <c r="C164">
        <v>3979.76</v>
      </c>
    </row>
    <row r="165" spans="1:3" x14ac:dyDescent="0.25">
      <c r="A165" s="6" t="s">
        <v>117</v>
      </c>
      <c r="B165">
        <v>1510</v>
      </c>
      <c r="C165">
        <v>3174.26</v>
      </c>
    </row>
    <row r="166" spans="1:3" x14ac:dyDescent="0.25">
      <c r="A166" s="5" t="s">
        <v>130</v>
      </c>
      <c r="B166">
        <v>12711</v>
      </c>
      <c r="C166">
        <v>40264.020000000004</v>
      </c>
    </row>
    <row r="167" spans="1:3" x14ac:dyDescent="0.25">
      <c r="A167" s="6" t="s">
        <v>120</v>
      </c>
      <c r="B167">
        <v>1842</v>
      </c>
      <c r="C167">
        <v>5352.4000000000005</v>
      </c>
    </row>
    <row r="168" spans="1:3" x14ac:dyDescent="0.25">
      <c r="A168" s="6" t="s">
        <v>119</v>
      </c>
      <c r="B168">
        <v>3418</v>
      </c>
      <c r="C168">
        <v>10177.219999999999</v>
      </c>
    </row>
    <row r="169" spans="1:3" x14ac:dyDescent="0.25">
      <c r="A169" s="6" t="s">
        <v>118</v>
      </c>
      <c r="B169">
        <v>4096</v>
      </c>
      <c r="C169">
        <v>14296.940000000002</v>
      </c>
    </row>
    <row r="170" spans="1:3" x14ac:dyDescent="0.25">
      <c r="A170" s="6" t="s">
        <v>117</v>
      </c>
      <c r="B170">
        <v>3355</v>
      </c>
      <c r="C170">
        <v>10437.459999999999</v>
      </c>
    </row>
    <row r="171" spans="1:3" x14ac:dyDescent="0.25">
      <c r="A171" s="5" t="s">
        <v>131</v>
      </c>
      <c r="B171">
        <v>14399</v>
      </c>
      <c r="C171">
        <v>45134.74</v>
      </c>
    </row>
    <row r="172" spans="1:3" x14ac:dyDescent="0.25">
      <c r="A172" s="6" t="s">
        <v>120</v>
      </c>
      <c r="B172">
        <v>2944</v>
      </c>
      <c r="C172">
        <v>8704.0499999999993</v>
      </c>
    </row>
    <row r="173" spans="1:3" x14ac:dyDescent="0.25">
      <c r="A173" s="6" t="s">
        <v>119</v>
      </c>
      <c r="B173">
        <v>5118</v>
      </c>
      <c r="C173">
        <v>14703.8</v>
      </c>
    </row>
    <row r="174" spans="1:3" x14ac:dyDescent="0.25">
      <c r="A174" s="6" t="s">
        <v>118</v>
      </c>
      <c r="B174">
        <v>3495</v>
      </c>
      <c r="C174">
        <v>12178.289999999999</v>
      </c>
    </row>
    <row r="175" spans="1:3" x14ac:dyDescent="0.25">
      <c r="A175" s="6" t="s">
        <v>117</v>
      </c>
      <c r="B175">
        <v>2842</v>
      </c>
      <c r="C175">
        <v>9548.6</v>
      </c>
    </row>
    <row r="176" spans="1:3" x14ac:dyDescent="0.25">
      <c r="A176" s="4" t="s">
        <v>123</v>
      </c>
      <c r="B176">
        <v>27909</v>
      </c>
      <c r="C176">
        <v>83355.430000000008</v>
      </c>
    </row>
    <row r="177" spans="1:3" x14ac:dyDescent="0.25">
      <c r="A177" s="5" t="s">
        <v>124</v>
      </c>
      <c r="B177">
        <v>6335</v>
      </c>
      <c r="C177">
        <v>20421.919999999998</v>
      </c>
    </row>
    <row r="178" spans="1:3" x14ac:dyDescent="0.25">
      <c r="A178" s="6" t="s">
        <v>120</v>
      </c>
      <c r="B178">
        <v>2818</v>
      </c>
      <c r="C178">
        <v>7759.62</v>
      </c>
    </row>
    <row r="179" spans="1:3" x14ac:dyDescent="0.25">
      <c r="A179" s="6" t="s">
        <v>119</v>
      </c>
      <c r="B179">
        <v>1358</v>
      </c>
      <c r="C179">
        <v>4997.76</v>
      </c>
    </row>
    <row r="180" spans="1:3" x14ac:dyDescent="0.25">
      <c r="A180" s="6" t="s">
        <v>118</v>
      </c>
      <c r="B180">
        <v>930</v>
      </c>
      <c r="C180">
        <v>3692.1</v>
      </c>
    </row>
    <row r="181" spans="1:3" x14ac:dyDescent="0.25">
      <c r="A181" s="6" t="s">
        <v>117</v>
      </c>
      <c r="B181">
        <v>1229</v>
      </c>
      <c r="C181">
        <v>3972.4399999999996</v>
      </c>
    </row>
    <row r="182" spans="1:3" x14ac:dyDescent="0.25">
      <c r="A182" s="5" t="s">
        <v>125</v>
      </c>
      <c r="B182">
        <v>5779</v>
      </c>
      <c r="C182">
        <v>16152.759999999998</v>
      </c>
    </row>
    <row r="183" spans="1:3" x14ac:dyDescent="0.25">
      <c r="A183" s="6" t="s">
        <v>119</v>
      </c>
      <c r="B183">
        <v>1404</v>
      </c>
      <c r="C183">
        <v>3522.16</v>
      </c>
    </row>
    <row r="184" spans="1:3" x14ac:dyDescent="0.25">
      <c r="A184" s="6" t="s">
        <v>118</v>
      </c>
      <c r="B184">
        <v>3701</v>
      </c>
      <c r="C184">
        <v>11087.14</v>
      </c>
    </row>
    <row r="185" spans="1:3" x14ac:dyDescent="0.25">
      <c r="A185" s="6" t="s">
        <v>117</v>
      </c>
      <c r="B185">
        <v>674</v>
      </c>
      <c r="C185">
        <v>1543.46</v>
      </c>
    </row>
    <row r="186" spans="1:3" x14ac:dyDescent="0.25">
      <c r="A186" s="5" t="s">
        <v>126</v>
      </c>
      <c r="B186">
        <v>11675</v>
      </c>
      <c r="C186">
        <v>33645.630000000005</v>
      </c>
    </row>
    <row r="187" spans="1:3" x14ac:dyDescent="0.25">
      <c r="A187" s="6" t="s">
        <v>120</v>
      </c>
      <c r="B187">
        <v>2353</v>
      </c>
      <c r="C187">
        <v>6340.79</v>
      </c>
    </row>
    <row r="188" spans="1:3" x14ac:dyDescent="0.25">
      <c r="A188" s="6" t="s">
        <v>119</v>
      </c>
      <c r="B188">
        <v>2427</v>
      </c>
      <c r="C188">
        <v>7462.27</v>
      </c>
    </row>
    <row r="189" spans="1:3" x14ac:dyDescent="0.25">
      <c r="A189" s="6" t="s">
        <v>118</v>
      </c>
      <c r="B189">
        <v>3991</v>
      </c>
      <c r="C189">
        <v>11779.470000000001</v>
      </c>
    </row>
    <row r="190" spans="1:3" x14ac:dyDescent="0.25">
      <c r="A190" s="6" t="s">
        <v>117</v>
      </c>
      <c r="B190">
        <v>2904</v>
      </c>
      <c r="C190">
        <v>8063.1</v>
      </c>
    </row>
    <row r="191" spans="1:3" x14ac:dyDescent="0.25">
      <c r="A191" s="5" t="s">
        <v>127</v>
      </c>
      <c r="B191">
        <v>4120</v>
      </c>
      <c r="C191">
        <v>13135.119999999999</v>
      </c>
    </row>
    <row r="192" spans="1:3" x14ac:dyDescent="0.25">
      <c r="A192" s="6" t="s">
        <v>120</v>
      </c>
      <c r="B192">
        <v>1532</v>
      </c>
      <c r="C192">
        <v>4606</v>
      </c>
    </row>
    <row r="193" spans="1:3" x14ac:dyDescent="0.25">
      <c r="A193" s="6" t="s">
        <v>119</v>
      </c>
      <c r="B193">
        <v>1633</v>
      </c>
      <c r="C193">
        <v>5539.9699999999993</v>
      </c>
    </row>
    <row r="194" spans="1:3" x14ac:dyDescent="0.25">
      <c r="A194" s="6" t="s">
        <v>118</v>
      </c>
      <c r="B194">
        <v>955</v>
      </c>
      <c r="C194">
        <v>2989.15</v>
      </c>
    </row>
    <row r="195" spans="1:3" x14ac:dyDescent="0.25">
      <c r="A195" s="4" t="s">
        <v>115</v>
      </c>
      <c r="B195">
        <v>33308</v>
      </c>
      <c r="C195">
        <v>100595.48</v>
      </c>
    </row>
    <row r="196" spans="1:3" x14ac:dyDescent="0.25">
      <c r="A196" s="5" t="s">
        <v>116</v>
      </c>
      <c r="B196">
        <v>4407</v>
      </c>
      <c r="C196">
        <v>14161.31</v>
      </c>
    </row>
    <row r="197" spans="1:3" x14ac:dyDescent="0.25">
      <c r="A197" s="6" t="s">
        <v>120</v>
      </c>
      <c r="B197">
        <v>2325</v>
      </c>
      <c r="C197">
        <v>7879.15</v>
      </c>
    </row>
    <row r="198" spans="1:3" x14ac:dyDescent="0.25">
      <c r="A198" s="6" t="s">
        <v>119</v>
      </c>
      <c r="B198">
        <v>1432</v>
      </c>
      <c r="C198">
        <v>3766.6600000000003</v>
      </c>
    </row>
    <row r="199" spans="1:3" x14ac:dyDescent="0.25">
      <c r="A199" s="6" t="s">
        <v>118</v>
      </c>
      <c r="B199">
        <v>650</v>
      </c>
      <c r="C199">
        <v>2515.5</v>
      </c>
    </row>
    <row r="200" spans="1:3" x14ac:dyDescent="0.25">
      <c r="A200" s="5" t="s">
        <v>121</v>
      </c>
      <c r="B200">
        <v>20130</v>
      </c>
      <c r="C200">
        <v>57285.8</v>
      </c>
    </row>
    <row r="201" spans="1:3" x14ac:dyDescent="0.25">
      <c r="A201" s="6" t="s">
        <v>120</v>
      </c>
      <c r="B201">
        <v>5284</v>
      </c>
      <c r="C201">
        <v>16302.529999999999</v>
      </c>
    </row>
    <row r="202" spans="1:3" x14ac:dyDescent="0.25">
      <c r="A202" s="6" t="s">
        <v>119</v>
      </c>
      <c r="B202">
        <v>6374</v>
      </c>
      <c r="C202">
        <v>17564.550000000003</v>
      </c>
    </row>
    <row r="203" spans="1:3" x14ac:dyDescent="0.25">
      <c r="A203" s="6" t="s">
        <v>118</v>
      </c>
      <c r="B203">
        <v>3905</v>
      </c>
      <c r="C203">
        <v>9861.0499999999993</v>
      </c>
    </row>
    <row r="204" spans="1:3" x14ac:dyDescent="0.25">
      <c r="A204" s="6" t="s">
        <v>117</v>
      </c>
      <c r="B204">
        <v>4567</v>
      </c>
      <c r="C204">
        <v>13557.67</v>
      </c>
    </row>
    <row r="205" spans="1:3" x14ac:dyDescent="0.25">
      <c r="A205" s="5" t="s">
        <v>122</v>
      </c>
      <c r="B205">
        <v>8771</v>
      </c>
      <c r="C205">
        <v>29148.37</v>
      </c>
    </row>
    <row r="206" spans="1:3" x14ac:dyDescent="0.25">
      <c r="A206" s="6" t="s">
        <v>120</v>
      </c>
      <c r="B206">
        <v>3678</v>
      </c>
      <c r="C206">
        <v>11789.49</v>
      </c>
    </row>
    <row r="207" spans="1:3" x14ac:dyDescent="0.25">
      <c r="A207" s="6" t="s">
        <v>119</v>
      </c>
      <c r="B207">
        <v>2464</v>
      </c>
      <c r="C207">
        <v>8489.15</v>
      </c>
    </row>
    <row r="208" spans="1:3" x14ac:dyDescent="0.25">
      <c r="A208" s="6" t="s">
        <v>118</v>
      </c>
      <c r="B208">
        <v>1895</v>
      </c>
      <c r="C208">
        <v>7335.67</v>
      </c>
    </row>
    <row r="209" spans="1:3" x14ac:dyDescent="0.25">
      <c r="A209" s="6" t="s">
        <v>117</v>
      </c>
      <c r="B209">
        <v>734</v>
      </c>
      <c r="C209">
        <v>1534.06</v>
      </c>
    </row>
    <row r="210" spans="1:3" x14ac:dyDescent="0.25">
      <c r="A210" s="1" t="s">
        <v>35</v>
      </c>
      <c r="B210">
        <v>349869</v>
      </c>
      <c r="C210">
        <v>1040031.1700000006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B20EE-B420-4748-A29C-AF0DA13149A0}">
  <sheetPr codeName="Sheet23"/>
  <dimension ref="A2:J210"/>
  <sheetViews>
    <sheetView zoomScale="90" zoomScaleNormal="90" workbookViewId="0">
      <pane xSplit="13560" topLeftCell="K1"/>
      <selection activeCell="G8" sqref="G8"/>
      <selection pane="topRight" activeCell="M13" sqref="M13"/>
    </sheetView>
  </sheetViews>
  <sheetFormatPr defaultRowHeight="15" x14ac:dyDescent="0.25"/>
  <cols>
    <col min="1" max="1" width="14" customWidth="1"/>
    <col min="2" max="2" width="14.140625" customWidth="1"/>
    <col min="3" max="3" width="15" customWidth="1"/>
    <col min="4" max="4" width="12.28515625" customWidth="1"/>
    <col min="5" max="5" width="15.5703125" customWidth="1"/>
    <col min="6" max="6" width="12.28515625" customWidth="1"/>
    <col min="7" max="7" width="15.5703125" bestFit="1" customWidth="1"/>
    <col min="8" max="8" width="17.42578125" bestFit="1" customWidth="1"/>
    <col min="9" max="9" width="20.5703125" bestFit="1" customWidth="1"/>
  </cols>
  <sheetData>
    <row r="2" spans="1:10" x14ac:dyDescent="0.25">
      <c r="A2" t="s">
        <v>62</v>
      </c>
      <c r="B2" t="s">
        <v>167</v>
      </c>
    </row>
    <row r="4" spans="1:10" x14ac:dyDescent="0.25">
      <c r="B4" t="s">
        <v>87</v>
      </c>
    </row>
    <row r="5" spans="1:10" x14ac:dyDescent="0.25">
      <c r="A5" t="s">
        <v>23</v>
      </c>
      <c r="B5" t="s">
        <v>114</v>
      </c>
      <c r="C5" t="s">
        <v>90</v>
      </c>
      <c r="J5" t="s">
        <v>62</v>
      </c>
    </row>
    <row r="6" spans="1:10" ht="15.75" customHeight="1" x14ac:dyDescent="0.25">
      <c r="A6" s="1">
        <v>2007</v>
      </c>
      <c r="B6">
        <v>115258</v>
      </c>
      <c r="C6">
        <v>346295.58000000007</v>
      </c>
    </row>
    <row r="7" spans="1:10" x14ac:dyDescent="0.25">
      <c r="A7" s="4" t="s">
        <v>132</v>
      </c>
      <c r="B7">
        <v>30069</v>
      </c>
      <c r="C7">
        <v>89222.68</v>
      </c>
    </row>
    <row r="8" spans="1:10" x14ac:dyDescent="0.25">
      <c r="A8" s="5" t="s">
        <v>133</v>
      </c>
      <c r="B8">
        <v>4875</v>
      </c>
      <c r="C8">
        <v>14077.989999999998</v>
      </c>
    </row>
    <row r="9" spans="1:10" x14ac:dyDescent="0.25">
      <c r="A9" s="6" t="s">
        <v>120</v>
      </c>
      <c r="B9">
        <v>2014</v>
      </c>
      <c r="C9">
        <v>5839.0599999999995</v>
      </c>
    </row>
    <row r="10" spans="1:10" x14ac:dyDescent="0.25">
      <c r="A10" s="6" t="s">
        <v>119</v>
      </c>
      <c r="B10">
        <v>736</v>
      </c>
      <c r="C10">
        <v>2141.7600000000002</v>
      </c>
    </row>
    <row r="11" spans="1:10" x14ac:dyDescent="0.25">
      <c r="A11" s="6" t="s">
        <v>118</v>
      </c>
      <c r="B11">
        <v>1437</v>
      </c>
      <c r="C11">
        <v>4136.37</v>
      </c>
    </row>
    <row r="12" spans="1:10" x14ac:dyDescent="0.25">
      <c r="A12" s="6" t="s">
        <v>117</v>
      </c>
      <c r="B12">
        <v>688</v>
      </c>
      <c r="C12">
        <v>1960.8</v>
      </c>
    </row>
    <row r="13" spans="1:10" x14ac:dyDescent="0.25">
      <c r="A13" s="5" t="s">
        <v>134</v>
      </c>
      <c r="B13">
        <v>9447</v>
      </c>
      <c r="C13">
        <v>27341.25</v>
      </c>
    </row>
    <row r="14" spans="1:10" x14ac:dyDescent="0.25">
      <c r="A14" s="6" t="s">
        <v>120</v>
      </c>
      <c r="B14">
        <v>3285</v>
      </c>
      <c r="C14">
        <v>10732.349999999999</v>
      </c>
    </row>
    <row r="15" spans="1:10" x14ac:dyDescent="0.25">
      <c r="A15" s="6" t="s">
        <v>119</v>
      </c>
      <c r="B15">
        <v>531</v>
      </c>
      <c r="C15">
        <v>1062</v>
      </c>
    </row>
    <row r="16" spans="1:10" x14ac:dyDescent="0.25">
      <c r="A16" s="6" t="s">
        <v>118</v>
      </c>
      <c r="B16">
        <v>3905</v>
      </c>
      <c r="C16">
        <v>10212.44</v>
      </c>
    </row>
    <row r="17" spans="1:3" x14ac:dyDescent="0.25">
      <c r="A17" s="6" t="s">
        <v>117</v>
      </c>
      <c r="B17">
        <v>1726</v>
      </c>
      <c r="C17">
        <v>5334.46</v>
      </c>
    </row>
    <row r="18" spans="1:3" x14ac:dyDescent="0.25">
      <c r="A18" s="5" t="s">
        <v>135</v>
      </c>
      <c r="B18">
        <v>10182</v>
      </c>
      <c r="C18">
        <v>30450.57</v>
      </c>
    </row>
    <row r="19" spans="1:3" x14ac:dyDescent="0.25">
      <c r="A19" s="6" t="s">
        <v>120</v>
      </c>
      <c r="B19">
        <v>2156</v>
      </c>
      <c r="C19">
        <v>6169.53</v>
      </c>
    </row>
    <row r="20" spans="1:3" x14ac:dyDescent="0.25">
      <c r="A20" s="6" t="s">
        <v>119</v>
      </c>
      <c r="B20">
        <v>2778</v>
      </c>
      <c r="C20">
        <v>8881.2000000000007</v>
      </c>
    </row>
    <row r="21" spans="1:3" x14ac:dyDescent="0.25">
      <c r="A21" s="6" t="s">
        <v>118</v>
      </c>
      <c r="B21">
        <v>2521</v>
      </c>
      <c r="C21">
        <v>7726.56</v>
      </c>
    </row>
    <row r="22" spans="1:3" x14ac:dyDescent="0.25">
      <c r="A22" s="6" t="s">
        <v>117</v>
      </c>
      <c r="B22">
        <v>2727</v>
      </c>
      <c r="C22">
        <v>7673.28</v>
      </c>
    </row>
    <row r="23" spans="1:3" x14ac:dyDescent="0.25">
      <c r="A23" s="5" t="s">
        <v>136</v>
      </c>
      <c r="B23">
        <v>5565</v>
      </c>
      <c r="C23">
        <v>17352.870000000003</v>
      </c>
    </row>
    <row r="24" spans="1:3" x14ac:dyDescent="0.25">
      <c r="A24" s="6" t="s">
        <v>120</v>
      </c>
      <c r="B24">
        <v>735</v>
      </c>
      <c r="C24">
        <v>1764</v>
      </c>
    </row>
    <row r="25" spans="1:3" x14ac:dyDescent="0.25">
      <c r="A25" s="6" t="s">
        <v>119</v>
      </c>
      <c r="B25">
        <v>1562</v>
      </c>
      <c r="C25">
        <v>4495.1499999999996</v>
      </c>
    </row>
    <row r="26" spans="1:3" x14ac:dyDescent="0.25">
      <c r="A26" s="6" t="s">
        <v>117</v>
      </c>
      <c r="B26">
        <v>3268</v>
      </c>
      <c r="C26">
        <v>11093.720000000001</v>
      </c>
    </row>
    <row r="27" spans="1:3" x14ac:dyDescent="0.25">
      <c r="A27" s="4" t="s">
        <v>128</v>
      </c>
      <c r="B27">
        <v>22336</v>
      </c>
      <c r="C27">
        <v>69108.5</v>
      </c>
    </row>
    <row r="28" spans="1:3" x14ac:dyDescent="0.25">
      <c r="A28" s="5" t="s">
        <v>130</v>
      </c>
      <c r="B28">
        <v>11446</v>
      </c>
      <c r="C28">
        <v>36341.78</v>
      </c>
    </row>
    <row r="29" spans="1:3" x14ac:dyDescent="0.25">
      <c r="A29" s="6" t="s">
        <v>120</v>
      </c>
      <c r="B29">
        <v>3377</v>
      </c>
      <c r="C29">
        <v>10496.44</v>
      </c>
    </row>
    <row r="30" spans="1:3" x14ac:dyDescent="0.25">
      <c r="A30" s="6" t="s">
        <v>119</v>
      </c>
      <c r="B30">
        <v>3660</v>
      </c>
      <c r="C30">
        <v>11626.88</v>
      </c>
    </row>
    <row r="31" spans="1:3" x14ac:dyDescent="0.25">
      <c r="A31" s="6" t="s">
        <v>118</v>
      </c>
      <c r="B31">
        <v>2539</v>
      </c>
      <c r="C31">
        <v>8056.37</v>
      </c>
    </row>
    <row r="32" spans="1:3" x14ac:dyDescent="0.25">
      <c r="A32" s="6" t="s">
        <v>117</v>
      </c>
      <c r="B32">
        <v>1870</v>
      </c>
      <c r="C32">
        <v>6162.09</v>
      </c>
    </row>
    <row r="33" spans="1:3" x14ac:dyDescent="0.25">
      <c r="A33" s="5" t="s">
        <v>131</v>
      </c>
      <c r="B33">
        <v>10890</v>
      </c>
      <c r="C33">
        <v>32766.720000000005</v>
      </c>
    </row>
    <row r="34" spans="1:3" x14ac:dyDescent="0.25">
      <c r="A34" s="6" t="s">
        <v>120</v>
      </c>
      <c r="B34">
        <v>3408</v>
      </c>
      <c r="C34">
        <v>10479.719999999999</v>
      </c>
    </row>
    <row r="35" spans="1:3" x14ac:dyDescent="0.25">
      <c r="A35" s="6" t="s">
        <v>119</v>
      </c>
      <c r="B35">
        <v>5871</v>
      </c>
      <c r="C35">
        <v>17962.620000000003</v>
      </c>
    </row>
    <row r="36" spans="1:3" x14ac:dyDescent="0.25">
      <c r="A36" s="6" t="s">
        <v>118</v>
      </c>
      <c r="B36">
        <v>894</v>
      </c>
      <c r="C36">
        <v>2503.1999999999998</v>
      </c>
    </row>
    <row r="37" spans="1:3" x14ac:dyDescent="0.25">
      <c r="A37" s="6" t="s">
        <v>117</v>
      </c>
      <c r="B37">
        <v>717</v>
      </c>
      <c r="C37">
        <v>1821.18</v>
      </c>
    </row>
    <row r="38" spans="1:3" x14ac:dyDescent="0.25">
      <c r="A38" s="4" t="s">
        <v>123</v>
      </c>
      <c r="B38">
        <v>34762</v>
      </c>
      <c r="C38">
        <v>105661.49000000002</v>
      </c>
    </row>
    <row r="39" spans="1:3" x14ac:dyDescent="0.25">
      <c r="A39" s="5" t="s">
        <v>124</v>
      </c>
      <c r="B39">
        <v>5969</v>
      </c>
      <c r="C39">
        <v>17420.169999999998</v>
      </c>
    </row>
    <row r="40" spans="1:3" x14ac:dyDescent="0.25">
      <c r="A40" s="6" t="s">
        <v>120</v>
      </c>
      <c r="B40">
        <v>2681</v>
      </c>
      <c r="C40">
        <v>7115.35</v>
      </c>
    </row>
    <row r="41" spans="1:3" x14ac:dyDescent="0.25">
      <c r="A41" s="6" t="s">
        <v>119</v>
      </c>
      <c r="B41">
        <v>543</v>
      </c>
      <c r="C41">
        <v>1324.92</v>
      </c>
    </row>
    <row r="42" spans="1:3" x14ac:dyDescent="0.25">
      <c r="A42" s="6" t="s">
        <v>118</v>
      </c>
      <c r="B42">
        <v>1125</v>
      </c>
      <c r="C42">
        <v>3301.8</v>
      </c>
    </row>
    <row r="43" spans="1:3" x14ac:dyDescent="0.25">
      <c r="A43" s="6" t="s">
        <v>117</v>
      </c>
      <c r="B43">
        <v>1620</v>
      </c>
      <c r="C43">
        <v>5678.1</v>
      </c>
    </row>
    <row r="44" spans="1:3" x14ac:dyDescent="0.25">
      <c r="A44" s="5" t="s">
        <v>125</v>
      </c>
      <c r="B44">
        <v>9994</v>
      </c>
      <c r="C44">
        <v>30021.54</v>
      </c>
    </row>
    <row r="45" spans="1:3" x14ac:dyDescent="0.25">
      <c r="A45" s="6" t="s">
        <v>120</v>
      </c>
      <c r="B45">
        <v>771</v>
      </c>
      <c r="C45">
        <v>2505.75</v>
      </c>
    </row>
    <row r="46" spans="1:3" x14ac:dyDescent="0.25">
      <c r="A46" s="6" t="s">
        <v>119</v>
      </c>
      <c r="B46">
        <v>874</v>
      </c>
      <c r="C46">
        <v>3469.78</v>
      </c>
    </row>
    <row r="47" spans="1:3" x14ac:dyDescent="0.25">
      <c r="A47" s="6" t="s">
        <v>118</v>
      </c>
      <c r="B47">
        <v>3211</v>
      </c>
      <c r="C47">
        <v>9838.5</v>
      </c>
    </row>
    <row r="48" spans="1:3" x14ac:dyDescent="0.25">
      <c r="A48" s="6" t="s">
        <v>117</v>
      </c>
      <c r="B48">
        <v>5138</v>
      </c>
      <c r="C48">
        <v>14207.51</v>
      </c>
    </row>
    <row r="49" spans="1:3" x14ac:dyDescent="0.25">
      <c r="A49" s="5" t="s">
        <v>126</v>
      </c>
      <c r="B49">
        <v>8238</v>
      </c>
      <c r="C49">
        <v>25311.08</v>
      </c>
    </row>
    <row r="50" spans="1:3" x14ac:dyDescent="0.25">
      <c r="A50" s="6" t="s">
        <v>120</v>
      </c>
      <c r="B50">
        <v>3359</v>
      </c>
      <c r="C50">
        <v>11086.73</v>
      </c>
    </row>
    <row r="51" spans="1:3" x14ac:dyDescent="0.25">
      <c r="A51" s="6" t="s">
        <v>119</v>
      </c>
      <c r="B51">
        <v>3403</v>
      </c>
      <c r="C51">
        <v>10039.35</v>
      </c>
    </row>
    <row r="52" spans="1:3" x14ac:dyDescent="0.25">
      <c r="A52" s="6" t="s">
        <v>118</v>
      </c>
      <c r="B52">
        <v>810</v>
      </c>
      <c r="C52">
        <v>2786.4</v>
      </c>
    </row>
    <row r="53" spans="1:3" x14ac:dyDescent="0.25">
      <c r="A53" s="6" t="s">
        <v>117</v>
      </c>
      <c r="B53">
        <v>666</v>
      </c>
      <c r="C53">
        <v>1398.6</v>
      </c>
    </row>
    <row r="54" spans="1:3" x14ac:dyDescent="0.25">
      <c r="A54" s="5" t="s">
        <v>127</v>
      </c>
      <c r="B54">
        <v>10561</v>
      </c>
      <c r="C54">
        <v>32908.699999999997</v>
      </c>
    </row>
    <row r="55" spans="1:3" x14ac:dyDescent="0.25">
      <c r="A55" s="6" t="s">
        <v>120</v>
      </c>
      <c r="B55">
        <v>2416</v>
      </c>
      <c r="C55">
        <v>6836.96</v>
      </c>
    </row>
    <row r="56" spans="1:3" x14ac:dyDescent="0.25">
      <c r="A56" s="6" t="s">
        <v>119</v>
      </c>
      <c r="B56">
        <v>3039</v>
      </c>
      <c r="C56">
        <v>8799.7900000000009</v>
      </c>
    </row>
    <row r="57" spans="1:3" x14ac:dyDescent="0.25">
      <c r="A57" s="6" t="s">
        <v>118</v>
      </c>
      <c r="B57">
        <v>2648</v>
      </c>
      <c r="C57">
        <v>8385.24</v>
      </c>
    </row>
    <row r="58" spans="1:3" x14ac:dyDescent="0.25">
      <c r="A58" s="6" t="s">
        <v>117</v>
      </c>
      <c r="B58">
        <v>2458</v>
      </c>
      <c r="C58">
        <v>8886.7099999999991</v>
      </c>
    </row>
    <row r="59" spans="1:3" x14ac:dyDescent="0.25">
      <c r="A59" s="4" t="s">
        <v>115</v>
      </c>
      <c r="B59">
        <v>28091</v>
      </c>
      <c r="C59">
        <v>82302.909999999989</v>
      </c>
    </row>
    <row r="60" spans="1:3" x14ac:dyDescent="0.25">
      <c r="A60" s="5" t="s">
        <v>116</v>
      </c>
      <c r="B60">
        <v>6830</v>
      </c>
      <c r="C60">
        <v>18835.599999999999</v>
      </c>
    </row>
    <row r="61" spans="1:3" x14ac:dyDescent="0.25">
      <c r="A61" s="6" t="s">
        <v>120</v>
      </c>
      <c r="B61">
        <v>1586</v>
      </c>
      <c r="C61">
        <v>4633.76</v>
      </c>
    </row>
    <row r="62" spans="1:3" x14ac:dyDescent="0.25">
      <c r="A62" s="6" t="s">
        <v>119</v>
      </c>
      <c r="B62">
        <v>2492</v>
      </c>
      <c r="C62">
        <v>7279.66</v>
      </c>
    </row>
    <row r="63" spans="1:3" x14ac:dyDescent="0.25">
      <c r="A63" s="6" t="s">
        <v>118</v>
      </c>
      <c r="B63">
        <v>1512</v>
      </c>
      <c r="C63">
        <v>3526.4</v>
      </c>
    </row>
    <row r="64" spans="1:3" x14ac:dyDescent="0.25">
      <c r="A64" s="6" t="s">
        <v>117</v>
      </c>
      <c r="B64">
        <v>1240</v>
      </c>
      <c r="C64">
        <v>3395.78</v>
      </c>
    </row>
    <row r="65" spans="1:3" x14ac:dyDescent="0.25">
      <c r="A65" s="5" t="s">
        <v>121</v>
      </c>
      <c r="B65">
        <v>12572</v>
      </c>
      <c r="C65">
        <v>37107.69</v>
      </c>
    </row>
    <row r="66" spans="1:3" x14ac:dyDescent="0.25">
      <c r="A66" s="6" t="s">
        <v>120</v>
      </c>
      <c r="B66">
        <v>2856</v>
      </c>
      <c r="C66">
        <v>7644.7</v>
      </c>
    </row>
    <row r="67" spans="1:3" x14ac:dyDescent="0.25">
      <c r="A67" s="6" t="s">
        <v>119</v>
      </c>
      <c r="B67">
        <v>3877</v>
      </c>
      <c r="C67">
        <v>11171.18</v>
      </c>
    </row>
    <row r="68" spans="1:3" x14ac:dyDescent="0.25">
      <c r="A68" s="6" t="s">
        <v>118</v>
      </c>
      <c r="B68">
        <v>3447</v>
      </c>
      <c r="C68">
        <v>10924.600000000002</v>
      </c>
    </row>
    <row r="69" spans="1:3" x14ac:dyDescent="0.25">
      <c r="A69" s="6" t="s">
        <v>117</v>
      </c>
      <c r="B69">
        <v>2392</v>
      </c>
      <c r="C69">
        <v>7367.21</v>
      </c>
    </row>
    <row r="70" spans="1:3" x14ac:dyDescent="0.25">
      <c r="A70" s="5" t="s">
        <v>122</v>
      </c>
      <c r="B70">
        <v>8689</v>
      </c>
      <c r="C70">
        <v>26359.62</v>
      </c>
    </row>
    <row r="71" spans="1:3" x14ac:dyDescent="0.25">
      <c r="A71" s="6" t="s">
        <v>120</v>
      </c>
      <c r="B71">
        <v>1452</v>
      </c>
      <c r="C71">
        <v>3698.04</v>
      </c>
    </row>
    <row r="72" spans="1:3" x14ac:dyDescent="0.25">
      <c r="A72" s="6" t="s">
        <v>119</v>
      </c>
      <c r="B72">
        <v>1364</v>
      </c>
      <c r="C72">
        <v>4780.2699999999995</v>
      </c>
    </row>
    <row r="73" spans="1:3" x14ac:dyDescent="0.25">
      <c r="A73" s="6" t="s">
        <v>118</v>
      </c>
      <c r="B73">
        <v>2223</v>
      </c>
      <c r="C73">
        <v>7021.1900000000005</v>
      </c>
    </row>
    <row r="74" spans="1:3" x14ac:dyDescent="0.25">
      <c r="A74" s="6" t="s">
        <v>117</v>
      </c>
      <c r="B74">
        <v>3650</v>
      </c>
      <c r="C74">
        <v>10860.119999999999</v>
      </c>
    </row>
    <row r="75" spans="1:3" x14ac:dyDescent="0.25">
      <c r="A75" s="1">
        <v>2006</v>
      </c>
      <c r="B75">
        <v>108002</v>
      </c>
      <c r="C75">
        <v>313495.01</v>
      </c>
    </row>
    <row r="76" spans="1:3" x14ac:dyDescent="0.25">
      <c r="A76" s="4" t="s">
        <v>132</v>
      </c>
      <c r="B76">
        <v>26514</v>
      </c>
      <c r="C76">
        <v>79463.039999999994</v>
      </c>
    </row>
    <row r="77" spans="1:3" x14ac:dyDescent="0.25">
      <c r="A77" s="5" t="s">
        <v>134</v>
      </c>
      <c r="B77">
        <v>11301</v>
      </c>
      <c r="C77">
        <v>34632.03</v>
      </c>
    </row>
    <row r="78" spans="1:3" x14ac:dyDescent="0.25">
      <c r="A78" s="6" t="s">
        <v>120</v>
      </c>
      <c r="B78">
        <v>3386</v>
      </c>
      <c r="C78">
        <v>10458.030000000001</v>
      </c>
    </row>
    <row r="79" spans="1:3" x14ac:dyDescent="0.25">
      <c r="A79" s="6" t="s">
        <v>119</v>
      </c>
      <c r="B79">
        <v>1701</v>
      </c>
      <c r="C79">
        <v>5133.5</v>
      </c>
    </row>
    <row r="80" spans="1:3" x14ac:dyDescent="0.25">
      <c r="A80" s="6" t="s">
        <v>118</v>
      </c>
      <c r="B80">
        <v>2921</v>
      </c>
      <c r="C80">
        <v>9400.89</v>
      </c>
    </row>
    <row r="81" spans="1:3" x14ac:dyDescent="0.25">
      <c r="A81" s="6" t="s">
        <v>117</v>
      </c>
      <c r="B81">
        <v>3293</v>
      </c>
      <c r="C81">
        <v>9639.61</v>
      </c>
    </row>
    <row r="82" spans="1:3" x14ac:dyDescent="0.25">
      <c r="A82" s="5" t="s">
        <v>135</v>
      </c>
      <c r="B82">
        <v>6372</v>
      </c>
      <c r="C82">
        <v>18953.280000000002</v>
      </c>
    </row>
    <row r="83" spans="1:3" x14ac:dyDescent="0.25">
      <c r="A83" s="6" t="s">
        <v>120</v>
      </c>
      <c r="B83">
        <v>986</v>
      </c>
      <c r="C83">
        <v>3796.1</v>
      </c>
    </row>
    <row r="84" spans="1:3" x14ac:dyDescent="0.25">
      <c r="A84" s="6" t="s">
        <v>119</v>
      </c>
      <c r="B84">
        <v>2588</v>
      </c>
      <c r="C84">
        <v>7077</v>
      </c>
    </row>
    <row r="85" spans="1:3" x14ac:dyDescent="0.25">
      <c r="A85" s="6" t="s">
        <v>118</v>
      </c>
      <c r="B85">
        <v>1880</v>
      </c>
      <c r="C85">
        <v>4610.1400000000003</v>
      </c>
    </row>
    <row r="86" spans="1:3" x14ac:dyDescent="0.25">
      <c r="A86" s="6" t="s">
        <v>117</v>
      </c>
      <c r="B86">
        <v>918</v>
      </c>
      <c r="C86">
        <v>3470.04</v>
      </c>
    </row>
    <row r="87" spans="1:3" x14ac:dyDescent="0.25">
      <c r="A87" s="5" t="s">
        <v>136</v>
      </c>
      <c r="B87">
        <v>8841</v>
      </c>
      <c r="C87">
        <v>25877.730000000003</v>
      </c>
    </row>
    <row r="88" spans="1:3" x14ac:dyDescent="0.25">
      <c r="A88" s="6" t="s">
        <v>120</v>
      </c>
      <c r="B88">
        <v>2999</v>
      </c>
      <c r="C88">
        <v>8025.81</v>
      </c>
    </row>
    <row r="89" spans="1:3" x14ac:dyDescent="0.25">
      <c r="A89" s="6" t="s">
        <v>119</v>
      </c>
      <c r="B89">
        <v>656</v>
      </c>
      <c r="C89">
        <v>1856.48</v>
      </c>
    </row>
    <row r="90" spans="1:3" x14ac:dyDescent="0.25">
      <c r="A90" s="6" t="s">
        <v>118</v>
      </c>
      <c r="B90">
        <v>1496</v>
      </c>
      <c r="C90">
        <v>4488.4400000000005</v>
      </c>
    </row>
    <row r="91" spans="1:3" x14ac:dyDescent="0.25">
      <c r="A91" s="6" t="s">
        <v>117</v>
      </c>
      <c r="B91">
        <v>3690</v>
      </c>
      <c r="C91">
        <v>11507</v>
      </c>
    </row>
    <row r="92" spans="1:3" x14ac:dyDescent="0.25">
      <c r="A92" s="4" t="s">
        <v>128</v>
      </c>
      <c r="B92">
        <v>28947</v>
      </c>
      <c r="C92">
        <v>82626.42</v>
      </c>
    </row>
    <row r="93" spans="1:3" x14ac:dyDescent="0.25">
      <c r="A93" s="5" t="s">
        <v>129</v>
      </c>
      <c r="B93">
        <v>6738</v>
      </c>
      <c r="C93">
        <v>19370.79</v>
      </c>
    </row>
    <row r="94" spans="1:3" x14ac:dyDescent="0.25">
      <c r="A94" s="6" t="s">
        <v>120</v>
      </c>
      <c r="B94">
        <v>2308</v>
      </c>
      <c r="C94">
        <v>5146.4400000000005</v>
      </c>
    </row>
    <row r="95" spans="1:3" x14ac:dyDescent="0.25">
      <c r="A95" s="6" t="s">
        <v>119</v>
      </c>
      <c r="B95">
        <v>3049</v>
      </c>
      <c r="C95">
        <v>8914.2000000000007</v>
      </c>
    </row>
    <row r="96" spans="1:3" x14ac:dyDescent="0.25">
      <c r="A96" s="6" t="s">
        <v>117</v>
      </c>
      <c r="B96">
        <v>1381</v>
      </c>
      <c r="C96">
        <v>5310.15</v>
      </c>
    </row>
    <row r="97" spans="1:3" x14ac:dyDescent="0.25">
      <c r="A97" s="5" t="s">
        <v>130</v>
      </c>
      <c r="B97">
        <v>11836</v>
      </c>
      <c r="C97">
        <v>33626.01</v>
      </c>
    </row>
    <row r="98" spans="1:3" x14ac:dyDescent="0.25">
      <c r="A98" s="6" t="s">
        <v>120</v>
      </c>
      <c r="B98">
        <v>3262</v>
      </c>
      <c r="C98">
        <v>7988.6</v>
      </c>
    </row>
    <row r="99" spans="1:3" x14ac:dyDescent="0.25">
      <c r="A99" s="6" t="s">
        <v>119</v>
      </c>
      <c r="B99">
        <v>7870</v>
      </c>
      <c r="C99">
        <v>23912.609999999997</v>
      </c>
    </row>
    <row r="100" spans="1:3" x14ac:dyDescent="0.25">
      <c r="A100" s="6" t="s">
        <v>117</v>
      </c>
      <c r="B100">
        <v>704</v>
      </c>
      <c r="C100">
        <v>1724.8</v>
      </c>
    </row>
    <row r="101" spans="1:3" x14ac:dyDescent="0.25">
      <c r="A101" s="5" t="s">
        <v>131</v>
      </c>
      <c r="B101">
        <v>10373</v>
      </c>
      <c r="C101">
        <v>29629.620000000003</v>
      </c>
    </row>
    <row r="102" spans="1:3" x14ac:dyDescent="0.25">
      <c r="A102" s="6" t="s">
        <v>120</v>
      </c>
      <c r="B102">
        <v>1880</v>
      </c>
      <c r="C102">
        <v>5411.68</v>
      </c>
    </row>
    <row r="103" spans="1:3" x14ac:dyDescent="0.25">
      <c r="A103" s="6" t="s">
        <v>119</v>
      </c>
      <c r="B103">
        <v>2827</v>
      </c>
      <c r="C103">
        <v>8304.2999999999993</v>
      </c>
    </row>
    <row r="104" spans="1:3" x14ac:dyDescent="0.25">
      <c r="A104" s="6" t="s">
        <v>118</v>
      </c>
      <c r="B104">
        <v>3502</v>
      </c>
      <c r="C104">
        <v>9338.56</v>
      </c>
    </row>
    <row r="105" spans="1:3" x14ac:dyDescent="0.25">
      <c r="A105" s="6" t="s">
        <v>117</v>
      </c>
      <c r="B105">
        <v>2164</v>
      </c>
      <c r="C105">
        <v>6575.08</v>
      </c>
    </row>
    <row r="106" spans="1:3" x14ac:dyDescent="0.25">
      <c r="A106" s="4" t="s">
        <v>123</v>
      </c>
      <c r="B106">
        <v>26238</v>
      </c>
      <c r="C106">
        <v>78917.799999999988</v>
      </c>
    </row>
    <row r="107" spans="1:3" x14ac:dyDescent="0.25">
      <c r="A107" s="5" t="s">
        <v>124</v>
      </c>
      <c r="B107">
        <v>5432</v>
      </c>
      <c r="C107">
        <v>15754.66</v>
      </c>
    </row>
    <row r="108" spans="1:3" x14ac:dyDescent="0.25">
      <c r="A108" s="6" t="s">
        <v>120</v>
      </c>
      <c r="B108">
        <v>3151</v>
      </c>
      <c r="C108">
        <v>9534.0299999999988</v>
      </c>
    </row>
    <row r="109" spans="1:3" x14ac:dyDescent="0.25">
      <c r="A109" s="6" t="s">
        <v>119</v>
      </c>
      <c r="B109">
        <v>2281</v>
      </c>
      <c r="C109">
        <v>6220.63</v>
      </c>
    </row>
    <row r="110" spans="1:3" x14ac:dyDescent="0.25">
      <c r="A110" s="5" t="s">
        <v>125</v>
      </c>
      <c r="B110">
        <v>5982</v>
      </c>
      <c r="C110">
        <v>18703.27</v>
      </c>
    </row>
    <row r="111" spans="1:3" x14ac:dyDescent="0.25">
      <c r="A111" s="6" t="s">
        <v>120</v>
      </c>
      <c r="B111">
        <v>502</v>
      </c>
      <c r="C111">
        <v>1490.94</v>
      </c>
    </row>
    <row r="112" spans="1:3" x14ac:dyDescent="0.25">
      <c r="A112" s="6" t="s">
        <v>119</v>
      </c>
      <c r="B112">
        <v>1853</v>
      </c>
      <c r="C112">
        <v>5875.66</v>
      </c>
    </row>
    <row r="113" spans="1:3" x14ac:dyDescent="0.25">
      <c r="A113" s="6" t="s">
        <v>118</v>
      </c>
      <c r="B113">
        <v>1573</v>
      </c>
      <c r="C113">
        <v>4657.51</v>
      </c>
    </row>
    <row r="114" spans="1:3" x14ac:dyDescent="0.25">
      <c r="A114" s="6" t="s">
        <v>117</v>
      </c>
      <c r="B114">
        <v>2054</v>
      </c>
      <c r="C114">
        <v>6679.1600000000008</v>
      </c>
    </row>
    <row r="115" spans="1:3" x14ac:dyDescent="0.25">
      <c r="A115" s="5" t="s">
        <v>126</v>
      </c>
      <c r="B115">
        <v>3916</v>
      </c>
      <c r="C115">
        <v>10824.49</v>
      </c>
    </row>
    <row r="116" spans="1:3" x14ac:dyDescent="0.25">
      <c r="A116" s="6" t="s">
        <v>120</v>
      </c>
      <c r="B116">
        <v>2132</v>
      </c>
      <c r="C116">
        <v>5923.12</v>
      </c>
    </row>
    <row r="117" spans="1:3" x14ac:dyDescent="0.25">
      <c r="A117" s="6" t="s">
        <v>119</v>
      </c>
      <c r="B117">
        <v>1232</v>
      </c>
      <c r="C117">
        <v>3228.81</v>
      </c>
    </row>
    <row r="118" spans="1:3" x14ac:dyDescent="0.25">
      <c r="A118" s="6" t="s">
        <v>118</v>
      </c>
      <c r="B118">
        <v>552</v>
      </c>
      <c r="C118">
        <v>1672.56</v>
      </c>
    </row>
    <row r="119" spans="1:3" x14ac:dyDescent="0.25">
      <c r="A119" s="5" t="s">
        <v>127</v>
      </c>
      <c r="B119">
        <v>10908</v>
      </c>
      <c r="C119">
        <v>33635.379999999997</v>
      </c>
    </row>
    <row r="120" spans="1:3" x14ac:dyDescent="0.25">
      <c r="A120" s="6" t="s">
        <v>120</v>
      </c>
      <c r="B120">
        <v>4558</v>
      </c>
      <c r="C120">
        <v>14156.330000000002</v>
      </c>
    </row>
    <row r="121" spans="1:3" x14ac:dyDescent="0.25">
      <c r="A121" s="6" t="s">
        <v>119</v>
      </c>
      <c r="B121">
        <v>2550</v>
      </c>
      <c r="C121">
        <v>7738.369999999999</v>
      </c>
    </row>
    <row r="122" spans="1:3" x14ac:dyDescent="0.25">
      <c r="A122" s="6" t="s">
        <v>118</v>
      </c>
      <c r="B122">
        <v>2444</v>
      </c>
      <c r="C122">
        <v>7210.12</v>
      </c>
    </row>
    <row r="123" spans="1:3" x14ac:dyDescent="0.25">
      <c r="A123" s="6" t="s">
        <v>117</v>
      </c>
      <c r="B123">
        <v>1356</v>
      </c>
      <c r="C123">
        <v>4530.5600000000004</v>
      </c>
    </row>
    <row r="124" spans="1:3" x14ac:dyDescent="0.25">
      <c r="A124" s="4" t="s">
        <v>115</v>
      </c>
      <c r="B124">
        <v>26303</v>
      </c>
      <c r="C124">
        <v>72487.75</v>
      </c>
    </row>
    <row r="125" spans="1:3" x14ac:dyDescent="0.25">
      <c r="A125" s="5" t="s">
        <v>116</v>
      </c>
      <c r="B125">
        <v>6261</v>
      </c>
      <c r="C125">
        <v>17528.62</v>
      </c>
    </row>
    <row r="126" spans="1:3" x14ac:dyDescent="0.25">
      <c r="A126" s="6" t="s">
        <v>120</v>
      </c>
      <c r="B126">
        <v>1454</v>
      </c>
      <c r="C126">
        <v>4696.16</v>
      </c>
    </row>
    <row r="127" spans="1:3" x14ac:dyDescent="0.25">
      <c r="A127" s="6" t="s">
        <v>119</v>
      </c>
      <c r="B127">
        <v>2513</v>
      </c>
      <c r="C127">
        <v>7569.85</v>
      </c>
    </row>
    <row r="128" spans="1:3" x14ac:dyDescent="0.25">
      <c r="A128" s="6" t="s">
        <v>117</v>
      </c>
      <c r="B128">
        <v>2294</v>
      </c>
      <c r="C128">
        <v>5262.61</v>
      </c>
    </row>
    <row r="129" spans="1:3" x14ac:dyDescent="0.25">
      <c r="A129" s="5" t="s">
        <v>121</v>
      </c>
      <c r="B129">
        <v>11206</v>
      </c>
      <c r="C129">
        <v>32710.13</v>
      </c>
    </row>
    <row r="130" spans="1:3" x14ac:dyDescent="0.25">
      <c r="A130" s="6" t="s">
        <v>120</v>
      </c>
      <c r="B130">
        <v>3300</v>
      </c>
      <c r="C130">
        <v>10365.780000000001</v>
      </c>
    </row>
    <row r="131" spans="1:3" x14ac:dyDescent="0.25">
      <c r="A131" s="6" t="s">
        <v>119</v>
      </c>
      <c r="B131">
        <v>4491</v>
      </c>
      <c r="C131">
        <v>12703.03</v>
      </c>
    </row>
    <row r="132" spans="1:3" x14ac:dyDescent="0.25">
      <c r="A132" s="6" t="s">
        <v>118</v>
      </c>
      <c r="B132">
        <v>2549</v>
      </c>
      <c r="C132">
        <v>7883.34</v>
      </c>
    </row>
    <row r="133" spans="1:3" x14ac:dyDescent="0.25">
      <c r="A133" s="6" t="s">
        <v>117</v>
      </c>
      <c r="B133">
        <v>866</v>
      </c>
      <c r="C133">
        <v>1757.98</v>
      </c>
    </row>
    <row r="134" spans="1:3" x14ac:dyDescent="0.25">
      <c r="A134" s="5" t="s">
        <v>122</v>
      </c>
      <c r="B134">
        <v>8836</v>
      </c>
      <c r="C134">
        <v>22249</v>
      </c>
    </row>
    <row r="135" spans="1:3" x14ac:dyDescent="0.25">
      <c r="A135" s="6" t="s">
        <v>120</v>
      </c>
      <c r="B135">
        <v>964</v>
      </c>
      <c r="C135">
        <v>2217.1999999999998</v>
      </c>
    </row>
    <row r="136" spans="1:3" x14ac:dyDescent="0.25">
      <c r="A136" s="6" t="s">
        <v>119</v>
      </c>
      <c r="B136">
        <v>3436</v>
      </c>
      <c r="C136">
        <v>9125.619999999999</v>
      </c>
    </row>
    <row r="137" spans="1:3" x14ac:dyDescent="0.25">
      <c r="A137" s="6" t="s">
        <v>118</v>
      </c>
      <c r="B137">
        <v>736</v>
      </c>
      <c r="C137">
        <v>1751.68</v>
      </c>
    </row>
    <row r="138" spans="1:3" x14ac:dyDescent="0.25">
      <c r="A138" s="6" t="s">
        <v>117</v>
      </c>
      <c r="B138">
        <v>3700</v>
      </c>
      <c r="C138">
        <v>9154.5</v>
      </c>
    </row>
    <row r="139" spans="1:3" x14ac:dyDescent="0.25">
      <c r="A139" s="1">
        <v>2005</v>
      </c>
      <c r="B139">
        <v>126609</v>
      </c>
      <c r="C139">
        <v>380240.5799999999</v>
      </c>
    </row>
    <row r="140" spans="1:3" x14ac:dyDescent="0.25">
      <c r="A140" s="4" t="s">
        <v>132</v>
      </c>
      <c r="B140">
        <v>31720</v>
      </c>
      <c r="C140">
        <v>90970.60000000002</v>
      </c>
    </row>
    <row r="141" spans="1:3" x14ac:dyDescent="0.25">
      <c r="A141" s="5" t="s">
        <v>133</v>
      </c>
      <c r="B141">
        <v>12777</v>
      </c>
      <c r="C141">
        <v>37376.85</v>
      </c>
    </row>
    <row r="142" spans="1:3" x14ac:dyDescent="0.25">
      <c r="A142" s="6" t="s">
        <v>120</v>
      </c>
      <c r="B142">
        <v>5105</v>
      </c>
      <c r="C142">
        <v>13803.6</v>
      </c>
    </row>
    <row r="143" spans="1:3" x14ac:dyDescent="0.25">
      <c r="A143" s="6" t="s">
        <v>119</v>
      </c>
      <c r="B143">
        <v>2416</v>
      </c>
      <c r="C143">
        <v>7844.6100000000006</v>
      </c>
    </row>
    <row r="144" spans="1:3" x14ac:dyDescent="0.25">
      <c r="A144" s="6" t="s">
        <v>118</v>
      </c>
      <c r="B144">
        <v>1655</v>
      </c>
      <c r="C144">
        <v>3806.5</v>
      </c>
    </row>
    <row r="145" spans="1:3" x14ac:dyDescent="0.25">
      <c r="A145" s="6" t="s">
        <v>117</v>
      </c>
      <c r="B145">
        <v>3601</v>
      </c>
      <c r="C145">
        <v>11922.140000000001</v>
      </c>
    </row>
    <row r="146" spans="1:3" x14ac:dyDescent="0.25">
      <c r="A146" s="5" t="s">
        <v>134</v>
      </c>
      <c r="B146">
        <v>10650</v>
      </c>
      <c r="C146">
        <v>29872.400000000001</v>
      </c>
    </row>
    <row r="147" spans="1:3" x14ac:dyDescent="0.25">
      <c r="A147" s="6" t="s">
        <v>120</v>
      </c>
      <c r="B147">
        <v>4077</v>
      </c>
      <c r="C147">
        <v>11966.12</v>
      </c>
    </row>
    <row r="148" spans="1:3" x14ac:dyDescent="0.25">
      <c r="A148" s="6" t="s">
        <v>119</v>
      </c>
      <c r="B148">
        <v>725</v>
      </c>
      <c r="C148">
        <v>2428.75</v>
      </c>
    </row>
    <row r="149" spans="1:3" x14ac:dyDescent="0.25">
      <c r="A149" s="6" t="s">
        <v>118</v>
      </c>
      <c r="B149">
        <v>3199</v>
      </c>
      <c r="C149">
        <v>8826.5300000000007</v>
      </c>
    </row>
    <row r="150" spans="1:3" x14ac:dyDescent="0.25">
      <c r="A150" s="6" t="s">
        <v>117</v>
      </c>
      <c r="B150">
        <v>2649</v>
      </c>
      <c r="C150">
        <v>6651</v>
      </c>
    </row>
    <row r="151" spans="1:3" x14ac:dyDescent="0.25">
      <c r="A151" s="5" t="s">
        <v>135</v>
      </c>
      <c r="B151">
        <v>4929</v>
      </c>
      <c r="C151">
        <v>14158.02</v>
      </c>
    </row>
    <row r="152" spans="1:3" x14ac:dyDescent="0.25">
      <c r="A152" s="6" t="s">
        <v>120</v>
      </c>
      <c r="B152">
        <v>660</v>
      </c>
      <c r="C152">
        <v>1650</v>
      </c>
    </row>
    <row r="153" spans="1:3" x14ac:dyDescent="0.25">
      <c r="A153" s="6" t="s">
        <v>119</v>
      </c>
      <c r="B153">
        <v>2009</v>
      </c>
      <c r="C153">
        <v>6106.82</v>
      </c>
    </row>
    <row r="154" spans="1:3" x14ac:dyDescent="0.25">
      <c r="A154" s="6" t="s">
        <v>118</v>
      </c>
      <c r="B154">
        <v>512</v>
      </c>
      <c r="C154">
        <v>2027.52</v>
      </c>
    </row>
    <row r="155" spans="1:3" x14ac:dyDescent="0.25">
      <c r="A155" s="6" t="s">
        <v>117</v>
      </c>
      <c r="B155">
        <v>1748</v>
      </c>
      <c r="C155">
        <v>4373.68</v>
      </c>
    </row>
    <row r="156" spans="1:3" x14ac:dyDescent="0.25">
      <c r="A156" s="5" t="s">
        <v>136</v>
      </c>
      <c r="B156">
        <v>3364</v>
      </c>
      <c r="C156">
        <v>9563.3299999999981</v>
      </c>
    </row>
    <row r="157" spans="1:3" x14ac:dyDescent="0.25">
      <c r="A157" s="6" t="s">
        <v>119</v>
      </c>
      <c r="B157">
        <v>640</v>
      </c>
      <c r="C157">
        <v>1574.4</v>
      </c>
    </row>
    <row r="158" spans="1:3" x14ac:dyDescent="0.25">
      <c r="A158" s="6" t="s">
        <v>118</v>
      </c>
      <c r="B158">
        <v>1802</v>
      </c>
      <c r="C158">
        <v>5056.9699999999993</v>
      </c>
    </row>
    <row r="159" spans="1:3" x14ac:dyDescent="0.25">
      <c r="A159" s="6" t="s">
        <v>117</v>
      </c>
      <c r="B159">
        <v>922</v>
      </c>
      <c r="C159">
        <v>2931.96</v>
      </c>
    </row>
    <row r="160" spans="1:3" x14ac:dyDescent="0.25">
      <c r="A160" s="4" t="s">
        <v>128</v>
      </c>
      <c r="B160">
        <v>33672</v>
      </c>
      <c r="C160">
        <v>105319.07</v>
      </c>
    </row>
    <row r="161" spans="1:3" x14ac:dyDescent="0.25">
      <c r="A161" s="5" t="s">
        <v>129</v>
      </c>
      <c r="B161">
        <v>6562</v>
      </c>
      <c r="C161">
        <v>19920.310000000005</v>
      </c>
    </row>
    <row r="162" spans="1:3" x14ac:dyDescent="0.25">
      <c r="A162" s="6" t="s">
        <v>120</v>
      </c>
      <c r="B162">
        <v>1080</v>
      </c>
      <c r="C162">
        <v>3689.8</v>
      </c>
    </row>
    <row r="163" spans="1:3" x14ac:dyDescent="0.25">
      <c r="A163" s="6" t="s">
        <v>119</v>
      </c>
      <c r="B163">
        <v>2854</v>
      </c>
      <c r="C163">
        <v>9076.49</v>
      </c>
    </row>
    <row r="164" spans="1:3" x14ac:dyDescent="0.25">
      <c r="A164" s="6" t="s">
        <v>118</v>
      </c>
      <c r="B164">
        <v>1118</v>
      </c>
      <c r="C164">
        <v>3979.76</v>
      </c>
    </row>
    <row r="165" spans="1:3" x14ac:dyDescent="0.25">
      <c r="A165" s="6" t="s">
        <v>117</v>
      </c>
      <c r="B165">
        <v>1510</v>
      </c>
      <c r="C165">
        <v>3174.26</v>
      </c>
    </row>
    <row r="166" spans="1:3" x14ac:dyDescent="0.25">
      <c r="A166" s="5" t="s">
        <v>130</v>
      </c>
      <c r="B166">
        <v>12711</v>
      </c>
      <c r="C166">
        <v>40264.020000000004</v>
      </c>
    </row>
    <row r="167" spans="1:3" x14ac:dyDescent="0.25">
      <c r="A167" s="6" t="s">
        <v>120</v>
      </c>
      <c r="B167">
        <v>1842</v>
      </c>
      <c r="C167">
        <v>5352.4000000000005</v>
      </c>
    </row>
    <row r="168" spans="1:3" x14ac:dyDescent="0.25">
      <c r="A168" s="6" t="s">
        <v>119</v>
      </c>
      <c r="B168">
        <v>3418</v>
      </c>
      <c r="C168">
        <v>10177.219999999999</v>
      </c>
    </row>
    <row r="169" spans="1:3" x14ac:dyDescent="0.25">
      <c r="A169" s="6" t="s">
        <v>118</v>
      </c>
      <c r="B169">
        <v>4096</v>
      </c>
      <c r="C169">
        <v>14296.940000000002</v>
      </c>
    </row>
    <row r="170" spans="1:3" x14ac:dyDescent="0.25">
      <c r="A170" s="6" t="s">
        <v>117</v>
      </c>
      <c r="B170">
        <v>3355</v>
      </c>
      <c r="C170">
        <v>10437.459999999999</v>
      </c>
    </row>
    <row r="171" spans="1:3" x14ac:dyDescent="0.25">
      <c r="A171" s="5" t="s">
        <v>131</v>
      </c>
      <c r="B171">
        <v>14399</v>
      </c>
      <c r="C171">
        <v>45134.74</v>
      </c>
    </row>
    <row r="172" spans="1:3" x14ac:dyDescent="0.25">
      <c r="A172" s="6" t="s">
        <v>120</v>
      </c>
      <c r="B172">
        <v>2944</v>
      </c>
      <c r="C172">
        <v>8704.0499999999993</v>
      </c>
    </row>
    <row r="173" spans="1:3" x14ac:dyDescent="0.25">
      <c r="A173" s="6" t="s">
        <v>119</v>
      </c>
      <c r="B173">
        <v>5118</v>
      </c>
      <c r="C173">
        <v>14703.8</v>
      </c>
    </row>
    <row r="174" spans="1:3" x14ac:dyDescent="0.25">
      <c r="A174" s="6" t="s">
        <v>118</v>
      </c>
      <c r="B174">
        <v>3495</v>
      </c>
      <c r="C174">
        <v>12178.289999999999</v>
      </c>
    </row>
    <row r="175" spans="1:3" x14ac:dyDescent="0.25">
      <c r="A175" s="6" t="s">
        <v>117</v>
      </c>
      <c r="B175">
        <v>2842</v>
      </c>
      <c r="C175">
        <v>9548.6</v>
      </c>
    </row>
    <row r="176" spans="1:3" x14ac:dyDescent="0.25">
      <c r="A176" s="4" t="s">
        <v>123</v>
      </c>
      <c r="B176">
        <v>27909</v>
      </c>
      <c r="C176">
        <v>83355.430000000008</v>
      </c>
    </row>
    <row r="177" spans="1:3" x14ac:dyDescent="0.25">
      <c r="A177" s="5" t="s">
        <v>124</v>
      </c>
      <c r="B177">
        <v>6335</v>
      </c>
      <c r="C177">
        <v>20421.919999999998</v>
      </c>
    </row>
    <row r="178" spans="1:3" x14ac:dyDescent="0.25">
      <c r="A178" s="6" t="s">
        <v>120</v>
      </c>
      <c r="B178">
        <v>2818</v>
      </c>
      <c r="C178">
        <v>7759.62</v>
      </c>
    </row>
    <row r="179" spans="1:3" x14ac:dyDescent="0.25">
      <c r="A179" s="6" t="s">
        <v>119</v>
      </c>
      <c r="B179">
        <v>1358</v>
      </c>
      <c r="C179">
        <v>4997.76</v>
      </c>
    </row>
    <row r="180" spans="1:3" x14ac:dyDescent="0.25">
      <c r="A180" s="6" t="s">
        <v>118</v>
      </c>
      <c r="B180">
        <v>930</v>
      </c>
      <c r="C180">
        <v>3692.1</v>
      </c>
    </row>
    <row r="181" spans="1:3" x14ac:dyDescent="0.25">
      <c r="A181" s="6" t="s">
        <v>117</v>
      </c>
      <c r="B181">
        <v>1229</v>
      </c>
      <c r="C181">
        <v>3972.4399999999996</v>
      </c>
    </row>
    <row r="182" spans="1:3" x14ac:dyDescent="0.25">
      <c r="A182" s="5" t="s">
        <v>125</v>
      </c>
      <c r="B182">
        <v>5779</v>
      </c>
      <c r="C182">
        <v>16152.759999999998</v>
      </c>
    </row>
    <row r="183" spans="1:3" x14ac:dyDescent="0.25">
      <c r="A183" s="6" t="s">
        <v>119</v>
      </c>
      <c r="B183">
        <v>1404</v>
      </c>
      <c r="C183">
        <v>3522.16</v>
      </c>
    </row>
    <row r="184" spans="1:3" x14ac:dyDescent="0.25">
      <c r="A184" s="6" t="s">
        <v>118</v>
      </c>
      <c r="B184">
        <v>3701</v>
      </c>
      <c r="C184">
        <v>11087.14</v>
      </c>
    </row>
    <row r="185" spans="1:3" x14ac:dyDescent="0.25">
      <c r="A185" s="6" t="s">
        <v>117</v>
      </c>
      <c r="B185">
        <v>674</v>
      </c>
      <c r="C185">
        <v>1543.46</v>
      </c>
    </row>
    <row r="186" spans="1:3" x14ac:dyDescent="0.25">
      <c r="A186" s="5" t="s">
        <v>126</v>
      </c>
      <c r="B186">
        <v>11675</v>
      </c>
      <c r="C186">
        <v>33645.630000000005</v>
      </c>
    </row>
    <row r="187" spans="1:3" x14ac:dyDescent="0.25">
      <c r="A187" s="6" t="s">
        <v>120</v>
      </c>
      <c r="B187">
        <v>2353</v>
      </c>
      <c r="C187">
        <v>6340.79</v>
      </c>
    </row>
    <row r="188" spans="1:3" x14ac:dyDescent="0.25">
      <c r="A188" s="6" t="s">
        <v>119</v>
      </c>
      <c r="B188">
        <v>2427</v>
      </c>
      <c r="C188">
        <v>7462.27</v>
      </c>
    </row>
    <row r="189" spans="1:3" x14ac:dyDescent="0.25">
      <c r="A189" s="6" t="s">
        <v>118</v>
      </c>
      <c r="B189">
        <v>3991</v>
      </c>
      <c r="C189">
        <v>11779.470000000001</v>
      </c>
    </row>
    <row r="190" spans="1:3" x14ac:dyDescent="0.25">
      <c r="A190" s="6" t="s">
        <v>117</v>
      </c>
      <c r="B190">
        <v>2904</v>
      </c>
      <c r="C190">
        <v>8063.1</v>
      </c>
    </row>
    <row r="191" spans="1:3" x14ac:dyDescent="0.25">
      <c r="A191" s="5" t="s">
        <v>127</v>
      </c>
      <c r="B191">
        <v>4120</v>
      </c>
      <c r="C191">
        <v>13135.119999999999</v>
      </c>
    </row>
    <row r="192" spans="1:3" x14ac:dyDescent="0.25">
      <c r="A192" s="6" t="s">
        <v>120</v>
      </c>
      <c r="B192">
        <v>1532</v>
      </c>
      <c r="C192">
        <v>4606</v>
      </c>
    </row>
    <row r="193" spans="1:3" x14ac:dyDescent="0.25">
      <c r="A193" s="6" t="s">
        <v>119</v>
      </c>
      <c r="B193">
        <v>1633</v>
      </c>
      <c r="C193">
        <v>5539.9699999999993</v>
      </c>
    </row>
    <row r="194" spans="1:3" x14ac:dyDescent="0.25">
      <c r="A194" s="6" t="s">
        <v>118</v>
      </c>
      <c r="B194">
        <v>955</v>
      </c>
      <c r="C194">
        <v>2989.15</v>
      </c>
    </row>
    <row r="195" spans="1:3" x14ac:dyDescent="0.25">
      <c r="A195" s="4" t="s">
        <v>115</v>
      </c>
      <c r="B195">
        <v>33308</v>
      </c>
      <c r="C195">
        <v>100595.48</v>
      </c>
    </row>
    <row r="196" spans="1:3" x14ac:dyDescent="0.25">
      <c r="A196" s="5" t="s">
        <v>116</v>
      </c>
      <c r="B196">
        <v>4407</v>
      </c>
      <c r="C196">
        <v>14161.31</v>
      </c>
    </row>
    <row r="197" spans="1:3" x14ac:dyDescent="0.25">
      <c r="A197" s="6" t="s">
        <v>120</v>
      </c>
      <c r="B197">
        <v>2325</v>
      </c>
      <c r="C197">
        <v>7879.15</v>
      </c>
    </row>
    <row r="198" spans="1:3" x14ac:dyDescent="0.25">
      <c r="A198" s="6" t="s">
        <v>119</v>
      </c>
      <c r="B198">
        <v>1432</v>
      </c>
      <c r="C198">
        <v>3766.6600000000003</v>
      </c>
    </row>
    <row r="199" spans="1:3" x14ac:dyDescent="0.25">
      <c r="A199" s="6" t="s">
        <v>118</v>
      </c>
      <c r="B199">
        <v>650</v>
      </c>
      <c r="C199">
        <v>2515.5</v>
      </c>
    </row>
    <row r="200" spans="1:3" x14ac:dyDescent="0.25">
      <c r="A200" s="5" t="s">
        <v>121</v>
      </c>
      <c r="B200">
        <v>20130</v>
      </c>
      <c r="C200">
        <v>57285.8</v>
      </c>
    </row>
    <row r="201" spans="1:3" x14ac:dyDescent="0.25">
      <c r="A201" s="6" t="s">
        <v>120</v>
      </c>
      <c r="B201">
        <v>5284</v>
      </c>
      <c r="C201">
        <v>16302.529999999999</v>
      </c>
    </row>
    <row r="202" spans="1:3" x14ac:dyDescent="0.25">
      <c r="A202" s="6" t="s">
        <v>119</v>
      </c>
      <c r="B202">
        <v>6374</v>
      </c>
      <c r="C202">
        <v>17564.550000000003</v>
      </c>
    </row>
    <row r="203" spans="1:3" x14ac:dyDescent="0.25">
      <c r="A203" s="6" t="s">
        <v>118</v>
      </c>
      <c r="B203">
        <v>3905</v>
      </c>
      <c r="C203">
        <v>9861.0499999999993</v>
      </c>
    </row>
    <row r="204" spans="1:3" x14ac:dyDescent="0.25">
      <c r="A204" s="6" t="s">
        <v>117</v>
      </c>
      <c r="B204">
        <v>4567</v>
      </c>
      <c r="C204">
        <v>13557.67</v>
      </c>
    </row>
    <row r="205" spans="1:3" x14ac:dyDescent="0.25">
      <c r="A205" s="5" t="s">
        <v>122</v>
      </c>
      <c r="B205">
        <v>8771</v>
      </c>
      <c r="C205">
        <v>29148.37</v>
      </c>
    </row>
    <row r="206" spans="1:3" x14ac:dyDescent="0.25">
      <c r="A206" s="6" t="s">
        <v>120</v>
      </c>
      <c r="B206">
        <v>3678</v>
      </c>
      <c r="C206">
        <v>11789.49</v>
      </c>
    </row>
    <row r="207" spans="1:3" x14ac:dyDescent="0.25">
      <c r="A207" s="6" t="s">
        <v>119</v>
      </c>
      <c r="B207">
        <v>2464</v>
      </c>
      <c r="C207">
        <v>8489.15</v>
      </c>
    </row>
    <row r="208" spans="1:3" x14ac:dyDescent="0.25">
      <c r="A208" s="6" t="s">
        <v>118</v>
      </c>
      <c r="B208">
        <v>1895</v>
      </c>
      <c r="C208">
        <v>7335.67</v>
      </c>
    </row>
    <row r="209" spans="1:3" x14ac:dyDescent="0.25">
      <c r="A209" s="6" t="s">
        <v>117</v>
      </c>
      <c r="B209">
        <v>734</v>
      </c>
      <c r="C209">
        <v>1534.06</v>
      </c>
    </row>
    <row r="210" spans="1:3" x14ac:dyDescent="0.25">
      <c r="A210" s="1" t="s">
        <v>35</v>
      </c>
      <c r="B210">
        <v>349869</v>
      </c>
      <c r="C210">
        <v>1040031.1700000006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D7A01-2BBC-4433-B7AA-8755A8662B36}">
  <sheetPr codeName="Sheet24"/>
  <dimension ref="A2:J9"/>
  <sheetViews>
    <sheetView workbookViewId="0">
      <selection activeCell="B6" sqref="B6"/>
    </sheetView>
  </sheetViews>
  <sheetFormatPr defaultRowHeight="15" x14ac:dyDescent="0.25"/>
  <cols>
    <col min="1" max="1" width="13.140625" customWidth="1"/>
    <col min="2" max="2" width="12.28515625" customWidth="1"/>
    <col min="3" max="3" width="15.5703125" customWidth="1"/>
    <col min="4" max="4" width="15.140625" customWidth="1"/>
    <col min="5" max="5" width="11.28515625" customWidth="1"/>
    <col min="6" max="7" width="10" customWidth="1"/>
    <col min="8" max="8" width="17.42578125" bestFit="1" customWidth="1"/>
    <col min="9" max="9" width="20.5703125" bestFit="1" customWidth="1"/>
  </cols>
  <sheetData>
    <row r="2" spans="1:10" x14ac:dyDescent="0.25">
      <c r="A2" t="s">
        <v>62</v>
      </c>
      <c r="B2" t="s">
        <v>113</v>
      </c>
      <c r="D2" t="s">
        <v>140</v>
      </c>
    </row>
    <row r="4" spans="1:10" x14ac:dyDescent="0.25">
      <c r="B4" t="s">
        <v>87</v>
      </c>
    </row>
    <row r="5" spans="1:10" x14ac:dyDescent="0.25">
      <c r="A5" t="s">
        <v>23</v>
      </c>
      <c r="B5" t="s">
        <v>114</v>
      </c>
      <c r="C5" t="s">
        <v>90</v>
      </c>
      <c r="J5" t="s">
        <v>62</v>
      </c>
    </row>
    <row r="6" spans="1:10" ht="15.75" customHeight="1" x14ac:dyDescent="0.25">
      <c r="A6" s="1">
        <v>2007</v>
      </c>
      <c r="B6">
        <v>233161</v>
      </c>
      <c r="C6">
        <v>702395.82000000018</v>
      </c>
    </row>
    <row r="7" spans="1:10" x14ac:dyDescent="0.25">
      <c r="A7" s="1">
        <v>2006</v>
      </c>
      <c r="B7">
        <v>216738</v>
      </c>
      <c r="C7">
        <v>637719.84999999986</v>
      </c>
    </row>
    <row r="8" spans="1:10" x14ac:dyDescent="0.25">
      <c r="A8" s="1">
        <v>2005</v>
      </c>
      <c r="B8">
        <v>243228</v>
      </c>
      <c r="C8">
        <v>728218.67999999993</v>
      </c>
    </row>
    <row r="9" spans="1:10" x14ac:dyDescent="0.25">
      <c r="A9" s="1" t="s">
        <v>35</v>
      </c>
      <c r="B9">
        <v>693127</v>
      </c>
      <c r="C9">
        <v>2068334.3499999994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F49DE-D7BD-43F0-B274-70DA01A0BE02}">
  <sheetPr codeName="Sheet25"/>
  <dimension ref="A2:J10"/>
  <sheetViews>
    <sheetView topLeftCell="A2" workbookViewId="0">
      <selection activeCell="A24" sqref="A24"/>
    </sheetView>
  </sheetViews>
  <sheetFormatPr defaultRowHeight="15" x14ac:dyDescent="0.25"/>
  <cols>
    <col min="1" max="1" width="13.140625" customWidth="1"/>
    <col min="2" max="2" width="16.140625" customWidth="1"/>
    <col min="3" max="3" width="7" customWidth="1"/>
    <col min="4" max="4" width="15.140625" customWidth="1"/>
    <col min="5" max="5" width="11.28515625" customWidth="1"/>
    <col min="6" max="7" width="10" customWidth="1"/>
    <col min="8" max="8" width="17.42578125" bestFit="1" customWidth="1"/>
    <col min="9" max="9" width="20.5703125" bestFit="1" customWidth="1"/>
  </cols>
  <sheetData>
    <row r="2" spans="1:10" x14ac:dyDescent="0.25">
      <c r="A2" t="s">
        <v>62</v>
      </c>
      <c r="B2" t="s">
        <v>113</v>
      </c>
      <c r="D2" t="s">
        <v>140</v>
      </c>
    </row>
    <row r="4" spans="1:10" x14ac:dyDescent="0.25">
      <c r="A4" t="s">
        <v>114</v>
      </c>
      <c r="B4" t="s">
        <v>137</v>
      </c>
    </row>
    <row r="5" spans="1:10" x14ac:dyDescent="0.25">
      <c r="A5" t="s">
        <v>23</v>
      </c>
      <c r="B5">
        <v>2007</v>
      </c>
      <c r="C5">
        <v>2006</v>
      </c>
      <c r="D5">
        <v>2005</v>
      </c>
      <c r="E5" t="s">
        <v>35</v>
      </c>
      <c r="J5" t="s">
        <v>62</v>
      </c>
    </row>
    <row r="6" spans="1:10" ht="15.75" customHeight="1" x14ac:dyDescent="0.25">
      <c r="A6" s="1" t="s">
        <v>132</v>
      </c>
      <c r="B6">
        <v>56981</v>
      </c>
      <c r="C6">
        <v>54117</v>
      </c>
      <c r="D6">
        <v>62974</v>
      </c>
      <c r="E6">
        <v>174072</v>
      </c>
    </row>
    <row r="7" spans="1:10" x14ac:dyDescent="0.25">
      <c r="A7" s="1" t="s">
        <v>128</v>
      </c>
      <c r="B7">
        <v>55693</v>
      </c>
      <c r="C7">
        <v>56222</v>
      </c>
      <c r="D7">
        <v>56518</v>
      </c>
      <c r="E7">
        <v>168433</v>
      </c>
    </row>
    <row r="8" spans="1:10" x14ac:dyDescent="0.25">
      <c r="A8" s="1" t="s">
        <v>123</v>
      </c>
      <c r="B8">
        <v>61816</v>
      </c>
      <c r="C8">
        <v>53910</v>
      </c>
      <c r="D8">
        <v>60047</v>
      </c>
      <c r="E8">
        <v>175773</v>
      </c>
    </row>
    <row r="9" spans="1:10" x14ac:dyDescent="0.25">
      <c r="A9" s="1" t="s">
        <v>115</v>
      </c>
      <c r="B9">
        <v>58671</v>
      </c>
      <c r="C9">
        <v>52489</v>
      </c>
      <c r="D9">
        <v>63689</v>
      </c>
      <c r="E9">
        <v>174849</v>
      </c>
    </row>
    <row r="10" spans="1:10" x14ac:dyDescent="0.25">
      <c r="A10" s="1" t="s">
        <v>35</v>
      </c>
      <c r="B10">
        <v>233161</v>
      </c>
      <c r="C10">
        <v>216738</v>
      </c>
      <c r="D10">
        <v>243228</v>
      </c>
      <c r="E10">
        <v>693127</v>
      </c>
    </row>
  </sheetData>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6AED-65EB-43AB-BDC3-01D0AC147B73}">
  <sheetPr codeName="Sheet26"/>
  <dimension ref="A2:J9"/>
  <sheetViews>
    <sheetView workbookViewId="0">
      <selection activeCell="I8" sqref="I8"/>
    </sheetView>
  </sheetViews>
  <sheetFormatPr defaultRowHeight="15" x14ac:dyDescent="0.25"/>
  <cols>
    <col min="1" max="1" width="13.140625" customWidth="1"/>
    <col min="2" max="2" width="16.140625" customWidth="1"/>
    <col min="3" max="3" width="9.42578125" customWidth="1"/>
    <col min="4" max="4" width="15.140625" customWidth="1"/>
    <col min="5" max="5" width="7" customWidth="1"/>
    <col min="6" max="6" width="11.28515625" customWidth="1"/>
    <col min="7" max="7" width="10" customWidth="1"/>
    <col min="8" max="8" width="17.42578125" bestFit="1" customWidth="1"/>
    <col min="9" max="9" width="20.5703125" bestFit="1" customWidth="1"/>
  </cols>
  <sheetData>
    <row r="2" spans="1:10" x14ac:dyDescent="0.25">
      <c r="A2" t="s">
        <v>62</v>
      </c>
      <c r="B2" t="s">
        <v>113</v>
      </c>
      <c r="D2" t="s">
        <v>140</v>
      </c>
    </row>
    <row r="4" spans="1:10" x14ac:dyDescent="0.25">
      <c r="A4" t="s">
        <v>114</v>
      </c>
      <c r="B4" t="s">
        <v>137</v>
      </c>
    </row>
    <row r="5" spans="1:10" x14ac:dyDescent="0.25">
      <c r="A5" t="s">
        <v>23</v>
      </c>
      <c r="B5" t="s">
        <v>132</v>
      </c>
      <c r="C5" t="s">
        <v>128</v>
      </c>
      <c r="D5" t="s">
        <v>123</v>
      </c>
      <c r="E5" t="s">
        <v>115</v>
      </c>
      <c r="F5" t="s">
        <v>35</v>
      </c>
      <c r="J5" t="s">
        <v>62</v>
      </c>
    </row>
    <row r="6" spans="1:10" ht="15.75" customHeight="1" x14ac:dyDescent="0.25">
      <c r="A6" s="1">
        <v>2005</v>
      </c>
      <c r="B6">
        <v>62974</v>
      </c>
      <c r="C6">
        <v>56518</v>
      </c>
      <c r="D6">
        <v>60047</v>
      </c>
      <c r="E6">
        <v>63689</v>
      </c>
      <c r="F6">
        <v>243228</v>
      </c>
    </row>
    <row r="7" spans="1:10" x14ac:dyDescent="0.25">
      <c r="A7" s="1">
        <v>2006</v>
      </c>
      <c r="B7">
        <v>54117</v>
      </c>
      <c r="C7">
        <v>56222</v>
      </c>
      <c r="D7">
        <v>53910</v>
      </c>
      <c r="E7">
        <v>52489</v>
      </c>
      <c r="F7">
        <v>216738</v>
      </c>
    </row>
    <row r="8" spans="1:10" x14ac:dyDescent="0.25">
      <c r="A8" s="1">
        <v>2007</v>
      </c>
      <c r="B8">
        <v>56981</v>
      </c>
      <c r="C8">
        <v>55693</v>
      </c>
      <c r="D8">
        <v>61816</v>
      </c>
      <c r="E8">
        <v>58671</v>
      </c>
      <c r="F8">
        <v>233161</v>
      </c>
    </row>
    <row r="9" spans="1:10" x14ac:dyDescent="0.25">
      <c r="A9" s="1" t="s">
        <v>35</v>
      </c>
      <c r="B9">
        <v>174072</v>
      </c>
      <c r="C9">
        <v>168433</v>
      </c>
      <c r="D9">
        <v>175773</v>
      </c>
      <c r="E9">
        <v>174849</v>
      </c>
      <c r="F9">
        <v>693127</v>
      </c>
    </row>
  </sheetData>
  <pageMargins left="0.7" right="0.7" top="0.75" bottom="0.75" header="0.3" footer="0.3"/>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77BC6-A025-43D8-BD97-221E4F32795A}">
  <sheetPr codeName="Sheet27"/>
  <dimension ref="A2:J21"/>
  <sheetViews>
    <sheetView workbookViewId="0">
      <selection activeCell="A7" sqref="A7"/>
    </sheetView>
  </sheetViews>
  <sheetFormatPr defaultRowHeight="15" x14ac:dyDescent="0.25"/>
  <cols>
    <col min="1" max="1" width="13.140625" customWidth="1"/>
    <col min="2" max="2" width="12.28515625" bestFit="1" customWidth="1"/>
    <col min="3" max="3" width="15.5703125" bestFit="1" customWidth="1"/>
    <col min="4" max="4" width="12.28515625" customWidth="1"/>
    <col min="5" max="5" width="15.5703125" customWidth="1"/>
    <col min="6" max="6" width="12.28515625" customWidth="1"/>
    <col min="7" max="7" width="15.5703125" bestFit="1" customWidth="1"/>
    <col min="8" max="8" width="17.42578125" bestFit="1" customWidth="1"/>
    <col min="9" max="9" width="20.5703125" bestFit="1" customWidth="1"/>
  </cols>
  <sheetData>
    <row r="2" spans="1:10" x14ac:dyDescent="0.25">
      <c r="A2" t="s">
        <v>62</v>
      </c>
      <c r="B2" t="s">
        <v>113</v>
      </c>
      <c r="D2" t="s">
        <v>140</v>
      </c>
    </row>
    <row r="4" spans="1:10" x14ac:dyDescent="0.25">
      <c r="B4" t="s">
        <v>87</v>
      </c>
    </row>
    <row r="5" spans="1:10" x14ac:dyDescent="0.25">
      <c r="A5" t="s">
        <v>23</v>
      </c>
      <c r="B5" t="s">
        <v>114</v>
      </c>
      <c r="C5" t="s">
        <v>90</v>
      </c>
      <c r="J5" t="s">
        <v>62</v>
      </c>
    </row>
    <row r="6" spans="1:10" ht="15.75" customHeight="1" x14ac:dyDescent="0.25">
      <c r="A6" s="1">
        <v>2007</v>
      </c>
      <c r="B6">
        <v>233161</v>
      </c>
      <c r="C6">
        <v>702395.82000000018</v>
      </c>
    </row>
    <row r="7" spans="1:10" x14ac:dyDescent="0.25">
      <c r="A7" s="4" t="s">
        <v>132</v>
      </c>
      <c r="B7">
        <v>56981</v>
      </c>
      <c r="C7">
        <v>170623.06</v>
      </c>
    </row>
    <row r="8" spans="1:10" x14ac:dyDescent="0.25">
      <c r="A8" s="4" t="s">
        <v>128</v>
      </c>
      <c r="B8">
        <v>55693</v>
      </c>
      <c r="C8">
        <v>169327.53000000003</v>
      </c>
    </row>
    <row r="9" spans="1:10" x14ac:dyDescent="0.25">
      <c r="A9" s="4" t="s">
        <v>123</v>
      </c>
      <c r="B9">
        <v>61816</v>
      </c>
      <c r="C9">
        <v>189616.26999999996</v>
      </c>
    </row>
    <row r="10" spans="1:10" x14ac:dyDescent="0.25">
      <c r="A10" s="4" t="s">
        <v>115</v>
      </c>
      <c r="B10">
        <v>58671</v>
      </c>
      <c r="C10">
        <v>172828.96</v>
      </c>
    </row>
    <row r="11" spans="1:10" x14ac:dyDescent="0.25">
      <c r="A11" s="1">
        <v>2006</v>
      </c>
      <c r="B11">
        <v>216738</v>
      </c>
      <c r="C11">
        <v>637719.84999999986</v>
      </c>
    </row>
    <row r="12" spans="1:10" x14ac:dyDescent="0.25">
      <c r="A12" s="4" t="s">
        <v>132</v>
      </c>
      <c r="B12">
        <v>54117</v>
      </c>
      <c r="C12">
        <v>162606.44</v>
      </c>
    </row>
    <row r="13" spans="1:10" x14ac:dyDescent="0.25">
      <c r="A13" s="4" t="s">
        <v>128</v>
      </c>
      <c r="B13">
        <v>56222</v>
      </c>
      <c r="C13">
        <v>167211.04000000004</v>
      </c>
    </row>
    <row r="14" spans="1:10" x14ac:dyDescent="0.25">
      <c r="A14" s="4" t="s">
        <v>123</v>
      </c>
      <c r="B14">
        <v>53910</v>
      </c>
      <c r="C14">
        <v>157192.37</v>
      </c>
    </row>
    <row r="15" spans="1:10" x14ac:dyDescent="0.25">
      <c r="A15" s="4" t="s">
        <v>115</v>
      </c>
      <c r="B15">
        <v>52489</v>
      </c>
      <c r="C15">
        <v>150710</v>
      </c>
    </row>
    <row r="16" spans="1:10" x14ac:dyDescent="0.25">
      <c r="A16" s="1">
        <v>2005</v>
      </c>
      <c r="B16">
        <v>243228</v>
      </c>
      <c r="C16">
        <v>728218.67999999993</v>
      </c>
    </row>
    <row r="17" spans="1:3" x14ac:dyDescent="0.25">
      <c r="A17" s="4" t="s">
        <v>132</v>
      </c>
      <c r="B17">
        <v>62974</v>
      </c>
      <c r="C17">
        <v>178853.28</v>
      </c>
    </row>
    <row r="18" spans="1:3" x14ac:dyDescent="0.25">
      <c r="A18" s="4" t="s">
        <v>128</v>
      </c>
      <c r="B18">
        <v>56518</v>
      </c>
      <c r="C18">
        <v>174378.59</v>
      </c>
    </row>
    <row r="19" spans="1:3" x14ac:dyDescent="0.25">
      <c r="A19" s="4" t="s">
        <v>123</v>
      </c>
      <c r="B19">
        <v>60047</v>
      </c>
      <c r="C19">
        <v>182813.87999999998</v>
      </c>
    </row>
    <row r="20" spans="1:3" x14ac:dyDescent="0.25">
      <c r="A20" s="4" t="s">
        <v>115</v>
      </c>
      <c r="B20">
        <v>63689</v>
      </c>
      <c r="C20">
        <v>192172.92999999996</v>
      </c>
    </row>
    <row r="21" spans="1:3" x14ac:dyDescent="0.25">
      <c r="A21" s="1" t="s">
        <v>35</v>
      </c>
      <c r="B21">
        <v>693127</v>
      </c>
      <c r="C21">
        <v>2068334.3499999994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F3CB2-1F5F-4B1C-8C66-7CAE4A8CA18D}">
  <sheetPr codeName="Sheet28"/>
  <dimension ref="A2:I81"/>
  <sheetViews>
    <sheetView topLeftCell="A2" workbookViewId="0">
      <selection activeCell="C26" sqref="C26"/>
    </sheetView>
  </sheetViews>
  <sheetFormatPr defaultRowHeight="15" x14ac:dyDescent="0.25"/>
  <cols>
    <col min="1" max="1" width="18.140625" customWidth="1"/>
    <col min="2" max="2" width="16.28515625" bestFit="1" customWidth="1"/>
    <col min="3" max="3" width="15.5703125" bestFit="1" customWidth="1"/>
    <col min="4" max="4" width="12.28515625" customWidth="1"/>
    <col min="5" max="5" width="15.5703125" customWidth="1"/>
    <col min="6" max="6" width="12.28515625" customWidth="1"/>
    <col min="7" max="7" width="15.5703125" bestFit="1" customWidth="1"/>
    <col min="8" max="8" width="17.42578125" bestFit="1" customWidth="1"/>
    <col min="9" max="9" width="20.5703125" bestFit="1" customWidth="1"/>
  </cols>
  <sheetData>
    <row r="2" spans="1:9" x14ac:dyDescent="0.25">
      <c r="A2" t="s">
        <v>62</v>
      </c>
      <c r="B2" t="s">
        <v>113</v>
      </c>
    </row>
    <row r="4" spans="1:9" x14ac:dyDescent="0.25">
      <c r="B4" t="s">
        <v>137</v>
      </c>
    </row>
    <row r="5" spans="1:9" x14ac:dyDescent="0.25">
      <c r="B5">
        <v>2007</v>
      </c>
      <c r="D5">
        <v>2006</v>
      </c>
      <c r="F5">
        <v>2005</v>
      </c>
      <c r="H5" t="s">
        <v>138</v>
      </c>
      <c r="I5" t="s">
        <v>139</v>
      </c>
    </row>
    <row r="6" spans="1:9" ht="15.75" customHeight="1" x14ac:dyDescent="0.25">
      <c r="A6" t="s">
        <v>23</v>
      </c>
      <c r="B6" t="s">
        <v>114</v>
      </c>
      <c r="C6" t="s">
        <v>90</v>
      </c>
      <c r="D6" t="s">
        <v>114</v>
      </c>
      <c r="E6" t="s">
        <v>90</v>
      </c>
      <c r="F6" t="s">
        <v>114</v>
      </c>
      <c r="G6" t="s">
        <v>90</v>
      </c>
    </row>
    <row r="7" spans="1:9" x14ac:dyDescent="0.25">
      <c r="A7" s="1" t="s">
        <v>132</v>
      </c>
      <c r="B7">
        <v>56981</v>
      </c>
      <c r="C7">
        <v>170623.06</v>
      </c>
      <c r="D7">
        <v>54117</v>
      </c>
      <c r="E7">
        <v>162606.44</v>
      </c>
      <c r="F7">
        <v>62974</v>
      </c>
      <c r="G7">
        <v>178853.28</v>
      </c>
      <c r="H7">
        <v>174072</v>
      </c>
      <c r="I7">
        <v>512082.78</v>
      </c>
    </row>
    <row r="8" spans="1:9" x14ac:dyDescent="0.25">
      <c r="A8" s="4" t="s">
        <v>133</v>
      </c>
      <c r="B8">
        <v>10430</v>
      </c>
      <c r="C8">
        <v>30567.379999999997</v>
      </c>
      <c r="D8">
        <v>8056</v>
      </c>
      <c r="E8">
        <v>24960.9</v>
      </c>
      <c r="F8">
        <v>18063</v>
      </c>
      <c r="G8">
        <v>53011.540000000008</v>
      </c>
      <c r="H8">
        <v>36549</v>
      </c>
      <c r="I8">
        <v>108539.82</v>
      </c>
    </row>
    <row r="9" spans="1:9" x14ac:dyDescent="0.25">
      <c r="A9" s="5" t="s">
        <v>120</v>
      </c>
      <c r="B9">
        <v>4379</v>
      </c>
      <c r="C9">
        <v>12668.949999999999</v>
      </c>
      <c r="F9">
        <v>6326</v>
      </c>
      <c r="G9">
        <v>17483.25</v>
      </c>
      <c r="H9">
        <v>10705</v>
      </c>
      <c r="I9">
        <v>30152.199999999997</v>
      </c>
    </row>
    <row r="10" spans="1:9" x14ac:dyDescent="0.25">
      <c r="A10" s="5" t="s">
        <v>119</v>
      </c>
      <c r="B10">
        <v>1545</v>
      </c>
      <c r="C10">
        <v>4528.3100000000004</v>
      </c>
      <c r="D10">
        <v>3732</v>
      </c>
      <c r="E10">
        <v>10691.19</v>
      </c>
      <c r="F10">
        <v>5237</v>
      </c>
      <c r="G10">
        <v>15688.3</v>
      </c>
      <c r="H10">
        <v>10514</v>
      </c>
      <c r="I10">
        <v>30907.8</v>
      </c>
    </row>
    <row r="11" spans="1:9" x14ac:dyDescent="0.25">
      <c r="A11" s="5" t="s">
        <v>118</v>
      </c>
      <c r="B11">
        <v>2322</v>
      </c>
      <c r="C11">
        <v>7579.02</v>
      </c>
      <c r="D11">
        <v>1505</v>
      </c>
      <c r="E11">
        <v>5857.0599999999995</v>
      </c>
      <c r="F11">
        <v>2200</v>
      </c>
      <c r="G11">
        <v>5261.65</v>
      </c>
      <c r="H11">
        <v>6027</v>
      </c>
      <c r="I11">
        <v>18697.73</v>
      </c>
    </row>
    <row r="12" spans="1:9" x14ac:dyDescent="0.25">
      <c r="A12" s="5" t="s">
        <v>117</v>
      </c>
      <c r="B12">
        <v>2184</v>
      </c>
      <c r="C12">
        <v>5791.1</v>
      </c>
      <c r="D12">
        <v>2819</v>
      </c>
      <c r="E12">
        <v>8412.65</v>
      </c>
      <c r="F12">
        <v>4300</v>
      </c>
      <c r="G12">
        <v>14578.340000000002</v>
      </c>
      <c r="H12">
        <v>9303</v>
      </c>
      <c r="I12">
        <v>28782.090000000004</v>
      </c>
    </row>
    <row r="13" spans="1:9" x14ac:dyDescent="0.25">
      <c r="A13" s="4" t="s">
        <v>134</v>
      </c>
      <c r="B13">
        <v>17573</v>
      </c>
      <c r="C13">
        <v>53902.150000000009</v>
      </c>
      <c r="D13">
        <v>17421</v>
      </c>
      <c r="E13">
        <v>54380.630000000005</v>
      </c>
      <c r="F13">
        <v>20698</v>
      </c>
      <c r="G13">
        <v>56663.710000000006</v>
      </c>
      <c r="H13">
        <v>55692</v>
      </c>
      <c r="I13">
        <v>164946.49000000002</v>
      </c>
    </row>
    <row r="14" spans="1:9" x14ac:dyDescent="0.25">
      <c r="A14" s="5" t="s">
        <v>120</v>
      </c>
      <c r="B14">
        <v>4668</v>
      </c>
      <c r="C14">
        <v>15042.239999999998</v>
      </c>
      <c r="D14">
        <v>6091</v>
      </c>
      <c r="E14">
        <v>19667.95</v>
      </c>
      <c r="F14">
        <v>6183</v>
      </c>
      <c r="G14">
        <v>17261.350000000002</v>
      </c>
      <c r="H14">
        <v>16942</v>
      </c>
      <c r="I14">
        <v>51971.540000000008</v>
      </c>
    </row>
    <row r="15" spans="1:9" x14ac:dyDescent="0.25">
      <c r="A15" s="5" t="s">
        <v>119</v>
      </c>
      <c r="B15">
        <v>2431</v>
      </c>
      <c r="C15">
        <v>7606.76</v>
      </c>
      <c r="D15">
        <v>2929</v>
      </c>
      <c r="E15">
        <v>9482.11</v>
      </c>
      <c r="F15">
        <v>3648</v>
      </c>
      <c r="G15">
        <v>10197.44</v>
      </c>
      <c r="H15">
        <v>9008</v>
      </c>
      <c r="I15">
        <v>27286.310000000005</v>
      </c>
    </row>
    <row r="16" spans="1:9" x14ac:dyDescent="0.25">
      <c r="A16" s="5" t="s">
        <v>118</v>
      </c>
      <c r="B16">
        <v>7957</v>
      </c>
      <c r="C16">
        <v>23490.320000000003</v>
      </c>
      <c r="D16">
        <v>4489</v>
      </c>
      <c r="E16">
        <v>14235.35</v>
      </c>
      <c r="F16">
        <v>4034</v>
      </c>
      <c r="G16">
        <v>11723.98</v>
      </c>
      <c r="H16">
        <v>16480</v>
      </c>
      <c r="I16">
        <v>49449.650000000009</v>
      </c>
    </row>
    <row r="17" spans="1:9" x14ac:dyDescent="0.25">
      <c r="A17" s="5" t="s">
        <v>117</v>
      </c>
      <c r="B17">
        <v>2517</v>
      </c>
      <c r="C17">
        <v>7762.83</v>
      </c>
      <c r="D17">
        <v>3912</v>
      </c>
      <c r="E17">
        <v>10995.22</v>
      </c>
      <c r="F17">
        <v>6833</v>
      </c>
      <c r="G17">
        <v>17480.940000000002</v>
      </c>
      <c r="H17">
        <v>13262</v>
      </c>
      <c r="I17">
        <v>36238.990000000005</v>
      </c>
    </row>
    <row r="18" spans="1:9" x14ac:dyDescent="0.25">
      <c r="A18" s="4" t="s">
        <v>135</v>
      </c>
      <c r="B18">
        <v>14782</v>
      </c>
      <c r="C18">
        <v>44234.18</v>
      </c>
      <c r="D18">
        <v>11102</v>
      </c>
      <c r="E18">
        <v>32314.84</v>
      </c>
      <c r="F18">
        <v>12662</v>
      </c>
      <c r="G18">
        <v>38446.44</v>
      </c>
      <c r="H18">
        <v>38546</v>
      </c>
      <c r="I18">
        <v>114995.46000000002</v>
      </c>
    </row>
    <row r="19" spans="1:9" x14ac:dyDescent="0.25">
      <c r="A19" s="5" t="s">
        <v>120</v>
      </c>
      <c r="B19">
        <v>3571</v>
      </c>
      <c r="C19">
        <v>9951.369999999999</v>
      </c>
      <c r="D19">
        <v>3572</v>
      </c>
      <c r="E19">
        <v>11213.49</v>
      </c>
      <c r="F19">
        <v>2809</v>
      </c>
      <c r="G19">
        <v>8413.33</v>
      </c>
      <c r="H19">
        <v>9952</v>
      </c>
      <c r="I19">
        <v>29578.190000000002</v>
      </c>
    </row>
    <row r="20" spans="1:9" x14ac:dyDescent="0.25">
      <c r="A20" s="5" t="s">
        <v>119</v>
      </c>
      <c r="B20">
        <v>2778</v>
      </c>
      <c r="C20">
        <v>8881.2000000000007</v>
      </c>
      <c r="D20">
        <v>4732</v>
      </c>
      <c r="E20">
        <v>13021.17</v>
      </c>
      <c r="F20">
        <v>3569</v>
      </c>
      <c r="G20">
        <v>9872.84</v>
      </c>
      <c r="H20">
        <v>11079</v>
      </c>
      <c r="I20">
        <v>31775.210000000003</v>
      </c>
    </row>
    <row r="21" spans="1:9" x14ac:dyDescent="0.25">
      <c r="A21" s="5" t="s">
        <v>118</v>
      </c>
      <c r="B21">
        <v>3594</v>
      </c>
      <c r="C21">
        <v>10792.09</v>
      </c>
      <c r="D21">
        <v>1880</v>
      </c>
      <c r="E21">
        <v>4610.1399999999994</v>
      </c>
      <c r="F21">
        <v>1922</v>
      </c>
      <c r="G21">
        <v>7268.71</v>
      </c>
      <c r="H21">
        <v>7396</v>
      </c>
      <c r="I21">
        <v>22670.94</v>
      </c>
    </row>
    <row r="22" spans="1:9" x14ac:dyDescent="0.25">
      <c r="A22" s="5" t="s">
        <v>117</v>
      </c>
      <c r="B22">
        <v>4839</v>
      </c>
      <c r="C22">
        <v>14609.52</v>
      </c>
      <c r="D22">
        <v>918</v>
      </c>
      <c r="E22">
        <v>3470.04</v>
      </c>
      <c r="F22">
        <v>4362</v>
      </c>
      <c r="G22">
        <v>12891.560000000001</v>
      </c>
      <c r="H22">
        <v>10119</v>
      </c>
      <c r="I22">
        <v>30971.120000000003</v>
      </c>
    </row>
    <row r="23" spans="1:9" x14ac:dyDescent="0.25">
      <c r="A23" s="4" t="s">
        <v>136</v>
      </c>
      <c r="B23">
        <v>14196</v>
      </c>
      <c r="C23">
        <v>41919.350000000006</v>
      </c>
      <c r="D23">
        <v>17538</v>
      </c>
      <c r="E23">
        <v>50950.069999999992</v>
      </c>
      <c r="F23">
        <v>11551</v>
      </c>
      <c r="G23">
        <v>30731.59</v>
      </c>
      <c r="H23">
        <v>43285</v>
      </c>
      <c r="I23">
        <v>123601.01</v>
      </c>
    </row>
    <row r="24" spans="1:9" x14ac:dyDescent="0.25">
      <c r="A24" s="5" t="s">
        <v>120</v>
      </c>
      <c r="B24">
        <v>3252</v>
      </c>
      <c r="C24">
        <v>8311.84</v>
      </c>
      <c r="D24">
        <v>5866</v>
      </c>
      <c r="E24">
        <v>15763.650000000001</v>
      </c>
      <c r="H24">
        <v>9118</v>
      </c>
      <c r="I24">
        <v>24075.49</v>
      </c>
    </row>
    <row r="25" spans="1:9" x14ac:dyDescent="0.25">
      <c r="A25" s="5" t="s">
        <v>119</v>
      </c>
      <c r="B25">
        <v>1562</v>
      </c>
      <c r="C25">
        <v>4495.1499999999996</v>
      </c>
      <c r="D25">
        <v>3313</v>
      </c>
      <c r="E25">
        <v>11038.24</v>
      </c>
      <c r="F25">
        <v>3156</v>
      </c>
      <c r="G25">
        <v>8323.7999999999993</v>
      </c>
      <c r="H25">
        <v>8031</v>
      </c>
      <c r="I25">
        <v>23857.19</v>
      </c>
    </row>
    <row r="26" spans="1:9" x14ac:dyDescent="0.25">
      <c r="A26" s="5" t="s">
        <v>118</v>
      </c>
      <c r="B26">
        <v>2621</v>
      </c>
      <c r="C26">
        <v>7640.8799999999992</v>
      </c>
      <c r="D26">
        <v>2358</v>
      </c>
      <c r="E26">
        <v>6608.9600000000009</v>
      </c>
      <c r="F26">
        <v>3502</v>
      </c>
      <c r="G26">
        <v>9231.369999999999</v>
      </c>
      <c r="H26">
        <v>8481</v>
      </c>
      <c r="I26">
        <v>23481.21</v>
      </c>
    </row>
    <row r="27" spans="1:9" x14ac:dyDescent="0.25">
      <c r="A27" s="5" t="s">
        <v>117</v>
      </c>
      <c r="B27">
        <v>6761</v>
      </c>
      <c r="C27">
        <v>21471.480000000003</v>
      </c>
      <c r="D27">
        <v>6001</v>
      </c>
      <c r="E27">
        <v>17539.219999999998</v>
      </c>
      <c r="F27">
        <v>4893</v>
      </c>
      <c r="G27">
        <v>13176.420000000002</v>
      </c>
      <c r="H27">
        <v>17655</v>
      </c>
      <c r="I27">
        <v>52187.119999999995</v>
      </c>
    </row>
    <row r="28" spans="1:9" x14ac:dyDescent="0.25">
      <c r="A28" s="1" t="s">
        <v>128</v>
      </c>
      <c r="B28">
        <v>55693</v>
      </c>
      <c r="C28">
        <v>169327.53000000003</v>
      </c>
      <c r="D28">
        <v>56222</v>
      </c>
      <c r="E28">
        <v>167211.04000000004</v>
      </c>
      <c r="F28">
        <v>56518</v>
      </c>
      <c r="G28">
        <v>174378.59</v>
      </c>
      <c r="H28">
        <v>168433</v>
      </c>
      <c r="I28">
        <v>510917.16000000003</v>
      </c>
    </row>
    <row r="29" spans="1:9" x14ac:dyDescent="0.25">
      <c r="A29" s="4" t="s">
        <v>129</v>
      </c>
      <c r="B29">
        <v>7542</v>
      </c>
      <c r="C29">
        <v>24011.449999999997</v>
      </c>
      <c r="D29">
        <v>16238</v>
      </c>
      <c r="E29">
        <v>48954.55</v>
      </c>
      <c r="F29">
        <v>14344</v>
      </c>
      <c r="G29">
        <v>43596.270000000004</v>
      </c>
      <c r="H29">
        <v>38124</v>
      </c>
      <c r="I29">
        <v>116562.27</v>
      </c>
    </row>
    <row r="30" spans="1:9" x14ac:dyDescent="0.25">
      <c r="A30" s="5" t="s">
        <v>120</v>
      </c>
      <c r="B30">
        <v>2719</v>
      </c>
      <c r="C30">
        <v>9627.41</v>
      </c>
      <c r="D30">
        <v>5222</v>
      </c>
      <c r="E30">
        <v>12878.369999999999</v>
      </c>
      <c r="F30">
        <v>1691</v>
      </c>
      <c r="G30">
        <v>5797.75</v>
      </c>
      <c r="H30">
        <v>9632</v>
      </c>
      <c r="I30">
        <v>28303.53</v>
      </c>
    </row>
    <row r="31" spans="1:9" x14ac:dyDescent="0.25">
      <c r="A31" s="5" t="s">
        <v>119</v>
      </c>
      <c r="B31">
        <v>1814</v>
      </c>
      <c r="C31">
        <v>5245.8</v>
      </c>
      <c r="D31">
        <v>5691</v>
      </c>
      <c r="E31">
        <v>17863.579999999998</v>
      </c>
      <c r="F31">
        <v>4531</v>
      </c>
      <c r="G31">
        <v>13825.920000000002</v>
      </c>
      <c r="H31">
        <v>12036</v>
      </c>
      <c r="I31">
        <v>36935.300000000003</v>
      </c>
    </row>
    <row r="32" spans="1:9" x14ac:dyDescent="0.25">
      <c r="A32" s="5" t="s">
        <v>118</v>
      </c>
      <c r="B32">
        <v>2436</v>
      </c>
      <c r="C32">
        <v>7900.5599999999995</v>
      </c>
      <c r="D32">
        <v>1157</v>
      </c>
      <c r="E32">
        <v>4395.26</v>
      </c>
      <c r="F32">
        <v>5696</v>
      </c>
      <c r="G32">
        <v>17427.46</v>
      </c>
      <c r="H32">
        <v>9289</v>
      </c>
      <c r="I32">
        <v>29723.279999999999</v>
      </c>
    </row>
    <row r="33" spans="1:9" x14ac:dyDescent="0.25">
      <c r="A33" s="5" t="s">
        <v>117</v>
      </c>
      <c r="B33">
        <v>573</v>
      </c>
      <c r="C33">
        <v>1237.68</v>
      </c>
      <c r="D33">
        <v>4168</v>
      </c>
      <c r="E33">
        <v>13817.34</v>
      </c>
      <c r="F33">
        <v>2426</v>
      </c>
      <c r="G33">
        <v>6545.1399999999994</v>
      </c>
      <c r="H33">
        <v>7167</v>
      </c>
      <c r="I33">
        <v>21600.16</v>
      </c>
    </row>
    <row r="34" spans="1:9" x14ac:dyDescent="0.25">
      <c r="A34" s="4" t="s">
        <v>130</v>
      </c>
      <c r="B34">
        <v>25335</v>
      </c>
      <c r="C34">
        <v>77288.53</v>
      </c>
      <c r="D34">
        <v>23382</v>
      </c>
      <c r="E34">
        <v>69291.37</v>
      </c>
      <c r="F34">
        <v>21369</v>
      </c>
      <c r="G34">
        <v>65306.67</v>
      </c>
      <c r="H34">
        <v>70086</v>
      </c>
      <c r="I34">
        <v>211886.57</v>
      </c>
    </row>
    <row r="35" spans="1:9" x14ac:dyDescent="0.25">
      <c r="A35" s="5" t="s">
        <v>120</v>
      </c>
      <c r="B35">
        <v>7194</v>
      </c>
      <c r="C35">
        <v>21566.38</v>
      </c>
      <c r="D35">
        <v>4766</v>
      </c>
      <c r="E35">
        <v>12852.79</v>
      </c>
      <c r="F35">
        <v>4295</v>
      </c>
      <c r="G35">
        <v>10700.91</v>
      </c>
      <c r="H35">
        <v>16255</v>
      </c>
      <c r="I35">
        <v>45120.08</v>
      </c>
    </row>
    <row r="36" spans="1:9" x14ac:dyDescent="0.25">
      <c r="A36" s="5" t="s">
        <v>119</v>
      </c>
      <c r="B36">
        <v>6895</v>
      </c>
      <c r="C36">
        <v>21811.38</v>
      </c>
      <c r="D36">
        <v>12295</v>
      </c>
      <c r="E36">
        <v>37193.969999999994</v>
      </c>
      <c r="F36">
        <v>5830</v>
      </c>
      <c r="G36">
        <v>16823.659999999996</v>
      </c>
      <c r="H36">
        <v>25020</v>
      </c>
      <c r="I36">
        <v>75829.00999999998</v>
      </c>
    </row>
    <row r="37" spans="1:9" x14ac:dyDescent="0.25">
      <c r="A37" s="5" t="s">
        <v>118</v>
      </c>
      <c r="B37">
        <v>6697</v>
      </c>
      <c r="C37">
        <v>19714.66</v>
      </c>
      <c r="D37">
        <v>3324</v>
      </c>
      <c r="E37">
        <v>9470.5400000000009</v>
      </c>
      <c r="F37">
        <v>5410</v>
      </c>
      <c r="G37">
        <v>18174.2</v>
      </c>
      <c r="H37">
        <v>15431</v>
      </c>
      <c r="I37">
        <v>47359.4</v>
      </c>
    </row>
    <row r="38" spans="1:9" x14ac:dyDescent="0.25">
      <c r="A38" s="5" t="s">
        <v>117</v>
      </c>
      <c r="B38">
        <v>4549</v>
      </c>
      <c r="C38">
        <v>14196.11</v>
      </c>
      <c r="D38">
        <v>2997</v>
      </c>
      <c r="E38">
        <v>9774.07</v>
      </c>
      <c r="F38">
        <v>5834</v>
      </c>
      <c r="G38">
        <v>19607.900000000001</v>
      </c>
      <c r="H38">
        <v>13380</v>
      </c>
      <c r="I38">
        <v>43578.080000000002</v>
      </c>
    </row>
    <row r="39" spans="1:9" x14ac:dyDescent="0.25">
      <c r="A39" s="4" t="s">
        <v>131</v>
      </c>
      <c r="B39">
        <v>22816</v>
      </c>
      <c r="C39">
        <v>68027.549999999988</v>
      </c>
      <c r="D39">
        <v>16602</v>
      </c>
      <c r="E39">
        <v>48965.119999999995</v>
      </c>
      <c r="F39">
        <v>20805</v>
      </c>
      <c r="G39">
        <v>65475.649999999994</v>
      </c>
      <c r="H39">
        <v>60223</v>
      </c>
      <c r="I39">
        <v>182468.31999999998</v>
      </c>
    </row>
    <row r="40" spans="1:9" x14ac:dyDescent="0.25">
      <c r="A40" s="5" t="s">
        <v>120</v>
      </c>
      <c r="B40">
        <v>6661</v>
      </c>
      <c r="C40">
        <v>20536.879999999997</v>
      </c>
      <c r="D40">
        <v>2396</v>
      </c>
      <c r="E40">
        <v>6588.16</v>
      </c>
      <c r="F40">
        <v>4366</v>
      </c>
      <c r="G40">
        <v>13517.579999999998</v>
      </c>
      <c r="H40">
        <v>13423</v>
      </c>
      <c r="I40">
        <v>40642.619999999995</v>
      </c>
    </row>
    <row r="41" spans="1:9" x14ac:dyDescent="0.25">
      <c r="A41" s="5" t="s">
        <v>119</v>
      </c>
      <c r="B41">
        <v>8221</v>
      </c>
      <c r="C41">
        <v>24448.16</v>
      </c>
      <c r="D41">
        <v>5248</v>
      </c>
      <c r="E41">
        <v>16563.730000000003</v>
      </c>
      <c r="F41">
        <v>8682</v>
      </c>
      <c r="G41">
        <v>26027.069999999996</v>
      </c>
      <c r="H41">
        <v>22151</v>
      </c>
      <c r="I41">
        <v>67038.959999999992</v>
      </c>
    </row>
    <row r="42" spans="1:9" x14ac:dyDescent="0.25">
      <c r="A42" s="5" t="s">
        <v>118</v>
      </c>
      <c r="B42">
        <v>5176</v>
      </c>
      <c r="C42">
        <v>14952.03</v>
      </c>
      <c r="D42">
        <v>4453</v>
      </c>
      <c r="E42">
        <v>11668.51</v>
      </c>
      <c r="F42">
        <v>4196</v>
      </c>
      <c r="G42">
        <v>13937.8</v>
      </c>
      <c r="H42">
        <v>13825</v>
      </c>
      <c r="I42">
        <v>40558.339999999997</v>
      </c>
    </row>
    <row r="43" spans="1:9" x14ac:dyDescent="0.25">
      <c r="A43" s="5" t="s">
        <v>117</v>
      </c>
      <c r="B43">
        <v>2758</v>
      </c>
      <c r="C43">
        <v>8090.4800000000005</v>
      </c>
      <c r="D43">
        <v>4505</v>
      </c>
      <c r="E43">
        <v>14144.719999999998</v>
      </c>
      <c r="F43">
        <v>3561</v>
      </c>
      <c r="G43">
        <v>11993.2</v>
      </c>
      <c r="H43">
        <v>10824</v>
      </c>
      <c r="I43">
        <v>34228.399999999994</v>
      </c>
    </row>
    <row r="44" spans="1:9" x14ac:dyDescent="0.25">
      <c r="A44" s="1" t="s">
        <v>123</v>
      </c>
      <c r="B44">
        <v>61816</v>
      </c>
      <c r="C44">
        <v>189616.26999999996</v>
      </c>
      <c r="D44">
        <v>53910</v>
      </c>
      <c r="E44">
        <v>157192.37</v>
      </c>
      <c r="F44">
        <v>60047</v>
      </c>
      <c r="G44">
        <v>182813.87999999998</v>
      </c>
      <c r="H44">
        <v>175773</v>
      </c>
      <c r="I44">
        <v>529622.52</v>
      </c>
    </row>
    <row r="45" spans="1:9" x14ac:dyDescent="0.25">
      <c r="A45" s="4" t="s">
        <v>124</v>
      </c>
      <c r="B45">
        <v>13256</v>
      </c>
      <c r="C45">
        <v>40939.040000000001</v>
      </c>
      <c r="D45">
        <v>12090</v>
      </c>
      <c r="E45">
        <v>34879.74</v>
      </c>
      <c r="F45">
        <v>14535</v>
      </c>
      <c r="G45">
        <v>48127.740000000005</v>
      </c>
      <c r="H45">
        <v>39881</v>
      </c>
      <c r="I45">
        <v>123946.51999999999</v>
      </c>
    </row>
    <row r="46" spans="1:9" x14ac:dyDescent="0.25">
      <c r="A46" s="5" t="s">
        <v>120</v>
      </c>
      <c r="B46">
        <v>5123</v>
      </c>
      <c r="C46">
        <v>15069.53</v>
      </c>
      <c r="D46">
        <v>3707</v>
      </c>
      <c r="E46">
        <v>11024.109999999999</v>
      </c>
      <c r="F46">
        <v>5255</v>
      </c>
      <c r="G46">
        <v>15759.59</v>
      </c>
      <c r="H46">
        <v>14085</v>
      </c>
      <c r="I46">
        <v>41853.229999999996</v>
      </c>
    </row>
    <row r="47" spans="1:9" x14ac:dyDescent="0.25">
      <c r="A47" s="5" t="s">
        <v>119</v>
      </c>
      <c r="B47">
        <v>1855</v>
      </c>
      <c r="C47">
        <v>4829.24</v>
      </c>
      <c r="D47">
        <v>4717</v>
      </c>
      <c r="E47">
        <v>14052.05</v>
      </c>
      <c r="F47">
        <v>4317</v>
      </c>
      <c r="G47">
        <v>14763.88</v>
      </c>
      <c r="H47">
        <v>10889</v>
      </c>
      <c r="I47">
        <v>33645.17</v>
      </c>
    </row>
    <row r="48" spans="1:9" x14ac:dyDescent="0.25">
      <c r="A48" s="5" t="s">
        <v>118</v>
      </c>
      <c r="B48">
        <v>1775</v>
      </c>
      <c r="C48">
        <v>5739.3</v>
      </c>
      <c r="D48">
        <v>2238</v>
      </c>
      <c r="E48">
        <v>5535.45</v>
      </c>
      <c r="F48">
        <v>3734</v>
      </c>
      <c r="G48">
        <v>13631.83</v>
      </c>
      <c r="H48">
        <v>7747</v>
      </c>
      <c r="I48">
        <v>24906.58</v>
      </c>
    </row>
    <row r="49" spans="1:9" x14ac:dyDescent="0.25">
      <c r="A49" s="5" t="s">
        <v>117</v>
      </c>
      <c r="B49">
        <v>4503</v>
      </c>
      <c r="C49">
        <v>15300.97</v>
      </c>
      <c r="D49">
        <v>1428</v>
      </c>
      <c r="E49">
        <v>4268.13</v>
      </c>
      <c r="F49">
        <v>1229</v>
      </c>
      <c r="G49">
        <v>3972.4399999999996</v>
      </c>
      <c r="H49">
        <v>7160</v>
      </c>
      <c r="I49">
        <v>23541.539999999997</v>
      </c>
    </row>
    <row r="50" spans="1:9" x14ac:dyDescent="0.25">
      <c r="A50" s="4" t="s">
        <v>125</v>
      </c>
      <c r="B50">
        <v>16124</v>
      </c>
      <c r="C50">
        <v>49062.459999999992</v>
      </c>
      <c r="D50">
        <v>14712</v>
      </c>
      <c r="E50">
        <v>42513.75</v>
      </c>
      <c r="F50">
        <v>11083</v>
      </c>
      <c r="G50">
        <v>32042.39</v>
      </c>
      <c r="H50">
        <v>41919</v>
      </c>
      <c r="I50">
        <v>123618.6</v>
      </c>
    </row>
    <row r="51" spans="1:9" x14ac:dyDescent="0.25">
      <c r="A51" s="5" t="s">
        <v>120</v>
      </c>
      <c r="B51">
        <v>1485</v>
      </c>
      <c r="C51">
        <v>4362.1499999999996</v>
      </c>
      <c r="D51">
        <v>1608</v>
      </c>
      <c r="E51">
        <v>4189.04</v>
      </c>
      <c r="F51">
        <v>2459</v>
      </c>
      <c r="G51">
        <v>7811.1100000000006</v>
      </c>
      <c r="H51">
        <v>5552</v>
      </c>
      <c r="I51">
        <v>16362.3</v>
      </c>
    </row>
    <row r="52" spans="1:9" x14ac:dyDescent="0.25">
      <c r="A52" s="5" t="s">
        <v>119</v>
      </c>
      <c r="B52">
        <v>3903</v>
      </c>
      <c r="C52">
        <v>13286.17</v>
      </c>
      <c r="D52">
        <v>3412</v>
      </c>
      <c r="E52">
        <v>10886.5</v>
      </c>
      <c r="F52">
        <v>3277</v>
      </c>
      <c r="G52">
        <v>9092.92</v>
      </c>
      <c r="H52">
        <v>10592</v>
      </c>
      <c r="I52">
        <v>33265.589999999997</v>
      </c>
    </row>
    <row r="53" spans="1:9" x14ac:dyDescent="0.25">
      <c r="A53" s="5" t="s">
        <v>118</v>
      </c>
      <c r="B53">
        <v>4014</v>
      </c>
      <c r="C53">
        <v>12865.81</v>
      </c>
      <c r="D53">
        <v>3663</v>
      </c>
      <c r="E53">
        <v>10116.26</v>
      </c>
      <c r="F53">
        <v>3701</v>
      </c>
      <c r="G53">
        <v>11087.14</v>
      </c>
      <c r="H53">
        <v>11378</v>
      </c>
      <c r="I53">
        <v>34069.21</v>
      </c>
    </row>
    <row r="54" spans="1:9" x14ac:dyDescent="0.25">
      <c r="A54" s="5" t="s">
        <v>117</v>
      </c>
      <c r="B54">
        <v>6722</v>
      </c>
      <c r="C54">
        <v>18548.329999999998</v>
      </c>
      <c r="D54">
        <v>6029</v>
      </c>
      <c r="E54">
        <v>17321.949999999997</v>
      </c>
      <c r="F54">
        <v>1646</v>
      </c>
      <c r="G54">
        <v>4051.2200000000003</v>
      </c>
      <c r="H54">
        <v>14397</v>
      </c>
      <c r="I54">
        <v>39921.5</v>
      </c>
    </row>
    <row r="55" spans="1:9" x14ac:dyDescent="0.25">
      <c r="A55" s="4" t="s">
        <v>126</v>
      </c>
      <c r="B55">
        <v>16319</v>
      </c>
      <c r="C55">
        <v>49400.740000000005</v>
      </c>
      <c r="D55">
        <v>8397</v>
      </c>
      <c r="E55">
        <v>22496.5</v>
      </c>
      <c r="F55">
        <v>20005</v>
      </c>
      <c r="G55">
        <v>60126.15</v>
      </c>
      <c r="H55">
        <v>44721</v>
      </c>
      <c r="I55">
        <v>132023.39000000001</v>
      </c>
    </row>
    <row r="56" spans="1:9" x14ac:dyDescent="0.25">
      <c r="A56" s="5" t="s">
        <v>120</v>
      </c>
      <c r="B56">
        <v>7685</v>
      </c>
      <c r="C56">
        <v>21759.910000000003</v>
      </c>
      <c r="D56">
        <v>5264</v>
      </c>
      <c r="E56">
        <v>14808.91</v>
      </c>
      <c r="F56">
        <v>4061</v>
      </c>
      <c r="G56">
        <v>11900.19</v>
      </c>
      <c r="H56">
        <v>17010</v>
      </c>
      <c r="I56">
        <v>48469.010000000009</v>
      </c>
    </row>
    <row r="57" spans="1:9" x14ac:dyDescent="0.25">
      <c r="A57" s="5" t="s">
        <v>119</v>
      </c>
      <c r="B57">
        <v>5869</v>
      </c>
      <c r="C57">
        <v>18910.850000000002</v>
      </c>
      <c r="D57">
        <v>1803</v>
      </c>
      <c r="E57">
        <v>4427.91</v>
      </c>
      <c r="F57">
        <v>6268</v>
      </c>
      <c r="G57">
        <v>20474.650000000001</v>
      </c>
      <c r="H57">
        <v>13940</v>
      </c>
      <c r="I57">
        <v>43813.41</v>
      </c>
    </row>
    <row r="58" spans="1:9" x14ac:dyDescent="0.25">
      <c r="A58" s="5" t="s">
        <v>118</v>
      </c>
      <c r="B58">
        <v>1568</v>
      </c>
      <c r="C58">
        <v>5302.96</v>
      </c>
      <c r="D58">
        <v>1330</v>
      </c>
      <c r="E58">
        <v>3259.68</v>
      </c>
      <c r="F58">
        <v>4865</v>
      </c>
      <c r="G58">
        <v>14698.63</v>
      </c>
      <c r="H58">
        <v>7763</v>
      </c>
      <c r="I58">
        <v>23261.269999999997</v>
      </c>
    </row>
    <row r="59" spans="1:9" x14ac:dyDescent="0.25">
      <c r="A59" s="5" t="s">
        <v>117</v>
      </c>
      <c r="B59">
        <v>1197</v>
      </c>
      <c r="C59">
        <v>3427.02</v>
      </c>
      <c r="F59">
        <v>4811</v>
      </c>
      <c r="G59">
        <v>13052.679999999998</v>
      </c>
      <c r="H59">
        <v>6008</v>
      </c>
      <c r="I59">
        <v>16479.699999999997</v>
      </c>
    </row>
    <row r="60" spans="1:9" x14ac:dyDescent="0.25">
      <c r="A60" s="4" t="s">
        <v>127</v>
      </c>
      <c r="B60">
        <v>16117</v>
      </c>
      <c r="C60">
        <v>50214.03</v>
      </c>
      <c r="D60">
        <v>18711</v>
      </c>
      <c r="E60">
        <v>57302.380000000005</v>
      </c>
      <c r="F60">
        <v>14424</v>
      </c>
      <c r="G60">
        <v>42517.600000000006</v>
      </c>
      <c r="H60">
        <v>49252</v>
      </c>
      <c r="I60">
        <v>150034.01</v>
      </c>
    </row>
    <row r="61" spans="1:9" x14ac:dyDescent="0.25">
      <c r="A61" s="5" t="s">
        <v>120</v>
      </c>
      <c r="B61">
        <v>4003</v>
      </c>
      <c r="C61">
        <v>11389.46</v>
      </c>
      <c r="D61">
        <v>6085</v>
      </c>
      <c r="E61">
        <v>19523.320000000003</v>
      </c>
      <c r="F61">
        <v>6106</v>
      </c>
      <c r="G61">
        <v>17680.490000000002</v>
      </c>
      <c r="H61">
        <v>16194</v>
      </c>
      <c r="I61">
        <v>48593.270000000004</v>
      </c>
    </row>
    <row r="62" spans="1:9" x14ac:dyDescent="0.25">
      <c r="A62" s="5" t="s">
        <v>119</v>
      </c>
      <c r="B62">
        <v>4272</v>
      </c>
      <c r="C62">
        <v>12332.460000000001</v>
      </c>
      <c r="D62">
        <v>4322</v>
      </c>
      <c r="E62">
        <v>12965.279999999999</v>
      </c>
      <c r="F62">
        <v>4587</v>
      </c>
      <c r="G62">
        <v>12284.04</v>
      </c>
      <c r="H62">
        <v>13181</v>
      </c>
      <c r="I62">
        <v>37581.78</v>
      </c>
    </row>
    <row r="63" spans="1:9" x14ac:dyDescent="0.25">
      <c r="A63" s="5" t="s">
        <v>118</v>
      </c>
      <c r="B63">
        <v>3165</v>
      </c>
      <c r="C63">
        <v>9951.75</v>
      </c>
      <c r="D63">
        <v>4063</v>
      </c>
      <c r="E63">
        <v>11362.89</v>
      </c>
      <c r="F63">
        <v>1515</v>
      </c>
      <c r="G63">
        <v>5055.55</v>
      </c>
      <c r="H63">
        <v>8743</v>
      </c>
      <c r="I63">
        <v>26370.19</v>
      </c>
    </row>
    <row r="64" spans="1:9" x14ac:dyDescent="0.25">
      <c r="A64" s="5" t="s">
        <v>117</v>
      </c>
      <c r="B64">
        <v>4677</v>
      </c>
      <c r="C64">
        <v>16540.36</v>
      </c>
      <c r="D64">
        <v>4241</v>
      </c>
      <c r="E64">
        <v>13450.890000000001</v>
      </c>
      <c r="F64">
        <v>2216</v>
      </c>
      <c r="G64">
        <v>7497.52</v>
      </c>
      <c r="H64">
        <v>11134</v>
      </c>
      <c r="I64">
        <v>37488.770000000004</v>
      </c>
    </row>
    <row r="65" spans="1:9" x14ac:dyDescent="0.25">
      <c r="A65" s="1" t="s">
        <v>115</v>
      </c>
      <c r="B65">
        <v>58671</v>
      </c>
      <c r="C65">
        <v>172828.96</v>
      </c>
      <c r="D65">
        <v>52489</v>
      </c>
      <c r="E65">
        <v>150710</v>
      </c>
      <c r="F65">
        <v>63689</v>
      </c>
      <c r="G65">
        <v>192172.92999999996</v>
      </c>
      <c r="H65">
        <v>174849</v>
      </c>
      <c r="I65">
        <v>515711.89</v>
      </c>
    </row>
    <row r="66" spans="1:9" x14ac:dyDescent="0.25">
      <c r="A66" s="4" t="s">
        <v>116</v>
      </c>
      <c r="B66">
        <v>13652</v>
      </c>
      <c r="C66">
        <v>38617.119999999995</v>
      </c>
      <c r="D66">
        <v>16142</v>
      </c>
      <c r="E66">
        <v>46657.49</v>
      </c>
      <c r="F66">
        <v>11163</v>
      </c>
      <c r="G66">
        <v>32993.1</v>
      </c>
      <c r="H66">
        <v>40957</v>
      </c>
      <c r="I66">
        <v>118267.70999999999</v>
      </c>
    </row>
    <row r="67" spans="1:9" x14ac:dyDescent="0.25">
      <c r="A67" s="5" t="s">
        <v>120</v>
      </c>
      <c r="B67">
        <v>1586</v>
      </c>
      <c r="C67">
        <v>4633.76</v>
      </c>
      <c r="D67">
        <v>1454</v>
      </c>
      <c r="E67">
        <v>4696.16</v>
      </c>
      <c r="F67">
        <v>4614</v>
      </c>
      <c r="G67">
        <v>13732.83</v>
      </c>
      <c r="H67">
        <v>7654</v>
      </c>
      <c r="I67">
        <v>23062.75</v>
      </c>
    </row>
    <row r="68" spans="1:9" x14ac:dyDescent="0.25">
      <c r="A68" s="5" t="s">
        <v>119</v>
      </c>
      <c r="B68">
        <v>3064</v>
      </c>
      <c r="C68">
        <v>8635.2999999999993</v>
      </c>
      <c r="D68">
        <v>6424</v>
      </c>
      <c r="E68">
        <v>18450.16</v>
      </c>
      <c r="F68">
        <v>3265</v>
      </c>
      <c r="G68">
        <v>9216.4699999999993</v>
      </c>
      <c r="H68">
        <v>12753</v>
      </c>
      <c r="I68">
        <v>36301.93</v>
      </c>
    </row>
    <row r="69" spans="1:9" x14ac:dyDescent="0.25">
      <c r="A69" s="5" t="s">
        <v>118</v>
      </c>
      <c r="B69">
        <v>4207</v>
      </c>
      <c r="C69">
        <v>11409.849999999999</v>
      </c>
      <c r="D69">
        <v>3027</v>
      </c>
      <c r="E69">
        <v>10199.31</v>
      </c>
      <c r="F69">
        <v>1639</v>
      </c>
      <c r="G69">
        <v>4988</v>
      </c>
      <c r="H69">
        <v>8873</v>
      </c>
      <c r="I69">
        <v>26597.159999999996</v>
      </c>
    </row>
    <row r="70" spans="1:9" x14ac:dyDescent="0.25">
      <c r="A70" s="5" t="s">
        <v>117</v>
      </c>
      <c r="B70">
        <v>4795</v>
      </c>
      <c r="C70">
        <v>13938.209999999997</v>
      </c>
      <c r="D70">
        <v>5237</v>
      </c>
      <c r="E70">
        <v>13311.86</v>
      </c>
      <c r="F70">
        <v>1645</v>
      </c>
      <c r="G70">
        <v>5055.7999999999993</v>
      </c>
      <c r="H70">
        <v>11677</v>
      </c>
      <c r="I70">
        <v>32305.87</v>
      </c>
    </row>
    <row r="71" spans="1:9" x14ac:dyDescent="0.25">
      <c r="A71" s="4" t="s">
        <v>121</v>
      </c>
      <c r="B71">
        <v>27715</v>
      </c>
      <c r="C71">
        <v>81254.09</v>
      </c>
      <c r="D71">
        <v>24056</v>
      </c>
      <c r="E71">
        <v>69391.290000000008</v>
      </c>
      <c r="F71">
        <v>35797</v>
      </c>
      <c r="G71">
        <v>105793.04</v>
      </c>
      <c r="H71">
        <v>87568</v>
      </c>
      <c r="I71">
        <v>256438.41999999998</v>
      </c>
    </row>
    <row r="72" spans="1:9" x14ac:dyDescent="0.25">
      <c r="A72" s="5" t="s">
        <v>120</v>
      </c>
      <c r="B72">
        <v>10115</v>
      </c>
      <c r="C72">
        <v>27038.269999999997</v>
      </c>
      <c r="D72">
        <v>4515</v>
      </c>
      <c r="E72">
        <v>14147.68</v>
      </c>
      <c r="F72">
        <v>12124</v>
      </c>
      <c r="G72">
        <v>37401.269999999997</v>
      </c>
      <c r="H72">
        <v>26754</v>
      </c>
      <c r="I72">
        <v>78587.22</v>
      </c>
    </row>
    <row r="73" spans="1:9" x14ac:dyDescent="0.25">
      <c r="A73" s="5" t="s">
        <v>119</v>
      </c>
      <c r="B73">
        <v>5329</v>
      </c>
      <c r="C73">
        <v>16632.900000000001</v>
      </c>
      <c r="D73">
        <v>6015</v>
      </c>
      <c r="E73">
        <v>16593.97</v>
      </c>
      <c r="F73">
        <v>8989</v>
      </c>
      <c r="G73">
        <v>26069.35</v>
      </c>
      <c r="H73">
        <v>20333</v>
      </c>
      <c r="I73">
        <v>59296.22</v>
      </c>
    </row>
    <row r="74" spans="1:9" x14ac:dyDescent="0.25">
      <c r="A74" s="5" t="s">
        <v>118</v>
      </c>
      <c r="B74">
        <v>8366</v>
      </c>
      <c r="C74">
        <v>25008.009999999995</v>
      </c>
      <c r="D74">
        <v>7505</v>
      </c>
      <c r="E74">
        <v>23099.35</v>
      </c>
      <c r="F74">
        <v>8458</v>
      </c>
      <c r="G74">
        <v>22822.229999999996</v>
      </c>
      <c r="H74">
        <v>24329</v>
      </c>
      <c r="I74">
        <v>70929.59</v>
      </c>
    </row>
    <row r="75" spans="1:9" x14ac:dyDescent="0.25">
      <c r="A75" s="5" t="s">
        <v>117</v>
      </c>
      <c r="B75">
        <v>3905</v>
      </c>
      <c r="C75">
        <v>12574.909999999998</v>
      </c>
      <c r="D75">
        <v>6021</v>
      </c>
      <c r="E75">
        <v>15550.29</v>
      </c>
      <c r="F75">
        <v>6226</v>
      </c>
      <c r="G75">
        <v>19500.189999999999</v>
      </c>
      <c r="H75">
        <v>16152</v>
      </c>
      <c r="I75">
        <v>47625.39</v>
      </c>
    </row>
    <row r="76" spans="1:9" x14ac:dyDescent="0.25">
      <c r="A76" s="4" t="s">
        <v>122</v>
      </c>
      <c r="B76">
        <v>17304</v>
      </c>
      <c r="C76">
        <v>52957.75</v>
      </c>
      <c r="D76">
        <v>12291</v>
      </c>
      <c r="E76">
        <v>34661.22</v>
      </c>
      <c r="F76">
        <v>16729</v>
      </c>
      <c r="G76">
        <v>53386.789999999994</v>
      </c>
      <c r="H76">
        <v>46324</v>
      </c>
      <c r="I76">
        <v>141005.76000000001</v>
      </c>
    </row>
    <row r="77" spans="1:9" x14ac:dyDescent="0.25">
      <c r="A77" s="5" t="s">
        <v>120</v>
      </c>
      <c r="B77">
        <v>2328</v>
      </c>
      <c r="C77">
        <v>6860.4</v>
      </c>
      <c r="D77">
        <v>2585</v>
      </c>
      <c r="E77">
        <v>7715.7800000000007</v>
      </c>
      <c r="F77">
        <v>6902</v>
      </c>
      <c r="G77">
        <v>21092.749999999996</v>
      </c>
      <c r="H77">
        <v>11815</v>
      </c>
      <c r="I77">
        <v>35668.929999999993</v>
      </c>
    </row>
    <row r="78" spans="1:9" x14ac:dyDescent="0.25">
      <c r="A78" s="5" t="s">
        <v>119</v>
      </c>
      <c r="B78">
        <v>5826</v>
      </c>
      <c r="C78">
        <v>17647.739999999998</v>
      </c>
      <c r="D78">
        <v>3436</v>
      </c>
      <c r="E78">
        <v>9125.6200000000008</v>
      </c>
      <c r="F78">
        <v>3366</v>
      </c>
      <c r="G78">
        <v>11339.47</v>
      </c>
      <c r="H78">
        <v>12628</v>
      </c>
      <c r="I78">
        <v>38112.83</v>
      </c>
    </row>
    <row r="79" spans="1:9" x14ac:dyDescent="0.25">
      <c r="A79" s="5" t="s">
        <v>118</v>
      </c>
      <c r="B79">
        <v>3789</v>
      </c>
      <c r="C79">
        <v>12736.820000000002</v>
      </c>
      <c r="D79">
        <v>2570</v>
      </c>
      <c r="E79">
        <v>8665.32</v>
      </c>
      <c r="F79">
        <v>4172</v>
      </c>
      <c r="G79">
        <v>14956.359999999999</v>
      </c>
      <c r="H79">
        <v>10531</v>
      </c>
      <c r="I79">
        <v>36358.5</v>
      </c>
    </row>
    <row r="80" spans="1:9" x14ac:dyDescent="0.25">
      <c r="A80" s="5" t="s">
        <v>117</v>
      </c>
      <c r="B80">
        <v>5361</v>
      </c>
      <c r="C80">
        <v>15712.789999999999</v>
      </c>
      <c r="D80">
        <v>3700</v>
      </c>
      <c r="E80">
        <v>9154.5</v>
      </c>
      <c r="F80">
        <v>2289</v>
      </c>
      <c r="G80">
        <v>5998.2099999999991</v>
      </c>
      <c r="H80">
        <v>11350</v>
      </c>
      <c r="I80">
        <v>30865.5</v>
      </c>
    </row>
    <row r="81" spans="1:9" x14ac:dyDescent="0.25">
      <c r="A81" s="1" t="s">
        <v>35</v>
      </c>
      <c r="B81">
        <v>233161</v>
      </c>
      <c r="C81">
        <v>702395.82000000018</v>
      </c>
      <c r="D81">
        <v>216738</v>
      </c>
      <c r="E81">
        <v>637719.84999999986</v>
      </c>
      <c r="F81">
        <v>243228</v>
      </c>
      <c r="G81">
        <v>728218.67999999993</v>
      </c>
      <c r="H81">
        <v>693127</v>
      </c>
      <c r="I81">
        <v>2068334.35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7D279-8DF6-4B5B-8164-AEAF7AEF2D17}">
  <sheetPr codeName="Sheet29"/>
  <dimension ref="A1:C20"/>
  <sheetViews>
    <sheetView workbookViewId="0">
      <selection activeCell="A6" sqref="A6"/>
    </sheetView>
  </sheetViews>
  <sheetFormatPr defaultRowHeight="15" x14ac:dyDescent="0.25"/>
  <cols>
    <col min="1" max="1" width="13.140625" customWidth="1"/>
    <col min="2" max="2" width="12.28515625" bestFit="1" customWidth="1"/>
    <col min="3" max="3" width="15.5703125" bestFit="1" customWidth="1"/>
  </cols>
  <sheetData>
    <row r="1" spans="1:3" x14ac:dyDescent="0.25">
      <c r="A1" t="s">
        <v>62</v>
      </c>
      <c r="B1" t="s">
        <v>113</v>
      </c>
    </row>
    <row r="3" spans="1:3" x14ac:dyDescent="0.25">
      <c r="B3" t="s">
        <v>87</v>
      </c>
    </row>
    <row r="4" spans="1:3" x14ac:dyDescent="0.25">
      <c r="A4" t="s">
        <v>23</v>
      </c>
      <c r="B4" t="s">
        <v>114</v>
      </c>
      <c r="C4" t="s">
        <v>90</v>
      </c>
    </row>
    <row r="5" spans="1:3" x14ac:dyDescent="0.25">
      <c r="A5" s="1">
        <v>2005</v>
      </c>
      <c r="B5">
        <v>243228</v>
      </c>
      <c r="C5">
        <v>728218.68</v>
      </c>
    </row>
    <row r="6" spans="1:3" x14ac:dyDescent="0.25">
      <c r="A6" s="4" t="s">
        <v>115</v>
      </c>
      <c r="B6">
        <v>63689</v>
      </c>
      <c r="C6">
        <v>192172.93</v>
      </c>
    </row>
    <row r="7" spans="1:3" x14ac:dyDescent="0.25">
      <c r="A7" s="4" t="s">
        <v>123</v>
      </c>
      <c r="B7">
        <v>60047</v>
      </c>
      <c r="C7">
        <v>182813.87999999998</v>
      </c>
    </row>
    <row r="8" spans="1:3" x14ac:dyDescent="0.25">
      <c r="A8" s="4" t="s">
        <v>128</v>
      </c>
      <c r="B8">
        <v>56518</v>
      </c>
      <c r="C8">
        <v>174378.59000000005</v>
      </c>
    </row>
    <row r="9" spans="1:3" x14ac:dyDescent="0.25">
      <c r="A9" s="4" t="s">
        <v>132</v>
      </c>
      <c r="B9">
        <v>62974</v>
      </c>
      <c r="C9">
        <v>178853.28</v>
      </c>
    </row>
    <row r="10" spans="1:3" x14ac:dyDescent="0.25">
      <c r="A10" s="1">
        <v>2006</v>
      </c>
      <c r="B10">
        <v>216738</v>
      </c>
      <c r="C10">
        <v>637719.85</v>
      </c>
    </row>
    <row r="11" spans="1:3" x14ac:dyDescent="0.25">
      <c r="A11" s="4" t="s">
        <v>115</v>
      </c>
      <c r="B11">
        <v>52489</v>
      </c>
      <c r="C11">
        <v>150709.99999999994</v>
      </c>
    </row>
    <row r="12" spans="1:3" x14ac:dyDescent="0.25">
      <c r="A12" s="4" t="s">
        <v>123</v>
      </c>
      <c r="B12">
        <v>53910</v>
      </c>
      <c r="C12">
        <v>157192.36999999997</v>
      </c>
    </row>
    <row r="13" spans="1:3" x14ac:dyDescent="0.25">
      <c r="A13" s="4" t="s">
        <v>128</v>
      </c>
      <c r="B13">
        <v>56222</v>
      </c>
      <c r="C13">
        <v>167211.04000000004</v>
      </c>
    </row>
    <row r="14" spans="1:3" x14ac:dyDescent="0.25">
      <c r="A14" s="4" t="s">
        <v>132</v>
      </c>
      <c r="B14">
        <v>54117</v>
      </c>
      <c r="C14">
        <v>162606.44000000006</v>
      </c>
    </row>
    <row r="15" spans="1:3" x14ac:dyDescent="0.25">
      <c r="A15" s="1">
        <v>2007</v>
      </c>
      <c r="B15">
        <v>233161</v>
      </c>
      <c r="C15">
        <v>702395.82000000007</v>
      </c>
    </row>
    <row r="16" spans="1:3" x14ac:dyDescent="0.25">
      <c r="A16" s="4" t="s">
        <v>115</v>
      </c>
      <c r="B16">
        <v>58671</v>
      </c>
      <c r="C16">
        <v>172828.96000000002</v>
      </c>
    </row>
    <row r="17" spans="1:3" x14ac:dyDescent="0.25">
      <c r="A17" s="4" t="s">
        <v>123</v>
      </c>
      <c r="B17">
        <v>61816</v>
      </c>
      <c r="C17">
        <v>189616.27000000008</v>
      </c>
    </row>
    <row r="18" spans="1:3" x14ac:dyDescent="0.25">
      <c r="A18" s="4" t="s">
        <v>128</v>
      </c>
      <c r="B18">
        <v>55693</v>
      </c>
      <c r="C18">
        <v>169327.53</v>
      </c>
    </row>
    <row r="19" spans="1:3" x14ac:dyDescent="0.25">
      <c r="A19" s="4" t="s">
        <v>132</v>
      </c>
      <c r="B19">
        <v>56981</v>
      </c>
      <c r="C19">
        <v>170623.06</v>
      </c>
    </row>
    <row r="20" spans="1:3" x14ac:dyDescent="0.25">
      <c r="A20" s="1" t="s">
        <v>35</v>
      </c>
      <c r="B20">
        <v>693127</v>
      </c>
      <c r="C20">
        <v>2068334.3499999999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AE43-3B85-462D-864B-75C4B8230A56}">
  <sheetPr codeName="Sheet30"/>
  <dimension ref="C2:I924"/>
  <sheetViews>
    <sheetView topLeftCell="B2" workbookViewId="0">
      <selection activeCell="M7" sqref="M7"/>
    </sheetView>
  </sheetViews>
  <sheetFormatPr defaultRowHeight="15" x14ac:dyDescent="0.25"/>
  <cols>
    <col min="4" max="4" width="11.85546875" customWidth="1"/>
    <col min="7" max="7" width="9.85546875" customWidth="1"/>
    <col min="9" max="9" width="10.85546875" customWidth="1"/>
    <col min="12" max="12" width="12.85546875" customWidth="1"/>
  </cols>
  <sheetData>
    <row r="2" spans="3:9" x14ac:dyDescent="0.25">
      <c r="C2" t="s">
        <v>142</v>
      </c>
      <c r="D2" t="s">
        <v>62</v>
      </c>
      <c r="E2" t="s">
        <v>144</v>
      </c>
      <c r="F2" t="s">
        <v>143</v>
      </c>
      <c r="G2" t="s">
        <v>17</v>
      </c>
      <c r="H2" t="s">
        <v>168</v>
      </c>
      <c r="I2" t="s">
        <v>110</v>
      </c>
    </row>
    <row r="3" spans="3:9" x14ac:dyDescent="0.25">
      <c r="C3">
        <v>2007</v>
      </c>
      <c r="D3" t="s">
        <v>104</v>
      </c>
      <c r="E3" t="s">
        <v>119</v>
      </c>
      <c r="F3" t="s">
        <v>132</v>
      </c>
      <c r="G3" t="s">
        <v>134</v>
      </c>
      <c r="H3">
        <v>805</v>
      </c>
      <c r="I3" s="10">
        <v>3187.8</v>
      </c>
    </row>
    <row r="4" spans="3:9" x14ac:dyDescent="0.25">
      <c r="C4">
        <v>2007</v>
      </c>
      <c r="D4" t="s">
        <v>100</v>
      </c>
      <c r="E4" t="s">
        <v>119</v>
      </c>
      <c r="F4" t="s">
        <v>128</v>
      </c>
      <c r="G4" t="s">
        <v>131</v>
      </c>
      <c r="H4">
        <v>992</v>
      </c>
      <c r="I4" s="10">
        <v>3412.48</v>
      </c>
    </row>
    <row r="5" spans="3:9" x14ac:dyDescent="0.25">
      <c r="C5">
        <v>2007</v>
      </c>
      <c r="D5" t="s">
        <v>93</v>
      </c>
      <c r="E5" t="s">
        <v>117</v>
      </c>
      <c r="F5" t="s">
        <v>132</v>
      </c>
      <c r="G5" t="s">
        <v>135</v>
      </c>
      <c r="H5">
        <v>712</v>
      </c>
      <c r="I5" s="10">
        <v>1808.48</v>
      </c>
    </row>
    <row r="6" spans="3:9" x14ac:dyDescent="0.25">
      <c r="C6">
        <v>2006</v>
      </c>
      <c r="D6" t="s">
        <v>100</v>
      </c>
      <c r="E6" t="s">
        <v>118</v>
      </c>
      <c r="F6" t="s">
        <v>128</v>
      </c>
      <c r="G6" t="s">
        <v>131</v>
      </c>
      <c r="H6">
        <v>904</v>
      </c>
      <c r="I6" s="10">
        <v>2260</v>
      </c>
    </row>
    <row r="7" spans="3:9" x14ac:dyDescent="0.25">
      <c r="C7">
        <v>2006</v>
      </c>
      <c r="D7" t="s">
        <v>93</v>
      </c>
      <c r="E7" t="s">
        <v>119</v>
      </c>
      <c r="F7" t="s">
        <v>128</v>
      </c>
      <c r="G7" t="s">
        <v>131</v>
      </c>
      <c r="H7">
        <v>647</v>
      </c>
      <c r="I7" s="10">
        <v>2076.87</v>
      </c>
    </row>
    <row r="8" spans="3:9" x14ac:dyDescent="0.25">
      <c r="C8">
        <v>2005</v>
      </c>
      <c r="D8" t="s">
        <v>105</v>
      </c>
      <c r="E8" t="s">
        <v>120</v>
      </c>
      <c r="F8" t="s">
        <v>123</v>
      </c>
      <c r="G8" t="s">
        <v>127</v>
      </c>
      <c r="H8">
        <v>739</v>
      </c>
      <c r="I8" s="10">
        <v>1707.09</v>
      </c>
    </row>
    <row r="9" spans="3:9" x14ac:dyDescent="0.25">
      <c r="C9">
        <v>2006</v>
      </c>
      <c r="D9" t="s">
        <v>100</v>
      </c>
      <c r="E9" t="s">
        <v>117</v>
      </c>
      <c r="F9" t="s">
        <v>132</v>
      </c>
      <c r="G9" t="s">
        <v>134</v>
      </c>
      <c r="H9">
        <v>974</v>
      </c>
      <c r="I9" s="10">
        <v>2181.7600000000002</v>
      </c>
    </row>
    <row r="10" spans="3:9" x14ac:dyDescent="0.25">
      <c r="C10">
        <v>2007</v>
      </c>
      <c r="D10" t="s">
        <v>102</v>
      </c>
      <c r="E10" t="s">
        <v>118</v>
      </c>
      <c r="F10" t="s">
        <v>123</v>
      </c>
      <c r="G10" t="s">
        <v>124</v>
      </c>
      <c r="H10">
        <v>615</v>
      </c>
      <c r="I10" s="10">
        <v>1894.2</v>
      </c>
    </row>
    <row r="11" spans="3:9" x14ac:dyDescent="0.25">
      <c r="C11">
        <v>2007</v>
      </c>
      <c r="D11" t="s">
        <v>103</v>
      </c>
      <c r="E11" t="s">
        <v>120</v>
      </c>
      <c r="F11" t="s">
        <v>123</v>
      </c>
      <c r="G11" t="s">
        <v>125</v>
      </c>
      <c r="H11">
        <v>714</v>
      </c>
      <c r="I11" s="10">
        <v>1856.4</v>
      </c>
    </row>
    <row r="12" spans="3:9" x14ac:dyDescent="0.25">
      <c r="C12">
        <v>2006</v>
      </c>
      <c r="D12" t="s">
        <v>69</v>
      </c>
      <c r="E12" t="s">
        <v>119</v>
      </c>
      <c r="F12" t="s">
        <v>115</v>
      </c>
      <c r="G12" t="s">
        <v>122</v>
      </c>
      <c r="H12">
        <v>703</v>
      </c>
      <c r="I12" s="10">
        <v>1553.63</v>
      </c>
    </row>
    <row r="13" spans="3:9" x14ac:dyDescent="0.25">
      <c r="C13">
        <v>2005</v>
      </c>
      <c r="D13" t="s">
        <v>102</v>
      </c>
      <c r="E13" t="s">
        <v>120</v>
      </c>
      <c r="F13" t="s">
        <v>128</v>
      </c>
      <c r="G13" t="s">
        <v>131</v>
      </c>
      <c r="H13">
        <v>528</v>
      </c>
      <c r="I13" s="10">
        <v>2064.48</v>
      </c>
    </row>
    <row r="14" spans="3:9" x14ac:dyDescent="0.25">
      <c r="C14">
        <v>2006</v>
      </c>
      <c r="D14" t="s">
        <v>106</v>
      </c>
      <c r="E14" t="s">
        <v>117</v>
      </c>
      <c r="F14" t="s">
        <v>115</v>
      </c>
      <c r="G14" t="s">
        <v>121</v>
      </c>
      <c r="H14">
        <v>644</v>
      </c>
      <c r="I14" s="10">
        <v>1809.64</v>
      </c>
    </row>
    <row r="15" spans="3:9" x14ac:dyDescent="0.25">
      <c r="C15">
        <v>2005</v>
      </c>
      <c r="D15" t="s">
        <v>102</v>
      </c>
      <c r="E15" t="s">
        <v>119</v>
      </c>
      <c r="F15" t="s">
        <v>123</v>
      </c>
      <c r="G15" t="s">
        <v>126</v>
      </c>
      <c r="H15">
        <v>919</v>
      </c>
      <c r="I15" s="10">
        <v>2196.41</v>
      </c>
    </row>
    <row r="16" spans="3:9" x14ac:dyDescent="0.25">
      <c r="C16">
        <v>2007</v>
      </c>
      <c r="D16" t="s">
        <v>69</v>
      </c>
      <c r="E16" t="s">
        <v>120</v>
      </c>
      <c r="F16" t="s">
        <v>132</v>
      </c>
      <c r="G16" t="s">
        <v>135</v>
      </c>
      <c r="H16">
        <v>767</v>
      </c>
      <c r="I16" s="10">
        <v>1932.84</v>
      </c>
    </row>
    <row r="17" spans="3:9" x14ac:dyDescent="0.25">
      <c r="C17">
        <v>2007</v>
      </c>
      <c r="D17" t="s">
        <v>102</v>
      </c>
      <c r="E17" t="s">
        <v>120</v>
      </c>
      <c r="F17" t="s">
        <v>115</v>
      </c>
      <c r="G17" t="s">
        <v>121</v>
      </c>
      <c r="H17">
        <v>984</v>
      </c>
      <c r="I17" s="10">
        <v>1987.68</v>
      </c>
    </row>
    <row r="18" spans="3:9" x14ac:dyDescent="0.25">
      <c r="C18">
        <v>2005</v>
      </c>
      <c r="D18" t="s">
        <v>100</v>
      </c>
      <c r="E18" t="s">
        <v>119</v>
      </c>
      <c r="F18" t="s">
        <v>115</v>
      </c>
      <c r="G18" t="s">
        <v>121</v>
      </c>
      <c r="H18">
        <v>744</v>
      </c>
      <c r="I18" s="10">
        <v>2217.12</v>
      </c>
    </row>
    <row r="19" spans="3:9" x14ac:dyDescent="0.25">
      <c r="C19">
        <v>2007</v>
      </c>
      <c r="D19" t="s">
        <v>105</v>
      </c>
      <c r="E19" t="s">
        <v>117</v>
      </c>
      <c r="F19" t="s">
        <v>128</v>
      </c>
      <c r="G19" t="s">
        <v>131</v>
      </c>
      <c r="H19">
        <v>693</v>
      </c>
      <c r="I19" s="10">
        <v>2189.88</v>
      </c>
    </row>
    <row r="20" spans="3:9" x14ac:dyDescent="0.25">
      <c r="C20">
        <v>2006</v>
      </c>
      <c r="D20" t="s">
        <v>106</v>
      </c>
      <c r="E20" t="s">
        <v>117</v>
      </c>
      <c r="F20" t="s">
        <v>132</v>
      </c>
      <c r="G20" t="s">
        <v>133</v>
      </c>
      <c r="H20">
        <v>658</v>
      </c>
      <c r="I20" s="10">
        <v>1895.04</v>
      </c>
    </row>
    <row r="21" spans="3:9" x14ac:dyDescent="0.25">
      <c r="C21">
        <v>2005</v>
      </c>
      <c r="D21" t="s">
        <v>107</v>
      </c>
      <c r="E21" t="s">
        <v>117</v>
      </c>
      <c r="F21" t="s">
        <v>128</v>
      </c>
      <c r="G21" t="s">
        <v>130</v>
      </c>
      <c r="H21">
        <v>878</v>
      </c>
      <c r="I21" s="10">
        <v>3274.94</v>
      </c>
    </row>
    <row r="22" spans="3:9" x14ac:dyDescent="0.25">
      <c r="C22">
        <v>2005</v>
      </c>
      <c r="D22" t="s">
        <v>69</v>
      </c>
      <c r="E22" t="s">
        <v>119</v>
      </c>
      <c r="F22" t="s">
        <v>128</v>
      </c>
      <c r="G22" t="s">
        <v>130</v>
      </c>
      <c r="H22">
        <v>848</v>
      </c>
      <c r="I22" s="10">
        <v>3281.76</v>
      </c>
    </row>
    <row r="23" spans="3:9" x14ac:dyDescent="0.25">
      <c r="C23">
        <v>2007</v>
      </c>
      <c r="D23" t="s">
        <v>104</v>
      </c>
      <c r="E23" t="s">
        <v>119</v>
      </c>
      <c r="F23" t="s">
        <v>132</v>
      </c>
      <c r="G23" t="s">
        <v>134</v>
      </c>
      <c r="H23">
        <v>547</v>
      </c>
      <c r="I23" s="10">
        <v>1247.1600000000001</v>
      </c>
    </row>
    <row r="24" spans="3:9" x14ac:dyDescent="0.25">
      <c r="C24">
        <v>2005</v>
      </c>
      <c r="D24" t="s">
        <v>102</v>
      </c>
      <c r="E24" t="s">
        <v>120</v>
      </c>
      <c r="F24" t="s">
        <v>128</v>
      </c>
      <c r="G24" t="s">
        <v>131</v>
      </c>
      <c r="H24">
        <v>664</v>
      </c>
      <c r="I24" s="10">
        <v>1513.92</v>
      </c>
    </row>
    <row r="25" spans="3:9" x14ac:dyDescent="0.25">
      <c r="C25">
        <v>2007</v>
      </c>
      <c r="D25" t="s">
        <v>101</v>
      </c>
      <c r="E25" t="s">
        <v>119</v>
      </c>
      <c r="F25" t="s">
        <v>128</v>
      </c>
      <c r="G25" t="s">
        <v>131</v>
      </c>
      <c r="H25">
        <v>882</v>
      </c>
      <c r="I25" s="10">
        <v>2716.56</v>
      </c>
    </row>
    <row r="26" spans="3:9" x14ac:dyDescent="0.25">
      <c r="C26">
        <v>2007</v>
      </c>
      <c r="D26" t="s">
        <v>99</v>
      </c>
      <c r="E26" t="s">
        <v>120</v>
      </c>
      <c r="F26" t="s">
        <v>123</v>
      </c>
      <c r="G26" t="s">
        <v>127</v>
      </c>
      <c r="H26">
        <v>930</v>
      </c>
      <c r="I26" s="10">
        <v>2408.6999999999998</v>
      </c>
    </row>
    <row r="27" spans="3:9" x14ac:dyDescent="0.25">
      <c r="C27">
        <v>2005</v>
      </c>
      <c r="D27" t="s">
        <v>107</v>
      </c>
      <c r="E27" t="s">
        <v>117</v>
      </c>
      <c r="F27" t="s">
        <v>115</v>
      </c>
      <c r="G27" t="s">
        <v>122</v>
      </c>
      <c r="H27">
        <v>735</v>
      </c>
      <c r="I27" s="10">
        <v>2594.5500000000002</v>
      </c>
    </row>
    <row r="28" spans="3:9" x14ac:dyDescent="0.25">
      <c r="C28">
        <v>2007</v>
      </c>
      <c r="D28" t="s">
        <v>103</v>
      </c>
      <c r="E28" t="s">
        <v>118</v>
      </c>
      <c r="F28" t="s">
        <v>128</v>
      </c>
      <c r="G28" t="s">
        <v>131</v>
      </c>
      <c r="H28">
        <v>557</v>
      </c>
      <c r="I28" s="10">
        <v>1542.89</v>
      </c>
    </row>
    <row r="29" spans="3:9" x14ac:dyDescent="0.25">
      <c r="C29">
        <v>2007</v>
      </c>
      <c r="D29" t="s">
        <v>103</v>
      </c>
      <c r="E29" t="s">
        <v>120</v>
      </c>
      <c r="F29" t="s">
        <v>128</v>
      </c>
      <c r="G29" t="s">
        <v>130</v>
      </c>
      <c r="H29">
        <v>790</v>
      </c>
      <c r="I29" s="10">
        <v>2456.9</v>
      </c>
    </row>
    <row r="30" spans="3:9" x14ac:dyDescent="0.25">
      <c r="C30">
        <v>2007</v>
      </c>
      <c r="D30" t="s">
        <v>104</v>
      </c>
      <c r="E30" t="s">
        <v>119</v>
      </c>
      <c r="F30" t="s">
        <v>128</v>
      </c>
      <c r="G30" t="s">
        <v>130</v>
      </c>
      <c r="H30">
        <v>730</v>
      </c>
      <c r="I30" s="10">
        <v>2664.5</v>
      </c>
    </row>
    <row r="31" spans="3:9" x14ac:dyDescent="0.25">
      <c r="C31">
        <v>2006</v>
      </c>
      <c r="D31" t="s">
        <v>108</v>
      </c>
      <c r="E31" t="s">
        <v>119</v>
      </c>
      <c r="F31" t="s">
        <v>123</v>
      </c>
      <c r="G31" t="s">
        <v>127</v>
      </c>
      <c r="H31">
        <v>815</v>
      </c>
      <c r="I31" s="10">
        <v>2901.4</v>
      </c>
    </row>
    <row r="32" spans="3:9" x14ac:dyDescent="0.25">
      <c r="C32">
        <v>2005</v>
      </c>
      <c r="D32" t="s">
        <v>104</v>
      </c>
      <c r="E32" t="s">
        <v>120</v>
      </c>
      <c r="F32" t="s">
        <v>123</v>
      </c>
      <c r="G32" t="s">
        <v>127</v>
      </c>
      <c r="H32">
        <v>727</v>
      </c>
      <c r="I32" s="10">
        <v>2006.52</v>
      </c>
    </row>
    <row r="33" spans="3:9" x14ac:dyDescent="0.25">
      <c r="C33">
        <v>2006</v>
      </c>
      <c r="D33" t="s">
        <v>106</v>
      </c>
      <c r="E33" t="s">
        <v>118</v>
      </c>
      <c r="F33" t="s">
        <v>115</v>
      </c>
      <c r="G33" t="s">
        <v>116</v>
      </c>
      <c r="H33">
        <v>644</v>
      </c>
      <c r="I33" s="10">
        <v>1713.04</v>
      </c>
    </row>
    <row r="34" spans="3:9" x14ac:dyDescent="0.25">
      <c r="C34">
        <v>2006</v>
      </c>
      <c r="D34" t="s">
        <v>93</v>
      </c>
      <c r="E34" t="s">
        <v>119</v>
      </c>
      <c r="F34" t="s">
        <v>115</v>
      </c>
      <c r="G34" t="s">
        <v>121</v>
      </c>
      <c r="H34">
        <v>939</v>
      </c>
      <c r="I34" s="10">
        <v>2319.33</v>
      </c>
    </row>
    <row r="35" spans="3:9" x14ac:dyDescent="0.25">
      <c r="C35">
        <v>2005</v>
      </c>
      <c r="D35" t="s">
        <v>102</v>
      </c>
      <c r="E35" t="s">
        <v>118</v>
      </c>
      <c r="F35" t="s">
        <v>115</v>
      </c>
      <c r="G35" t="s">
        <v>121</v>
      </c>
      <c r="H35">
        <v>739</v>
      </c>
      <c r="I35" s="10">
        <v>1544.51</v>
      </c>
    </row>
    <row r="36" spans="3:9" x14ac:dyDescent="0.25">
      <c r="C36">
        <v>2006</v>
      </c>
      <c r="D36" t="s">
        <v>103</v>
      </c>
      <c r="E36" t="s">
        <v>118</v>
      </c>
      <c r="F36" t="s">
        <v>115</v>
      </c>
      <c r="G36" t="s">
        <v>121</v>
      </c>
      <c r="H36">
        <v>866</v>
      </c>
      <c r="I36" s="10">
        <v>2866.46</v>
      </c>
    </row>
    <row r="37" spans="3:9" x14ac:dyDescent="0.25">
      <c r="C37">
        <v>2006</v>
      </c>
      <c r="D37" t="s">
        <v>93</v>
      </c>
      <c r="E37" t="s">
        <v>119</v>
      </c>
      <c r="F37" t="s">
        <v>123</v>
      </c>
      <c r="G37" t="s">
        <v>126</v>
      </c>
      <c r="H37">
        <v>513</v>
      </c>
      <c r="I37" s="10">
        <v>1395.36</v>
      </c>
    </row>
    <row r="38" spans="3:9" x14ac:dyDescent="0.25">
      <c r="C38">
        <v>2007</v>
      </c>
      <c r="D38" t="s">
        <v>103</v>
      </c>
      <c r="E38" t="s">
        <v>120</v>
      </c>
      <c r="F38" t="s">
        <v>128</v>
      </c>
      <c r="G38" t="s">
        <v>131</v>
      </c>
      <c r="H38">
        <v>534</v>
      </c>
      <c r="I38" s="10">
        <v>1244.22</v>
      </c>
    </row>
    <row r="39" spans="3:9" x14ac:dyDescent="0.25">
      <c r="C39">
        <v>2007</v>
      </c>
      <c r="D39" t="s">
        <v>105</v>
      </c>
      <c r="E39" t="s">
        <v>117</v>
      </c>
      <c r="F39" t="s">
        <v>115</v>
      </c>
      <c r="G39" t="s">
        <v>116</v>
      </c>
      <c r="H39">
        <v>587</v>
      </c>
      <c r="I39" s="10">
        <v>1590.77</v>
      </c>
    </row>
    <row r="40" spans="3:9" x14ac:dyDescent="0.25">
      <c r="C40">
        <v>2007</v>
      </c>
      <c r="D40" t="s">
        <v>106</v>
      </c>
      <c r="E40" t="s">
        <v>120</v>
      </c>
      <c r="F40" t="s">
        <v>123</v>
      </c>
      <c r="G40" t="s">
        <v>124</v>
      </c>
      <c r="H40">
        <v>770</v>
      </c>
      <c r="I40" s="10">
        <v>1817.2</v>
      </c>
    </row>
    <row r="41" spans="3:9" x14ac:dyDescent="0.25">
      <c r="C41">
        <v>2006</v>
      </c>
      <c r="D41" t="s">
        <v>100</v>
      </c>
      <c r="E41" t="s">
        <v>118</v>
      </c>
      <c r="F41" t="s">
        <v>132</v>
      </c>
      <c r="G41" t="s">
        <v>134</v>
      </c>
      <c r="H41">
        <v>536</v>
      </c>
      <c r="I41" s="10">
        <v>1972.48</v>
      </c>
    </row>
    <row r="42" spans="3:9" x14ac:dyDescent="0.25">
      <c r="C42">
        <v>2005</v>
      </c>
      <c r="D42" t="s">
        <v>105</v>
      </c>
      <c r="E42" t="s">
        <v>117</v>
      </c>
      <c r="F42" t="s">
        <v>123</v>
      </c>
      <c r="G42" t="s">
        <v>126</v>
      </c>
      <c r="H42">
        <v>787</v>
      </c>
      <c r="I42" s="10">
        <v>1967.5</v>
      </c>
    </row>
    <row r="43" spans="3:9" x14ac:dyDescent="0.25">
      <c r="C43">
        <v>2005</v>
      </c>
      <c r="D43" t="s">
        <v>93</v>
      </c>
      <c r="E43" t="s">
        <v>120</v>
      </c>
      <c r="F43" t="s">
        <v>115</v>
      </c>
      <c r="G43" t="s">
        <v>122</v>
      </c>
      <c r="H43">
        <v>687</v>
      </c>
      <c r="I43" s="10">
        <v>2397.63</v>
      </c>
    </row>
    <row r="44" spans="3:9" x14ac:dyDescent="0.25">
      <c r="C44">
        <v>2005</v>
      </c>
      <c r="D44" t="s">
        <v>104</v>
      </c>
      <c r="E44" t="s">
        <v>120</v>
      </c>
      <c r="F44" t="s">
        <v>132</v>
      </c>
      <c r="G44" t="s">
        <v>134</v>
      </c>
      <c r="H44">
        <v>687</v>
      </c>
      <c r="I44" s="10">
        <v>1449.57</v>
      </c>
    </row>
    <row r="45" spans="3:9" x14ac:dyDescent="0.25">
      <c r="C45">
        <v>2007</v>
      </c>
      <c r="D45" t="s">
        <v>100</v>
      </c>
      <c r="E45" t="s">
        <v>120</v>
      </c>
      <c r="F45" t="s">
        <v>115</v>
      </c>
      <c r="G45" t="s">
        <v>122</v>
      </c>
      <c r="H45">
        <v>943</v>
      </c>
      <c r="I45" s="10">
        <v>1886</v>
      </c>
    </row>
    <row r="46" spans="3:9" x14ac:dyDescent="0.25">
      <c r="C46">
        <v>2006</v>
      </c>
      <c r="D46" t="s">
        <v>69</v>
      </c>
      <c r="E46" t="s">
        <v>119</v>
      </c>
      <c r="F46" t="s">
        <v>132</v>
      </c>
      <c r="G46" t="s">
        <v>134</v>
      </c>
      <c r="H46">
        <v>731</v>
      </c>
      <c r="I46" s="10">
        <v>2485.4</v>
      </c>
    </row>
    <row r="47" spans="3:9" x14ac:dyDescent="0.25">
      <c r="C47">
        <v>2007</v>
      </c>
      <c r="D47" t="s">
        <v>106</v>
      </c>
      <c r="E47" t="s">
        <v>117</v>
      </c>
      <c r="F47" t="s">
        <v>123</v>
      </c>
      <c r="G47" t="s">
        <v>124</v>
      </c>
      <c r="H47">
        <v>993</v>
      </c>
      <c r="I47" s="10">
        <v>3227.25</v>
      </c>
    </row>
    <row r="48" spans="3:9" x14ac:dyDescent="0.25">
      <c r="C48">
        <v>2007</v>
      </c>
      <c r="D48" t="s">
        <v>100</v>
      </c>
      <c r="E48" t="s">
        <v>120</v>
      </c>
      <c r="F48" t="s">
        <v>123</v>
      </c>
      <c r="G48" t="s">
        <v>127</v>
      </c>
      <c r="H48">
        <v>686</v>
      </c>
      <c r="I48" s="10">
        <v>1996.26</v>
      </c>
    </row>
    <row r="49" spans="3:9" x14ac:dyDescent="0.25">
      <c r="C49">
        <v>2005</v>
      </c>
      <c r="D49" t="s">
        <v>100</v>
      </c>
      <c r="E49" t="s">
        <v>119</v>
      </c>
      <c r="F49" t="s">
        <v>123</v>
      </c>
      <c r="G49" t="s">
        <v>124</v>
      </c>
      <c r="H49">
        <v>675</v>
      </c>
      <c r="I49" s="10">
        <v>2457</v>
      </c>
    </row>
    <row r="50" spans="3:9" x14ac:dyDescent="0.25">
      <c r="C50">
        <v>2005</v>
      </c>
      <c r="D50" t="s">
        <v>69</v>
      </c>
      <c r="E50" t="s">
        <v>117</v>
      </c>
      <c r="F50" t="s">
        <v>132</v>
      </c>
      <c r="G50" t="s">
        <v>133</v>
      </c>
      <c r="H50">
        <v>598</v>
      </c>
      <c r="I50" s="10">
        <v>1477.06</v>
      </c>
    </row>
    <row r="51" spans="3:9" x14ac:dyDescent="0.25">
      <c r="C51">
        <v>2006</v>
      </c>
      <c r="D51" t="s">
        <v>99</v>
      </c>
      <c r="E51" t="s">
        <v>119</v>
      </c>
      <c r="F51" t="s">
        <v>115</v>
      </c>
      <c r="G51" t="s">
        <v>121</v>
      </c>
      <c r="H51">
        <v>604</v>
      </c>
      <c r="I51" s="10">
        <v>1963</v>
      </c>
    </row>
    <row r="52" spans="3:9" x14ac:dyDescent="0.25">
      <c r="C52">
        <v>2006</v>
      </c>
      <c r="D52" t="s">
        <v>99</v>
      </c>
      <c r="E52" t="s">
        <v>119</v>
      </c>
      <c r="F52" t="s">
        <v>128</v>
      </c>
      <c r="G52" t="s">
        <v>130</v>
      </c>
      <c r="H52">
        <v>693</v>
      </c>
      <c r="I52" s="10">
        <v>1517.67</v>
      </c>
    </row>
    <row r="53" spans="3:9" x14ac:dyDescent="0.25">
      <c r="C53">
        <v>2006</v>
      </c>
      <c r="D53" t="s">
        <v>99</v>
      </c>
      <c r="E53" t="s">
        <v>118</v>
      </c>
      <c r="F53" t="s">
        <v>132</v>
      </c>
      <c r="G53" t="s">
        <v>135</v>
      </c>
      <c r="H53">
        <v>766</v>
      </c>
      <c r="I53" s="10">
        <v>1646.9</v>
      </c>
    </row>
    <row r="54" spans="3:9" x14ac:dyDescent="0.25">
      <c r="C54">
        <v>2007</v>
      </c>
      <c r="D54" t="s">
        <v>101</v>
      </c>
      <c r="E54" t="s">
        <v>120</v>
      </c>
      <c r="F54" t="s">
        <v>115</v>
      </c>
      <c r="G54" t="s">
        <v>122</v>
      </c>
      <c r="H54">
        <v>509</v>
      </c>
      <c r="I54" s="10">
        <v>1812.04</v>
      </c>
    </row>
    <row r="55" spans="3:9" x14ac:dyDescent="0.25">
      <c r="C55">
        <v>2005</v>
      </c>
      <c r="D55" t="s">
        <v>101</v>
      </c>
      <c r="E55" t="s">
        <v>119</v>
      </c>
      <c r="F55" t="s">
        <v>123</v>
      </c>
      <c r="G55" t="s">
        <v>125</v>
      </c>
      <c r="H55">
        <v>901</v>
      </c>
      <c r="I55" s="10">
        <v>2234.48</v>
      </c>
    </row>
    <row r="56" spans="3:9" x14ac:dyDescent="0.25">
      <c r="C56">
        <v>2006</v>
      </c>
      <c r="D56" t="s">
        <v>102</v>
      </c>
      <c r="E56" t="s">
        <v>117</v>
      </c>
      <c r="F56" t="s">
        <v>115</v>
      </c>
      <c r="G56" t="s">
        <v>122</v>
      </c>
      <c r="H56">
        <v>625</v>
      </c>
      <c r="I56" s="10">
        <v>1368.75</v>
      </c>
    </row>
    <row r="57" spans="3:9" x14ac:dyDescent="0.25">
      <c r="C57">
        <v>2007</v>
      </c>
      <c r="D57" t="s">
        <v>69</v>
      </c>
      <c r="E57" t="s">
        <v>117</v>
      </c>
      <c r="F57" t="s">
        <v>132</v>
      </c>
      <c r="G57" t="s">
        <v>136</v>
      </c>
      <c r="H57">
        <v>914</v>
      </c>
      <c r="I57" s="10">
        <v>3518.9</v>
      </c>
    </row>
    <row r="58" spans="3:9" x14ac:dyDescent="0.25">
      <c r="C58">
        <v>2006</v>
      </c>
      <c r="D58" t="s">
        <v>100</v>
      </c>
      <c r="E58" t="s">
        <v>117</v>
      </c>
      <c r="F58" t="s">
        <v>115</v>
      </c>
      <c r="G58" t="s">
        <v>116</v>
      </c>
      <c r="H58">
        <v>768</v>
      </c>
      <c r="I58" s="10">
        <v>2027.52</v>
      </c>
    </row>
    <row r="59" spans="3:9" x14ac:dyDescent="0.25">
      <c r="C59">
        <v>2005</v>
      </c>
      <c r="D59" t="s">
        <v>101</v>
      </c>
      <c r="E59" t="s">
        <v>120</v>
      </c>
      <c r="F59" t="s">
        <v>123</v>
      </c>
      <c r="G59" t="s">
        <v>124</v>
      </c>
      <c r="H59">
        <v>681</v>
      </c>
      <c r="I59" s="10">
        <v>1695.69</v>
      </c>
    </row>
    <row r="60" spans="3:9" x14ac:dyDescent="0.25">
      <c r="C60">
        <v>2007</v>
      </c>
      <c r="D60" t="s">
        <v>104</v>
      </c>
      <c r="E60" t="s">
        <v>120</v>
      </c>
      <c r="F60" t="s">
        <v>128</v>
      </c>
      <c r="G60" t="s">
        <v>129</v>
      </c>
      <c r="H60">
        <v>630</v>
      </c>
      <c r="I60" s="10">
        <v>2186.1</v>
      </c>
    </row>
    <row r="61" spans="3:9" x14ac:dyDescent="0.25">
      <c r="C61">
        <v>2007</v>
      </c>
      <c r="D61" t="s">
        <v>93</v>
      </c>
      <c r="E61" t="s">
        <v>118</v>
      </c>
      <c r="F61" t="s">
        <v>123</v>
      </c>
      <c r="G61" t="s">
        <v>127</v>
      </c>
      <c r="H61">
        <v>704</v>
      </c>
      <c r="I61" s="10">
        <v>2471.04</v>
      </c>
    </row>
    <row r="62" spans="3:9" x14ac:dyDescent="0.25">
      <c r="C62">
        <v>2006</v>
      </c>
      <c r="D62" t="s">
        <v>100</v>
      </c>
      <c r="E62" t="s">
        <v>118</v>
      </c>
      <c r="F62" t="s">
        <v>123</v>
      </c>
      <c r="G62" t="s">
        <v>125</v>
      </c>
      <c r="H62">
        <v>806</v>
      </c>
      <c r="I62" s="10">
        <v>1781.26</v>
      </c>
    </row>
    <row r="63" spans="3:9" x14ac:dyDescent="0.25">
      <c r="C63">
        <v>2006</v>
      </c>
      <c r="D63" t="s">
        <v>101</v>
      </c>
      <c r="E63" t="s">
        <v>120</v>
      </c>
      <c r="F63" t="s">
        <v>123</v>
      </c>
      <c r="G63" t="s">
        <v>127</v>
      </c>
      <c r="H63">
        <v>673</v>
      </c>
      <c r="I63" s="10">
        <v>2591.0500000000002</v>
      </c>
    </row>
    <row r="64" spans="3:9" x14ac:dyDescent="0.25">
      <c r="C64">
        <v>2007</v>
      </c>
      <c r="D64" t="s">
        <v>69</v>
      </c>
      <c r="E64" t="s">
        <v>120</v>
      </c>
      <c r="F64" t="s">
        <v>132</v>
      </c>
      <c r="G64" t="s">
        <v>134</v>
      </c>
      <c r="H64">
        <v>920</v>
      </c>
      <c r="I64" s="10">
        <v>3293.6</v>
      </c>
    </row>
    <row r="65" spans="3:9" x14ac:dyDescent="0.25">
      <c r="C65">
        <v>2007</v>
      </c>
      <c r="D65" t="s">
        <v>106</v>
      </c>
      <c r="E65" t="s">
        <v>120</v>
      </c>
      <c r="F65" t="s">
        <v>128</v>
      </c>
      <c r="G65" t="s">
        <v>131</v>
      </c>
      <c r="H65">
        <v>651</v>
      </c>
      <c r="I65" s="10">
        <v>2180.85</v>
      </c>
    </row>
    <row r="66" spans="3:9" x14ac:dyDescent="0.25">
      <c r="C66">
        <v>2005</v>
      </c>
      <c r="D66" t="s">
        <v>102</v>
      </c>
      <c r="E66" t="s">
        <v>120</v>
      </c>
      <c r="F66" t="s">
        <v>115</v>
      </c>
      <c r="G66" t="s">
        <v>121</v>
      </c>
      <c r="H66">
        <v>775</v>
      </c>
      <c r="I66" s="10">
        <v>1860</v>
      </c>
    </row>
    <row r="67" spans="3:9" x14ac:dyDescent="0.25">
      <c r="C67">
        <v>2007</v>
      </c>
      <c r="D67" t="s">
        <v>69</v>
      </c>
      <c r="E67" t="s">
        <v>119</v>
      </c>
      <c r="F67" t="s">
        <v>115</v>
      </c>
      <c r="G67" t="s">
        <v>122</v>
      </c>
      <c r="H67">
        <v>583</v>
      </c>
      <c r="I67" s="10">
        <v>1953.05</v>
      </c>
    </row>
    <row r="68" spans="3:9" x14ac:dyDescent="0.25">
      <c r="C68">
        <v>2006</v>
      </c>
      <c r="D68" t="s">
        <v>108</v>
      </c>
      <c r="E68" t="s">
        <v>117</v>
      </c>
      <c r="F68" t="s">
        <v>115</v>
      </c>
      <c r="G68" t="s">
        <v>116</v>
      </c>
      <c r="H68">
        <v>542</v>
      </c>
      <c r="I68" s="10">
        <v>2059.6</v>
      </c>
    </row>
    <row r="69" spans="3:9" x14ac:dyDescent="0.25">
      <c r="C69">
        <v>2005</v>
      </c>
      <c r="D69" t="s">
        <v>69</v>
      </c>
      <c r="E69" t="s">
        <v>117</v>
      </c>
      <c r="F69" t="s">
        <v>115</v>
      </c>
      <c r="G69" t="s">
        <v>121</v>
      </c>
      <c r="H69">
        <v>952</v>
      </c>
      <c r="I69" s="10">
        <v>3303.44</v>
      </c>
    </row>
    <row r="70" spans="3:9" x14ac:dyDescent="0.25">
      <c r="C70">
        <v>2005</v>
      </c>
      <c r="D70" t="s">
        <v>93</v>
      </c>
      <c r="E70" t="s">
        <v>117</v>
      </c>
      <c r="F70" t="s">
        <v>132</v>
      </c>
      <c r="G70" t="s">
        <v>133</v>
      </c>
      <c r="H70">
        <v>618</v>
      </c>
      <c r="I70" s="10">
        <v>2329.86</v>
      </c>
    </row>
    <row r="71" spans="3:9" x14ac:dyDescent="0.25">
      <c r="C71">
        <v>2005</v>
      </c>
      <c r="D71" t="s">
        <v>104</v>
      </c>
      <c r="E71" t="s">
        <v>120</v>
      </c>
      <c r="F71" t="s">
        <v>132</v>
      </c>
      <c r="G71" t="s">
        <v>133</v>
      </c>
      <c r="H71">
        <v>573</v>
      </c>
      <c r="I71" s="10">
        <v>1839.33</v>
      </c>
    </row>
    <row r="72" spans="3:9" x14ac:dyDescent="0.25">
      <c r="C72">
        <v>2005</v>
      </c>
      <c r="D72" t="s">
        <v>104</v>
      </c>
      <c r="E72" t="s">
        <v>117</v>
      </c>
      <c r="F72" t="s">
        <v>115</v>
      </c>
      <c r="G72" t="s">
        <v>121</v>
      </c>
      <c r="H72">
        <v>738</v>
      </c>
      <c r="I72" s="10">
        <v>2405.88</v>
      </c>
    </row>
    <row r="73" spans="3:9" x14ac:dyDescent="0.25">
      <c r="C73">
        <v>2007</v>
      </c>
      <c r="D73" t="s">
        <v>104</v>
      </c>
      <c r="E73" t="s">
        <v>117</v>
      </c>
      <c r="F73" t="s">
        <v>128</v>
      </c>
      <c r="G73" t="s">
        <v>131</v>
      </c>
      <c r="H73">
        <v>506</v>
      </c>
      <c r="I73" s="10">
        <v>1553.42</v>
      </c>
    </row>
    <row r="74" spans="3:9" x14ac:dyDescent="0.25">
      <c r="C74">
        <v>2007</v>
      </c>
      <c r="D74" t="s">
        <v>93</v>
      </c>
      <c r="E74" t="s">
        <v>117</v>
      </c>
      <c r="F74" t="s">
        <v>115</v>
      </c>
      <c r="G74" t="s">
        <v>121</v>
      </c>
      <c r="H74">
        <v>554</v>
      </c>
      <c r="I74" s="10">
        <v>1639.84</v>
      </c>
    </row>
    <row r="75" spans="3:9" x14ac:dyDescent="0.25">
      <c r="C75">
        <v>2006</v>
      </c>
      <c r="D75" t="s">
        <v>99</v>
      </c>
      <c r="E75" t="s">
        <v>117</v>
      </c>
      <c r="F75" t="s">
        <v>132</v>
      </c>
      <c r="G75" t="s">
        <v>136</v>
      </c>
      <c r="H75">
        <v>843</v>
      </c>
      <c r="I75" s="10">
        <v>1820.88</v>
      </c>
    </row>
    <row r="76" spans="3:9" x14ac:dyDescent="0.25">
      <c r="C76">
        <v>2006</v>
      </c>
      <c r="D76" t="s">
        <v>106</v>
      </c>
      <c r="E76" t="s">
        <v>117</v>
      </c>
      <c r="F76" t="s">
        <v>132</v>
      </c>
      <c r="G76" t="s">
        <v>133</v>
      </c>
      <c r="H76">
        <v>628</v>
      </c>
      <c r="I76" s="10">
        <v>1620.24</v>
      </c>
    </row>
    <row r="77" spans="3:9" x14ac:dyDescent="0.25">
      <c r="C77">
        <v>2006</v>
      </c>
      <c r="D77" t="s">
        <v>101</v>
      </c>
      <c r="E77" t="s">
        <v>117</v>
      </c>
      <c r="F77" t="s">
        <v>115</v>
      </c>
      <c r="G77" t="s">
        <v>122</v>
      </c>
      <c r="H77">
        <v>897</v>
      </c>
      <c r="I77" s="10">
        <v>1838.85</v>
      </c>
    </row>
    <row r="78" spans="3:9" x14ac:dyDescent="0.25">
      <c r="C78">
        <v>2005</v>
      </c>
      <c r="D78" t="s">
        <v>107</v>
      </c>
      <c r="E78" t="s">
        <v>117</v>
      </c>
      <c r="F78" t="s">
        <v>115</v>
      </c>
      <c r="G78" t="s">
        <v>116</v>
      </c>
      <c r="H78">
        <v>937</v>
      </c>
      <c r="I78" s="10">
        <v>2436.1999999999998</v>
      </c>
    </row>
    <row r="79" spans="3:9" x14ac:dyDescent="0.25">
      <c r="C79">
        <v>2007</v>
      </c>
      <c r="D79" t="s">
        <v>107</v>
      </c>
      <c r="E79" t="s">
        <v>118</v>
      </c>
      <c r="F79" t="s">
        <v>128</v>
      </c>
      <c r="G79" t="s">
        <v>131</v>
      </c>
      <c r="H79">
        <v>653</v>
      </c>
      <c r="I79" s="10">
        <v>1972.06</v>
      </c>
    </row>
    <row r="80" spans="3:9" x14ac:dyDescent="0.25">
      <c r="C80">
        <v>2005</v>
      </c>
      <c r="D80" t="s">
        <v>99</v>
      </c>
      <c r="E80" t="s">
        <v>119</v>
      </c>
      <c r="F80" t="s">
        <v>132</v>
      </c>
      <c r="G80" t="s">
        <v>136</v>
      </c>
      <c r="H80">
        <v>640</v>
      </c>
      <c r="I80" s="10">
        <v>1574.4</v>
      </c>
    </row>
    <row r="81" spans="3:9" x14ac:dyDescent="0.25">
      <c r="C81">
        <v>2005</v>
      </c>
      <c r="D81" t="s">
        <v>99</v>
      </c>
      <c r="E81" t="s">
        <v>118</v>
      </c>
      <c r="F81" t="s">
        <v>128</v>
      </c>
      <c r="G81" t="s">
        <v>131</v>
      </c>
      <c r="H81">
        <v>555</v>
      </c>
      <c r="I81" s="10">
        <v>1481.85</v>
      </c>
    </row>
    <row r="82" spans="3:9" x14ac:dyDescent="0.25">
      <c r="C82">
        <v>2007</v>
      </c>
      <c r="D82" t="s">
        <v>100</v>
      </c>
      <c r="E82" t="s">
        <v>120</v>
      </c>
      <c r="F82" t="s">
        <v>128</v>
      </c>
      <c r="G82" t="s">
        <v>130</v>
      </c>
      <c r="H82">
        <v>958</v>
      </c>
      <c r="I82" s="10">
        <v>3170.98</v>
      </c>
    </row>
    <row r="83" spans="3:9" x14ac:dyDescent="0.25">
      <c r="C83">
        <v>2005</v>
      </c>
      <c r="D83" t="s">
        <v>100</v>
      </c>
      <c r="E83" t="s">
        <v>118</v>
      </c>
      <c r="F83" t="s">
        <v>128</v>
      </c>
      <c r="G83" t="s">
        <v>130</v>
      </c>
      <c r="H83">
        <v>935</v>
      </c>
      <c r="I83" s="10">
        <v>3702.6</v>
      </c>
    </row>
    <row r="84" spans="3:9" x14ac:dyDescent="0.25">
      <c r="C84">
        <v>2005</v>
      </c>
      <c r="D84" t="s">
        <v>100</v>
      </c>
      <c r="E84" t="s">
        <v>118</v>
      </c>
      <c r="F84" t="s">
        <v>132</v>
      </c>
      <c r="G84" t="s">
        <v>134</v>
      </c>
      <c r="H84">
        <v>727</v>
      </c>
      <c r="I84" s="10">
        <v>1773.88</v>
      </c>
    </row>
    <row r="85" spans="3:9" x14ac:dyDescent="0.25">
      <c r="C85">
        <v>2005</v>
      </c>
      <c r="D85" t="s">
        <v>108</v>
      </c>
      <c r="E85" t="s">
        <v>117</v>
      </c>
      <c r="F85" t="s">
        <v>115</v>
      </c>
      <c r="G85" t="s">
        <v>122</v>
      </c>
      <c r="H85">
        <v>820</v>
      </c>
      <c r="I85" s="10">
        <v>1869.6</v>
      </c>
    </row>
    <row r="86" spans="3:9" x14ac:dyDescent="0.25">
      <c r="C86">
        <v>2005</v>
      </c>
      <c r="D86" t="s">
        <v>99</v>
      </c>
      <c r="E86" t="s">
        <v>117</v>
      </c>
      <c r="F86" t="s">
        <v>115</v>
      </c>
      <c r="G86" t="s">
        <v>121</v>
      </c>
      <c r="H86">
        <v>977</v>
      </c>
      <c r="I86" s="10">
        <v>2354.5700000000002</v>
      </c>
    </row>
    <row r="87" spans="3:9" x14ac:dyDescent="0.25">
      <c r="C87">
        <v>2007</v>
      </c>
      <c r="D87" t="s">
        <v>103</v>
      </c>
      <c r="E87" t="s">
        <v>119</v>
      </c>
      <c r="F87" t="s">
        <v>128</v>
      </c>
      <c r="G87" t="s">
        <v>130</v>
      </c>
      <c r="H87">
        <v>759</v>
      </c>
      <c r="I87" s="10">
        <v>2003.76</v>
      </c>
    </row>
    <row r="88" spans="3:9" x14ac:dyDescent="0.25">
      <c r="C88">
        <v>2006</v>
      </c>
      <c r="D88" t="s">
        <v>93</v>
      </c>
      <c r="E88" t="s">
        <v>120</v>
      </c>
      <c r="F88" t="s">
        <v>132</v>
      </c>
      <c r="G88" t="s">
        <v>134</v>
      </c>
      <c r="H88">
        <v>601</v>
      </c>
      <c r="I88" s="10">
        <v>1514.52</v>
      </c>
    </row>
    <row r="89" spans="3:9" x14ac:dyDescent="0.25">
      <c r="C89">
        <v>2005</v>
      </c>
      <c r="D89" t="s">
        <v>100</v>
      </c>
      <c r="E89" t="s">
        <v>120</v>
      </c>
      <c r="F89" t="s">
        <v>128</v>
      </c>
      <c r="G89" t="s">
        <v>131</v>
      </c>
      <c r="H89">
        <v>759</v>
      </c>
      <c r="I89" s="10">
        <v>2474.34</v>
      </c>
    </row>
    <row r="90" spans="3:9" x14ac:dyDescent="0.25">
      <c r="C90">
        <v>2005</v>
      </c>
      <c r="D90" t="s">
        <v>102</v>
      </c>
      <c r="E90" t="s">
        <v>120</v>
      </c>
      <c r="F90" t="s">
        <v>123</v>
      </c>
      <c r="G90" t="s">
        <v>126</v>
      </c>
      <c r="H90">
        <v>934</v>
      </c>
      <c r="I90" s="10">
        <v>2783.32</v>
      </c>
    </row>
    <row r="91" spans="3:9" x14ac:dyDescent="0.25">
      <c r="C91">
        <v>2006</v>
      </c>
      <c r="D91" t="s">
        <v>103</v>
      </c>
      <c r="E91" t="s">
        <v>119</v>
      </c>
      <c r="F91" t="s">
        <v>128</v>
      </c>
      <c r="G91" t="s">
        <v>130</v>
      </c>
      <c r="H91">
        <v>766</v>
      </c>
      <c r="I91" s="10">
        <v>1654.56</v>
      </c>
    </row>
    <row r="92" spans="3:9" x14ac:dyDescent="0.25">
      <c r="C92">
        <v>2005</v>
      </c>
      <c r="D92" t="s">
        <v>102</v>
      </c>
      <c r="E92" t="s">
        <v>118</v>
      </c>
      <c r="F92" t="s">
        <v>128</v>
      </c>
      <c r="G92" t="s">
        <v>130</v>
      </c>
      <c r="H92">
        <v>962</v>
      </c>
      <c r="I92" s="10">
        <v>3674.84</v>
      </c>
    </row>
    <row r="93" spans="3:9" x14ac:dyDescent="0.25">
      <c r="C93">
        <v>2007</v>
      </c>
      <c r="D93" t="s">
        <v>69</v>
      </c>
      <c r="E93" t="s">
        <v>119</v>
      </c>
      <c r="F93" t="s">
        <v>123</v>
      </c>
      <c r="G93" t="s">
        <v>126</v>
      </c>
      <c r="H93">
        <v>818</v>
      </c>
      <c r="I93" s="10">
        <v>1963.2</v>
      </c>
    </row>
    <row r="94" spans="3:9" x14ac:dyDescent="0.25">
      <c r="C94">
        <v>2005</v>
      </c>
      <c r="D94" t="s">
        <v>99</v>
      </c>
      <c r="E94" t="s">
        <v>118</v>
      </c>
      <c r="F94" t="s">
        <v>123</v>
      </c>
      <c r="G94" t="s">
        <v>126</v>
      </c>
      <c r="H94">
        <v>729</v>
      </c>
      <c r="I94" s="10">
        <v>2383.83</v>
      </c>
    </row>
    <row r="95" spans="3:9" x14ac:dyDescent="0.25">
      <c r="C95">
        <v>2005</v>
      </c>
      <c r="D95" t="s">
        <v>102</v>
      </c>
      <c r="E95" t="s">
        <v>119</v>
      </c>
      <c r="F95" t="s">
        <v>115</v>
      </c>
      <c r="G95" t="s">
        <v>122</v>
      </c>
      <c r="H95">
        <v>768</v>
      </c>
      <c r="I95" s="10">
        <v>2188.8000000000002</v>
      </c>
    </row>
    <row r="96" spans="3:9" x14ac:dyDescent="0.25">
      <c r="C96">
        <v>2007</v>
      </c>
      <c r="D96" t="s">
        <v>104</v>
      </c>
      <c r="E96" t="s">
        <v>120</v>
      </c>
      <c r="F96" t="s">
        <v>132</v>
      </c>
      <c r="G96" t="s">
        <v>134</v>
      </c>
      <c r="H96">
        <v>879</v>
      </c>
      <c r="I96" s="10">
        <v>3120.45</v>
      </c>
    </row>
    <row r="97" spans="3:9" x14ac:dyDescent="0.25">
      <c r="C97">
        <v>2007</v>
      </c>
      <c r="D97" t="s">
        <v>69</v>
      </c>
      <c r="E97" t="s">
        <v>117</v>
      </c>
      <c r="F97" t="s">
        <v>128</v>
      </c>
      <c r="G97" t="s">
        <v>130</v>
      </c>
      <c r="H97">
        <v>503</v>
      </c>
      <c r="I97" s="10">
        <v>1448.64</v>
      </c>
    </row>
    <row r="98" spans="3:9" x14ac:dyDescent="0.25">
      <c r="C98">
        <v>2007</v>
      </c>
      <c r="D98" t="s">
        <v>99</v>
      </c>
      <c r="E98" t="s">
        <v>120</v>
      </c>
      <c r="F98" t="s">
        <v>128</v>
      </c>
      <c r="G98" t="s">
        <v>131</v>
      </c>
      <c r="H98">
        <v>506</v>
      </c>
      <c r="I98" s="10">
        <v>1401.62</v>
      </c>
    </row>
    <row r="99" spans="3:9" x14ac:dyDescent="0.25">
      <c r="C99">
        <v>2005</v>
      </c>
      <c r="D99" t="s">
        <v>107</v>
      </c>
      <c r="E99" t="s">
        <v>120</v>
      </c>
      <c r="F99" t="s">
        <v>123</v>
      </c>
      <c r="G99" t="s">
        <v>126</v>
      </c>
      <c r="H99">
        <v>956</v>
      </c>
      <c r="I99" s="10">
        <v>2934.92</v>
      </c>
    </row>
    <row r="100" spans="3:9" x14ac:dyDescent="0.25">
      <c r="C100">
        <v>2005</v>
      </c>
      <c r="D100" t="s">
        <v>101</v>
      </c>
      <c r="E100" t="s">
        <v>119</v>
      </c>
      <c r="F100" t="s">
        <v>132</v>
      </c>
      <c r="G100" t="s">
        <v>133</v>
      </c>
      <c r="H100">
        <v>671</v>
      </c>
      <c r="I100" s="10">
        <v>2663.87</v>
      </c>
    </row>
    <row r="101" spans="3:9" x14ac:dyDescent="0.25">
      <c r="C101">
        <v>2005</v>
      </c>
      <c r="D101" t="s">
        <v>107</v>
      </c>
      <c r="E101" t="s">
        <v>119</v>
      </c>
      <c r="F101" t="s">
        <v>128</v>
      </c>
      <c r="G101" t="s">
        <v>130</v>
      </c>
      <c r="H101">
        <v>923</v>
      </c>
      <c r="I101" s="10">
        <v>2815.15</v>
      </c>
    </row>
    <row r="102" spans="3:9" x14ac:dyDescent="0.25">
      <c r="C102">
        <v>2007</v>
      </c>
      <c r="D102" t="s">
        <v>103</v>
      </c>
      <c r="E102" t="s">
        <v>120</v>
      </c>
      <c r="F102" t="s">
        <v>115</v>
      </c>
      <c r="G102" t="s">
        <v>121</v>
      </c>
      <c r="H102">
        <v>800</v>
      </c>
      <c r="I102" s="10">
        <v>1976</v>
      </c>
    </row>
    <row r="103" spans="3:9" x14ac:dyDescent="0.25">
      <c r="C103">
        <v>2006</v>
      </c>
      <c r="D103" t="s">
        <v>99</v>
      </c>
      <c r="E103" t="s">
        <v>120</v>
      </c>
      <c r="F103" t="s">
        <v>123</v>
      </c>
      <c r="G103" t="s">
        <v>124</v>
      </c>
      <c r="H103">
        <v>929</v>
      </c>
      <c r="I103" s="10">
        <v>3056.41</v>
      </c>
    </row>
    <row r="104" spans="3:9" x14ac:dyDescent="0.25">
      <c r="C104">
        <v>2007</v>
      </c>
      <c r="D104" t="s">
        <v>101</v>
      </c>
      <c r="E104" t="s">
        <v>117</v>
      </c>
      <c r="F104" t="s">
        <v>123</v>
      </c>
      <c r="G104" t="s">
        <v>125</v>
      </c>
      <c r="H104">
        <v>840</v>
      </c>
      <c r="I104" s="10">
        <v>2167.1999999999998</v>
      </c>
    </row>
    <row r="105" spans="3:9" x14ac:dyDescent="0.25">
      <c r="C105">
        <v>2005</v>
      </c>
      <c r="D105" t="s">
        <v>100</v>
      </c>
      <c r="E105" t="s">
        <v>117</v>
      </c>
      <c r="F105" t="s">
        <v>123</v>
      </c>
      <c r="G105" t="s">
        <v>126</v>
      </c>
      <c r="H105">
        <v>805</v>
      </c>
      <c r="I105" s="10">
        <v>2302.3000000000002</v>
      </c>
    </row>
    <row r="106" spans="3:9" x14ac:dyDescent="0.25">
      <c r="C106">
        <v>2006</v>
      </c>
      <c r="D106" t="s">
        <v>99</v>
      </c>
      <c r="E106" t="s">
        <v>118</v>
      </c>
      <c r="F106" t="s">
        <v>115</v>
      </c>
      <c r="G106" t="s">
        <v>121</v>
      </c>
      <c r="H106">
        <v>723</v>
      </c>
      <c r="I106" s="10">
        <v>1576.14</v>
      </c>
    </row>
    <row r="107" spans="3:9" x14ac:dyDescent="0.25">
      <c r="C107">
        <v>2006</v>
      </c>
      <c r="D107" t="s">
        <v>100</v>
      </c>
      <c r="E107" t="s">
        <v>120</v>
      </c>
      <c r="F107" t="s">
        <v>123</v>
      </c>
      <c r="G107" t="s">
        <v>127</v>
      </c>
      <c r="H107">
        <v>596</v>
      </c>
      <c r="I107" s="10">
        <v>1519.8</v>
      </c>
    </row>
    <row r="108" spans="3:9" x14ac:dyDescent="0.25">
      <c r="C108">
        <v>2006</v>
      </c>
      <c r="D108" t="s">
        <v>106</v>
      </c>
      <c r="E108" t="s">
        <v>118</v>
      </c>
      <c r="F108" t="s">
        <v>123</v>
      </c>
      <c r="G108" t="s">
        <v>124</v>
      </c>
      <c r="H108">
        <v>729</v>
      </c>
      <c r="I108" s="10">
        <v>1880.82</v>
      </c>
    </row>
    <row r="109" spans="3:9" x14ac:dyDescent="0.25">
      <c r="C109">
        <v>2007</v>
      </c>
      <c r="D109" t="s">
        <v>69</v>
      </c>
      <c r="E109" t="s">
        <v>119</v>
      </c>
      <c r="F109" t="s">
        <v>115</v>
      </c>
      <c r="G109" t="s">
        <v>116</v>
      </c>
      <c r="H109">
        <v>823</v>
      </c>
      <c r="I109" s="10">
        <v>2658.29</v>
      </c>
    </row>
    <row r="110" spans="3:9" x14ac:dyDescent="0.25">
      <c r="C110">
        <v>2007</v>
      </c>
      <c r="D110" t="s">
        <v>103</v>
      </c>
      <c r="E110" t="s">
        <v>117</v>
      </c>
      <c r="F110" t="s">
        <v>128</v>
      </c>
      <c r="G110" t="s">
        <v>131</v>
      </c>
      <c r="H110">
        <v>842</v>
      </c>
      <c r="I110" s="10">
        <v>2526</v>
      </c>
    </row>
    <row r="111" spans="3:9" x14ac:dyDescent="0.25">
      <c r="C111">
        <v>2007</v>
      </c>
      <c r="D111" t="s">
        <v>100</v>
      </c>
      <c r="E111" t="s">
        <v>119</v>
      </c>
      <c r="F111" t="s">
        <v>123</v>
      </c>
      <c r="G111" t="s">
        <v>125</v>
      </c>
      <c r="H111">
        <v>874</v>
      </c>
      <c r="I111" s="10">
        <v>3469.78</v>
      </c>
    </row>
    <row r="112" spans="3:9" x14ac:dyDescent="0.25">
      <c r="C112">
        <v>2007</v>
      </c>
      <c r="D112" t="s">
        <v>106</v>
      </c>
      <c r="E112" t="s">
        <v>117</v>
      </c>
      <c r="F112" t="s">
        <v>115</v>
      </c>
      <c r="G112" t="s">
        <v>121</v>
      </c>
      <c r="H112">
        <v>743</v>
      </c>
      <c r="I112" s="10">
        <v>2897.7</v>
      </c>
    </row>
    <row r="113" spans="3:9" x14ac:dyDescent="0.25">
      <c r="C113">
        <v>2007</v>
      </c>
      <c r="D113" t="s">
        <v>106</v>
      </c>
      <c r="E113" t="s">
        <v>118</v>
      </c>
      <c r="F113" t="s">
        <v>128</v>
      </c>
      <c r="G113" t="s">
        <v>130</v>
      </c>
      <c r="H113">
        <v>786</v>
      </c>
      <c r="I113" s="10">
        <v>2876.76</v>
      </c>
    </row>
    <row r="114" spans="3:9" x14ac:dyDescent="0.25">
      <c r="C114">
        <v>2005</v>
      </c>
      <c r="D114" t="s">
        <v>106</v>
      </c>
      <c r="E114" t="s">
        <v>119</v>
      </c>
      <c r="F114" t="s">
        <v>132</v>
      </c>
      <c r="G114" t="s">
        <v>133</v>
      </c>
      <c r="H114">
        <v>506</v>
      </c>
      <c r="I114" s="10">
        <v>1781.12</v>
      </c>
    </row>
    <row r="115" spans="3:9" x14ac:dyDescent="0.25">
      <c r="C115">
        <v>2006</v>
      </c>
      <c r="D115" t="s">
        <v>106</v>
      </c>
      <c r="E115" t="s">
        <v>117</v>
      </c>
      <c r="F115" t="s">
        <v>123</v>
      </c>
      <c r="G115" t="s">
        <v>124</v>
      </c>
      <c r="H115">
        <v>591</v>
      </c>
      <c r="I115" s="10">
        <v>1388.85</v>
      </c>
    </row>
    <row r="116" spans="3:9" x14ac:dyDescent="0.25">
      <c r="C116">
        <v>2007</v>
      </c>
      <c r="D116" t="s">
        <v>103</v>
      </c>
      <c r="E116" t="s">
        <v>120</v>
      </c>
      <c r="F116" t="s">
        <v>123</v>
      </c>
      <c r="G116" t="s">
        <v>127</v>
      </c>
      <c r="H116">
        <v>702</v>
      </c>
      <c r="I116" s="10">
        <v>1649.7</v>
      </c>
    </row>
    <row r="117" spans="3:9" x14ac:dyDescent="0.25">
      <c r="C117">
        <v>2007</v>
      </c>
      <c r="D117" t="s">
        <v>93</v>
      </c>
      <c r="E117" t="s">
        <v>117</v>
      </c>
      <c r="F117" t="s">
        <v>132</v>
      </c>
      <c r="G117" t="s">
        <v>134</v>
      </c>
      <c r="H117">
        <v>938</v>
      </c>
      <c r="I117" s="10">
        <v>2954.7</v>
      </c>
    </row>
    <row r="118" spans="3:9" x14ac:dyDescent="0.25">
      <c r="C118">
        <v>2007</v>
      </c>
      <c r="D118" t="s">
        <v>102</v>
      </c>
      <c r="E118" t="s">
        <v>117</v>
      </c>
      <c r="F118" t="s">
        <v>115</v>
      </c>
      <c r="G118" t="s">
        <v>121</v>
      </c>
      <c r="H118">
        <v>651</v>
      </c>
      <c r="I118" s="10">
        <v>2564.94</v>
      </c>
    </row>
    <row r="119" spans="3:9" x14ac:dyDescent="0.25">
      <c r="C119">
        <v>2005</v>
      </c>
      <c r="D119" t="s">
        <v>93</v>
      </c>
      <c r="E119" t="s">
        <v>119</v>
      </c>
      <c r="F119" t="s">
        <v>115</v>
      </c>
      <c r="G119" t="s">
        <v>121</v>
      </c>
      <c r="H119">
        <v>983</v>
      </c>
      <c r="I119" s="10">
        <v>2064.3000000000002</v>
      </c>
    </row>
    <row r="120" spans="3:9" x14ac:dyDescent="0.25">
      <c r="C120">
        <v>2005</v>
      </c>
      <c r="D120" t="s">
        <v>107</v>
      </c>
      <c r="E120" t="s">
        <v>119</v>
      </c>
      <c r="F120" t="s">
        <v>123</v>
      </c>
      <c r="G120" t="s">
        <v>126</v>
      </c>
      <c r="H120">
        <v>866</v>
      </c>
      <c r="I120" s="10">
        <v>3160.9</v>
      </c>
    </row>
    <row r="121" spans="3:9" x14ac:dyDescent="0.25">
      <c r="C121">
        <v>2006</v>
      </c>
      <c r="D121" t="s">
        <v>99</v>
      </c>
      <c r="E121" t="s">
        <v>119</v>
      </c>
      <c r="F121" t="s">
        <v>115</v>
      </c>
      <c r="G121" t="s">
        <v>121</v>
      </c>
      <c r="H121">
        <v>627</v>
      </c>
      <c r="I121" s="10">
        <v>2276.0100000000002</v>
      </c>
    </row>
    <row r="122" spans="3:9" x14ac:dyDescent="0.25">
      <c r="C122">
        <v>2007</v>
      </c>
      <c r="D122" t="s">
        <v>104</v>
      </c>
      <c r="E122" t="s">
        <v>117</v>
      </c>
      <c r="F122" t="s">
        <v>123</v>
      </c>
      <c r="G122" t="s">
        <v>127</v>
      </c>
      <c r="H122">
        <v>645</v>
      </c>
      <c r="I122" s="10">
        <v>1941.45</v>
      </c>
    </row>
    <row r="123" spans="3:9" x14ac:dyDescent="0.25">
      <c r="C123">
        <v>2006</v>
      </c>
      <c r="D123" t="s">
        <v>108</v>
      </c>
      <c r="E123" t="s">
        <v>118</v>
      </c>
      <c r="F123" t="s">
        <v>115</v>
      </c>
      <c r="G123" t="s">
        <v>116</v>
      </c>
      <c r="H123">
        <v>671</v>
      </c>
      <c r="I123" s="10">
        <v>1670.79</v>
      </c>
    </row>
    <row r="124" spans="3:9" x14ac:dyDescent="0.25">
      <c r="C124">
        <v>2006</v>
      </c>
      <c r="D124" t="s">
        <v>107</v>
      </c>
      <c r="E124" t="s">
        <v>119</v>
      </c>
      <c r="F124" t="s">
        <v>132</v>
      </c>
      <c r="G124" t="s">
        <v>135</v>
      </c>
      <c r="H124">
        <v>847</v>
      </c>
      <c r="I124" s="10">
        <v>2337.7199999999998</v>
      </c>
    </row>
    <row r="125" spans="3:9" x14ac:dyDescent="0.25">
      <c r="C125">
        <v>2005</v>
      </c>
      <c r="D125" t="s">
        <v>104</v>
      </c>
      <c r="E125" t="s">
        <v>120</v>
      </c>
      <c r="F125" t="s">
        <v>132</v>
      </c>
      <c r="G125" t="s">
        <v>134</v>
      </c>
      <c r="H125">
        <v>905</v>
      </c>
      <c r="I125" s="10">
        <v>1846.2</v>
      </c>
    </row>
    <row r="126" spans="3:9" x14ac:dyDescent="0.25">
      <c r="C126">
        <v>2006</v>
      </c>
      <c r="D126" t="s">
        <v>101</v>
      </c>
      <c r="E126" t="s">
        <v>120</v>
      </c>
      <c r="F126" t="s">
        <v>123</v>
      </c>
      <c r="G126" t="s">
        <v>126</v>
      </c>
      <c r="H126">
        <v>736</v>
      </c>
      <c r="I126" s="10">
        <v>2708.48</v>
      </c>
    </row>
    <row r="127" spans="3:9" x14ac:dyDescent="0.25">
      <c r="C127">
        <v>2007</v>
      </c>
      <c r="D127" t="s">
        <v>105</v>
      </c>
      <c r="E127" t="s">
        <v>119</v>
      </c>
      <c r="F127" t="s">
        <v>123</v>
      </c>
      <c r="G127" t="s">
        <v>126</v>
      </c>
      <c r="H127">
        <v>580</v>
      </c>
      <c r="I127" s="10">
        <v>2314.1999999999998</v>
      </c>
    </row>
    <row r="128" spans="3:9" x14ac:dyDescent="0.25">
      <c r="C128">
        <v>2007</v>
      </c>
      <c r="D128" t="s">
        <v>101</v>
      </c>
      <c r="E128" t="s">
        <v>119</v>
      </c>
      <c r="F128" t="s">
        <v>128</v>
      </c>
      <c r="G128" t="s">
        <v>131</v>
      </c>
      <c r="H128">
        <v>678</v>
      </c>
      <c r="I128" s="10">
        <v>1966.2</v>
      </c>
    </row>
    <row r="129" spans="3:9" x14ac:dyDescent="0.25">
      <c r="C129">
        <v>2007</v>
      </c>
      <c r="D129" t="s">
        <v>93</v>
      </c>
      <c r="E129" t="s">
        <v>118</v>
      </c>
      <c r="F129" t="s">
        <v>132</v>
      </c>
      <c r="G129" t="s">
        <v>134</v>
      </c>
      <c r="H129">
        <v>891</v>
      </c>
      <c r="I129" s="10">
        <v>2200.77</v>
      </c>
    </row>
    <row r="130" spans="3:9" x14ac:dyDescent="0.25">
      <c r="C130">
        <v>2006</v>
      </c>
      <c r="D130" t="s">
        <v>93</v>
      </c>
      <c r="E130" t="s">
        <v>119</v>
      </c>
      <c r="F130" t="s">
        <v>115</v>
      </c>
      <c r="G130" t="s">
        <v>122</v>
      </c>
      <c r="H130">
        <v>572</v>
      </c>
      <c r="I130" s="10">
        <v>1538.68</v>
      </c>
    </row>
    <row r="131" spans="3:9" x14ac:dyDescent="0.25">
      <c r="C131">
        <v>2006</v>
      </c>
      <c r="D131" t="s">
        <v>93</v>
      </c>
      <c r="E131" t="s">
        <v>120</v>
      </c>
      <c r="F131" t="s">
        <v>132</v>
      </c>
      <c r="G131" t="s">
        <v>134</v>
      </c>
      <c r="H131">
        <v>610</v>
      </c>
      <c r="I131" s="10">
        <v>2403.4</v>
      </c>
    </row>
    <row r="132" spans="3:9" x14ac:dyDescent="0.25">
      <c r="C132">
        <v>2005</v>
      </c>
      <c r="D132" t="s">
        <v>107</v>
      </c>
      <c r="E132" t="s">
        <v>118</v>
      </c>
      <c r="F132" t="s">
        <v>123</v>
      </c>
      <c r="G132" t="s">
        <v>124</v>
      </c>
      <c r="H132">
        <v>588</v>
      </c>
      <c r="I132" s="10">
        <v>2299.08</v>
      </c>
    </row>
    <row r="133" spans="3:9" x14ac:dyDescent="0.25">
      <c r="C133">
        <v>2006</v>
      </c>
      <c r="D133" t="s">
        <v>100</v>
      </c>
      <c r="E133" t="s">
        <v>120</v>
      </c>
      <c r="F133" t="s">
        <v>123</v>
      </c>
      <c r="G133" t="s">
        <v>127</v>
      </c>
      <c r="H133">
        <v>715</v>
      </c>
      <c r="I133" s="10">
        <v>2588.3000000000002</v>
      </c>
    </row>
    <row r="134" spans="3:9" x14ac:dyDescent="0.25">
      <c r="C134">
        <v>2007</v>
      </c>
      <c r="D134" t="s">
        <v>104</v>
      </c>
      <c r="E134" t="s">
        <v>119</v>
      </c>
      <c r="F134" t="s">
        <v>115</v>
      </c>
      <c r="G134" t="s">
        <v>122</v>
      </c>
      <c r="H134">
        <v>511</v>
      </c>
      <c r="I134" s="10">
        <v>1047.55</v>
      </c>
    </row>
    <row r="135" spans="3:9" x14ac:dyDescent="0.25">
      <c r="C135">
        <v>2007</v>
      </c>
      <c r="D135" t="s">
        <v>104</v>
      </c>
      <c r="E135" t="s">
        <v>120</v>
      </c>
      <c r="F135" t="s">
        <v>132</v>
      </c>
      <c r="G135" t="s">
        <v>136</v>
      </c>
      <c r="H135">
        <v>948</v>
      </c>
      <c r="I135" s="10">
        <v>2673.36</v>
      </c>
    </row>
    <row r="136" spans="3:9" x14ac:dyDescent="0.25">
      <c r="C136">
        <v>2005</v>
      </c>
      <c r="D136" t="s">
        <v>103</v>
      </c>
      <c r="E136" t="s">
        <v>117</v>
      </c>
      <c r="F136" t="s">
        <v>123</v>
      </c>
      <c r="G136" t="s">
        <v>125</v>
      </c>
      <c r="H136">
        <v>972</v>
      </c>
      <c r="I136" s="10">
        <v>2507.7600000000002</v>
      </c>
    </row>
    <row r="137" spans="3:9" x14ac:dyDescent="0.25">
      <c r="C137">
        <v>2007</v>
      </c>
      <c r="D137" t="s">
        <v>69</v>
      </c>
      <c r="E137" t="s">
        <v>120</v>
      </c>
      <c r="F137" t="s">
        <v>115</v>
      </c>
      <c r="G137" t="s">
        <v>121</v>
      </c>
      <c r="H137">
        <v>714</v>
      </c>
      <c r="I137" s="10">
        <v>2134.86</v>
      </c>
    </row>
    <row r="138" spans="3:9" x14ac:dyDescent="0.25">
      <c r="C138">
        <v>2007</v>
      </c>
      <c r="D138" t="s">
        <v>99</v>
      </c>
      <c r="E138" t="s">
        <v>120</v>
      </c>
      <c r="F138" t="s">
        <v>128</v>
      </c>
      <c r="G138" t="s">
        <v>129</v>
      </c>
      <c r="H138">
        <v>689</v>
      </c>
      <c r="I138" s="10">
        <v>2611.31</v>
      </c>
    </row>
    <row r="139" spans="3:9" x14ac:dyDescent="0.25">
      <c r="C139">
        <v>2005</v>
      </c>
      <c r="D139" t="s">
        <v>104</v>
      </c>
      <c r="E139" t="s">
        <v>117</v>
      </c>
      <c r="F139" t="s">
        <v>132</v>
      </c>
      <c r="G139" t="s">
        <v>136</v>
      </c>
      <c r="H139">
        <v>607</v>
      </c>
      <c r="I139" s="10">
        <v>1875.63</v>
      </c>
    </row>
    <row r="140" spans="3:9" x14ac:dyDescent="0.25">
      <c r="C140">
        <v>2005</v>
      </c>
      <c r="D140" t="s">
        <v>105</v>
      </c>
      <c r="E140" t="s">
        <v>120</v>
      </c>
      <c r="F140" t="s">
        <v>123</v>
      </c>
      <c r="G140" t="s">
        <v>124</v>
      </c>
      <c r="H140">
        <v>770</v>
      </c>
      <c r="I140" s="10">
        <v>2972.2</v>
      </c>
    </row>
    <row r="141" spans="3:9" x14ac:dyDescent="0.25">
      <c r="C141">
        <v>2006</v>
      </c>
      <c r="D141" t="s">
        <v>99</v>
      </c>
      <c r="E141" t="s">
        <v>119</v>
      </c>
      <c r="F141" t="s">
        <v>123</v>
      </c>
      <c r="G141" t="s">
        <v>125</v>
      </c>
      <c r="H141">
        <v>928</v>
      </c>
      <c r="I141" s="10">
        <v>3452.16</v>
      </c>
    </row>
    <row r="142" spans="3:9" x14ac:dyDescent="0.25">
      <c r="C142">
        <v>2006</v>
      </c>
      <c r="D142" t="s">
        <v>100</v>
      </c>
      <c r="E142" t="s">
        <v>119</v>
      </c>
      <c r="F142" t="s">
        <v>123</v>
      </c>
      <c r="G142" t="s">
        <v>125</v>
      </c>
      <c r="H142">
        <v>925</v>
      </c>
      <c r="I142" s="10">
        <v>2423.5</v>
      </c>
    </row>
    <row r="143" spans="3:9" x14ac:dyDescent="0.25">
      <c r="C143">
        <v>2006</v>
      </c>
      <c r="D143" t="s">
        <v>103</v>
      </c>
      <c r="E143" t="s">
        <v>119</v>
      </c>
      <c r="F143" t="s">
        <v>123</v>
      </c>
      <c r="G143" t="s">
        <v>127</v>
      </c>
      <c r="H143">
        <v>957</v>
      </c>
      <c r="I143" s="10">
        <v>2325.5100000000002</v>
      </c>
    </row>
    <row r="144" spans="3:9" x14ac:dyDescent="0.25">
      <c r="C144">
        <v>2007</v>
      </c>
      <c r="D144" t="s">
        <v>100</v>
      </c>
      <c r="E144" t="s">
        <v>118</v>
      </c>
      <c r="F144" t="s">
        <v>132</v>
      </c>
      <c r="G144" t="s">
        <v>134</v>
      </c>
      <c r="H144">
        <v>688</v>
      </c>
      <c r="I144" s="10">
        <v>1699.36</v>
      </c>
    </row>
    <row r="145" spans="3:9" x14ac:dyDescent="0.25">
      <c r="C145">
        <v>2007</v>
      </c>
      <c r="D145" t="s">
        <v>105</v>
      </c>
      <c r="E145" t="s">
        <v>118</v>
      </c>
      <c r="F145" t="s">
        <v>115</v>
      </c>
      <c r="G145" t="s">
        <v>116</v>
      </c>
      <c r="H145">
        <v>560</v>
      </c>
      <c r="I145" s="10">
        <v>1691.2</v>
      </c>
    </row>
    <row r="146" spans="3:9" x14ac:dyDescent="0.25">
      <c r="C146">
        <v>2005</v>
      </c>
      <c r="D146" t="s">
        <v>104</v>
      </c>
      <c r="E146" t="s">
        <v>117</v>
      </c>
      <c r="F146" t="s">
        <v>132</v>
      </c>
      <c r="G146" t="s">
        <v>136</v>
      </c>
      <c r="H146">
        <v>760</v>
      </c>
      <c r="I146" s="10">
        <v>1900</v>
      </c>
    </row>
    <row r="147" spans="3:9" x14ac:dyDescent="0.25">
      <c r="C147">
        <v>2005</v>
      </c>
      <c r="D147" t="s">
        <v>108</v>
      </c>
      <c r="E147" t="s">
        <v>119</v>
      </c>
      <c r="F147" t="s">
        <v>128</v>
      </c>
      <c r="G147" t="s">
        <v>131</v>
      </c>
      <c r="H147">
        <v>570</v>
      </c>
      <c r="I147" s="10">
        <v>2006.4</v>
      </c>
    </row>
    <row r="148" spans="3:9" x14ac:dyDescent="0.25">
      <c r="C148">
        <v>2006</v>
      </c>
      <c r="D148" t="s">
        <v>108</v>
      </c>
      <c r="E148" t="s">
        <v>118</v>
      </c>
      <c r="F148" t="s">
        <v>128</v>
      </c>
      <c r="G148" t="s">
        <v>129</v>
      </c>
      <c r="H148">
        <v>633</v>
      </c>
      <c r="I148" s="10">
        <v>2519.34</v>
      </c>
    </row>
    <row r="149" spans="3:9" x14ac:dyDescent="0.25">
      <c r="C149">
        <v>2006</v>
      </c>
      <c r="D149" t="s">
        <v>103</v>
      </c>
      <c r="E149" t="s">
        <v>119</v>
      </c>
      <c r="F149" t="s">
        <v>132</v>
      </c>
      <c r="G149" t="s">
        <v>134</v>
      </c>
      <c r="H149">
        <v>527</v>
      </c>
      <c r="I149" s="10">
        <v>1754.91</v>
      </c>
    </row>
    <row r="150" spans="3:9" x14ac:dyDescent="0.25">
      <c r="C150">
        <v>2007</v>
      </c>
      <c r="D150" t="s">
        <v>93</v>
      </c>
      <c r="E150" t="s">
        <v>119</v>
      </c>
      <c r="F150" t="s">
        <v>132</v>
      </c>
      <c r="G150" t="s">
        <v>136</v>
      </c>
      <c r="H150">
        <v>817</v>
      </c>
      <c r="I150" s="10">
        <v>2736.95</v>
      </c>
    </row>
    <row r="151" spans="3:9" x14ac:dyDescent="0.25">
      <c r="C151">
        <v>2007</v>
      </c>
      <c r="D151" t="s">
        <v>107</v>
      </c>
      <c r="E151" t="s">
        <v>119</v>
      </c>
      <c r="F151" t="s">
        <v>123</v>
      </c>
      <c r="G151" t="s">
        <v>126</v>
      </c>
      <c r="H151">
        <v>718</v>
      </c>
      <c r="I151" s="10">
        <v>2491.46</v>
      </c>
    </row>
    <row r="152" spans="3:9" x14ac:dyDescent="0.25">
      <c r="C152">
        <v>2005</v>
      </c>
      <c r="D152" t="s">
        <v>101</v>
      </c>
      <c r="E152" t="s">
        <v>119</v>
      </c>
      <c r="F152" t="s">
        <v>128</v>
      </c>
      <c r="G152" t="s">
        <v>130</v>
      </c>
      <c r="H152">
        <v>570</v>
      </c>
      <c r="I152" s="10">
        <v>1772.7</v>
      </c>
    </row>
    <row r="153" spans="3:9" x14ac:dyDescent="0.25">
      <c r="C153">
        <v>2007</v>
      </c>
      <c r="D153" t="s">
        <v>104</v>
      </c>
      <c r="E153" t="s">
        <v>120</v>
      </c>
      <c r="F153" t="s">
        <v>115</v>
      </c>
      <c r="G153" t="s">
        <v>121</v>
      </c>
      <c r="H153">
        <v>672</v>
      </c>
      <c r="I153" s="10">
        <v>1881.6</v>
      </c>
    </row>
    <row r="154" spans="3:9" x14ac:dyDescent="0.25">
      <c r="C154">
        <v>2006</v>
      </c>
      <c r="D154" t="s">
        <v>100</v>
      </c>
      <c r="E154" t="s">
        <v>119</v>
      </c>
      <c r="F154" t="s">
        <v>123</v>
      </c>
      <c r="G154" t="s">
        <v>127</v>
      </c>
      <c r="H154">
        <v>701</v>
      </c>
      <c r="I154" s="10">
        <v>2530.61</v>
      </c>
    </row>
    <row r="155" spans="3:9" x14ac:dyDescent="0.25">
      <c r="C155">
        <v>2007</v>
      </c>
      <c r="D155" t="s">
        <v>102</v>
      </c>
      <c r="E155" t="s">
        <v>118</v>
      </c>
      <c r="F155" t="s">
        <v>128</v>
      </c>
      <c r="G155" t="s">
        <v>130</v>
      </c>
      <c r="H155">
        <v>783</v>
      </c>
      <c r="I155" s="10">
        <v>2176.7399999999998</v>
      </c>
    </row>
    <row r="156" spans="3:9" x14ac:dyDescent="0.25">
      <c r="C156">
        <v>2005</v>
      </c>
      <c r="D156" t="s">
        <v>108</v>
      </c>
      <c r="E156" t="s">
        <v>119</v>
      </c>
      <c r="F156" t="s">
        <v>128</v>
      </c>
      <c r="G156" t="s">
        <v>131</v>
      </c>
      <c r="H156">
        <v>845</v>
      </c>
      <c r="I156" s="10">
        <v>3143.4</v>
      </c>
    </row>
    <row r="157" spans="3:9" x14ac:dyDescent="0.25">
      <c r="C157">
        <v>2005</v>
      </c>
      <c r="D157" t="s">
        <v>100</v>
      </c>
      <c r="E157" t="s">
        <v>119</v>
      </c>
      <c r="F157" t="s">
        <v>128</v>
      </c>
      <c r="G157" t="s">
        <v>130</v>
      </c>
      <c r="H157">
        <v>646</v>
      </c>
      <c r="I157" s="10">
        <v>1317.84</v>
      </c>
    </row>
    <row r="158" spans="3:9" x14ac:dyDescent="0.25">
      <c r="C158">
        <v>2005</v>
      </c>
      <c r="D158" t="s">
        <v>107</v>
      </c>
      <c r="E158" t="s">
        <v>117</v>
      </c>
      <c r="F158" t="s">
        <v>123</v>
      </c>
      <c r="G158" t="s">
        <v>126</v>
      </c>
      <c r="H158">
        <v>576</v>
      </c>
      <c r="I158" s="10">
        <v>1912.32</v>
      </c>
    </row>
    <row r="159" spans="3:9" x14ac:dyDescent="0.25">
      <c r="C159">
        <v>2006</v>
      </c>
      <c r="D159" t="s">
        <v>103</v>
      </c>
      <c r="E159" t="s">
        <v>118</v>
      </c>
      <c r="F159" t="s">
        <v>128</v>
      </c>
      <c r="G159" t="s">
        <v>130</v>
      </c>
      <c r="H159">
        <v>583</v>
      </c>
      <c r="I159" s="10">
        <v>1842.28</v>
      </c>
    </row>
    <row r="160" spans="3:9" x14ac:dyDescent="0.25">
      <c r="C160">
        <v>2005</v>
      </c>
      <c r="D160" t="s">
        <v>106</v>
      </c>
      <c r="E160" t="s">
        <v>120</v>
      </c>
      <c r="F160" t="s">
        <v>123</v>
      </c>
      <c r="G160" t="s">
        <v>127</v>
      </c>
      <c r="H160">
        <v>692</v>
      </c>
      <c r="I160" s="10">
        <v>1806.12</v>
      </c>
    </row>
    <row r="161" spans="3:9" x14ac:dyDescent="0.25">
      <c r="C161">
        <v>2007</v>
      </c>
      <c r="D161" t="s">
        <v>69</v>
      </c>
      <c r="E161" t="s">
        <v>117</v>
      </c>
      <c r="F161" t="s">
        <v>123</v>
      </c>
      <c r="G161" t="s">
        <v>126</v>
      </c>
      <c r="H161">
        <v>666</v>
      </c>
      <c r="I161" s="10">
        <v>1398.6</v>
      </c>
    </row>
    <row r="162" spans="3:9" x14ac:dyDescent="0.25">
      <c r="C162">
        <v>2006</v>
      </c>
      <c r="D162" t="s">
        <v>106</v>
      </c>
      <c r="E162" t="s">
        <v>117</v>
      </c>
      <c r="F162" t="s">
        <v>115</v>
      </c>
      <c r="G162" t="s">
        <v>116</v>
      </c>
      <c r="H162">
        <v>642</v>
      </c>
      <c r="I162" s="10">
        <v>2054.4</v>
      </c>
    </row>
    <row r="163" spans="3:9" x14ac:dyDescent="0.25">
      <c r="C163">
        <v>2006</v>
      </c>
      <c r="D163" t="s">
        <v>101</v>
      </c>
      <c r="E163" t="s">
        <v>119</v>
      </c>
      <c r="F163" t="s">
        <v>115</v>
      </c>
      <c r="G163" t="s">
        <v>121</v>
      </c>
      <c r="H163">
        <v>695</v>
      </c>
      <c r="I163" s="10">
        <v>2168.4</v>
      </c>
    </row>
    <row r="164" spans="3:9" x14ac:dyDescent="0.25">
      <c r="C164">
        <v>2006</v>
      </c>
      <c r="D164" t="s">
        <v>99</v>
      </c>
      <c r="E164" t="s">
        <v>119</v>
      </c>
      <c r="F164" t="s">
        <v>128</v>
      </c>
      <c r="G164" t="s">
        <v>131</v>
      </c>
      <c r="H164">
        <v>511</v>
      </c>
      <c r="I164" s="10">
        <v>1732.29</v>
      </c>
    </row>
    <row r="165" spans="3:9" x14ac:dyDescent="0.25">
      <c r="C165">
        <v>2005</v>
      </c>
      <c r="D165" t="s">
        <v>99</v>
      </c>
      <c r="E165" t="s">
        <v>117</v>
      </c>
      <c r="F165" t="s">
        <v>132</v>
      </c>
      <c r="G165" t="s">
        <v>134</v>
      </c>
      <c r="H165">
        <v>918</v>
      </c>
      <c r="I165" s="10">
        <v>2469.42</v>
      </c>
    </row>
    <row r="166" spans="3:9" x14ac:dyDescent="0.25">
      <c r="C166">
        <v>2005</v>
      </c>
      <c r="D166" t="s">
        <v>106</v>
      </c>
      <c r="E166" t="s">
        <v>120</v>
      </c>
      <c r="F166" t="s">
        <v>132</v>
      </c>
      <c r="G166" t="s">
        <v>135</v>
      </c>
      <c r="H166">
        <v>716</v>
      </c>
      <c r="I166" s="10">
        <v>2384.2800000000002</v>
      </c>
    </row>
    <row r="167" spans="3:9" x14ac:dyDescent="0.25">
      <c r="C167">
        <v>2005</v>
      </c>
      <c r="D167" t="s">
        <v>100</v>
      </c>
      <c r="E167" t="s">
        <v>120</v>
      </c>
      <c r="F167" t="s">
        <v>123</v>
      </c>
      <c r="G167" t="s">
        <v>124</v>
      </c>
      <c r="H167">
        <v>783</v>
      </c>
      <c r="I167" s="10">
        <v>2646.54</v>
      </c>
    </row>
    <row r="168" spans="3:9" x14ac:dyDescent="0.25">
      <c r="C168">
        <v>2007</v>
      </c>
      <c r="D168" t="s">
        <v>107</v>
      </c>
      <c r="E168" t="s">
        <v>117</v>
      </c>
      <c r="F168" t="s">
        <v>128</v>
      </c>
      <c r="G168" t="s">
        <v>130</v>
      </c>
      <c r="H168">
        <v>582</v>
      </c>
      <c r="I168" s="10">
        <v>1938.06</v>
      </c>
    </row>
    <row r="169" spans="3:9" x14ac:dyDescent="0.25">
      <c r="C169">
        <v>2007</v>
      </c>
      <c r="D169" t="s">
        <v>93</v>
      </c>
      <c r="E169" t="s">
        <v>118</v>
      </c>
      <c r="F169" t="s">
        <v>132</v>
      </c>
      <c r="G169" t="s">
        <v>135</v>
      </c>
      <c r="H169">
        <v>649</v>
      </c>
      <c r="I169" s="10">
        <v>2375.34</v>
      </c>
    </row>
    <row r="170" spans="3:9" x14ac:dyDescent="0.25">
      <c r="C170">
        <v>2005</v>
      </c>
      <c r="D170" t="s">
        <v>103</v>
      </c>
      <c r="E170" t="s">
        <v>119</v>
      </c>
      <c r="F170" t="s">
        <v>115</v>
      </c>
      <c r="G170" t="s">
        <v>121</v>
      </c>
      <c r="H170">
        <v>966</v>
      </c>
      <c r="I170" s="10">
        <v>3574.2</v>
      </c>
    </row>
    <row r="171" spans="3:9" x14ac:dyDescent="0.25">
      <c r="C171">
        <v>2006</v>
      </c>
      <c r="D171" t="s">
        <v>106</v>
      </c>
      <c r="E171" t="s">
        <v>120</v>
      </c>
      <c r="F171" t="s">
        <v>128</v>
      </c>
      <c r="G171" t="s">
        <v>129</v>
      </c>
      <c r="H171">
        <v>771</v>
      </c>
      <c r="I171" s="10">
        <v>2336.13</v>
      </c>
    </row>
    <row r="172" spans="3:9" x14ac:dyDescent="0.25">
      <c r="C172">
        <v>2007</v>
      </c>
      <c r="D172" t="s">
        <v>93</v>
      </c>
      <c r="E172" t="s">
        <v>119</v>
      </c>
      <c r="F172" t="s">
        <v>115</v>
      </c>
      <c r="G172" t="s">
        <v>116</v>
      </c>
      <c r="H172">
        <v>856</v>
      </c>
      <c r="I172" s="10">
        <v>2174.2399999999998</v>
      </c>
    </row>
    <row r="173" spans="3:9" x14ac:dyDescent="0.25">
      <c r="C173">
        <v>2005</v>
      </c>
      <c r="D173" t="s">
        <v>93</v>
      </c>
      <c r="E173" t="s">
        <v>120</v>
      </c>
      <c r="F173" t="s">
        <v>123</v>
      </c>
      <c r="G173" t="s">
        <v>124</v>
      </c>
      <c r="H173">
        <v>823</v>
      </c>
      <c r="I173" s="10">
        <v>2073.96</v>
      </c>
    </row>
    <row r="174" spans="3:9" x14ac:dyDescent="0.25">
      <c r="C174">
        <v>2005</v>
      </c>
      <c r="D174" t="s">
        <v>102</v>
      </c>
      <c r="E174" t="s">
        <v>119</v>
      </c>
      <c r="F174" t="s">
        <v>128</v>
      </c>
      <c r="G174" t="s">
        <v>129</v>
      </c>
      <c r="H174">
        <v>877</v>
      </c>
      <c r="I174" s="10">
        <v>3279.98</v>
      </c>
    </row>
    <row r="175" spans="3:9" x14ac:dyDescent="0.25">
      <c r="C175">
        <v>2007</v>
      </c>
      <c r="D175" t="s">
        <v>93</v>
      </c>
      <c r="E175" t="s">
        <v>120</v>
      </c>
      <c r="F175" t="s">
        <v>128</v>
      </c>
      <c r="G175" t="s">
        <v>131</v>
      </c>
      <c r="H175">
        <v>666</v>
      </c>
      <c r="I175" s="10">
        <v>2124.54</v>
      </c>
    </row>
    <row r="176" spans="3:9" x14ac:dyDescent="0.25">
      <c r="C176">
        <v>2005</v>
      </c>
      <c r="D176" t="s">
        <v>105</v>
      </c>
      <c r="E176" t="s">
        <v>118</v>
      </c>
      <c r="F176" t="s">
        <v>123</v>
      </c>
      <c r="G176" t="s">
        <v>127</v>
      </c>
      <c r="H176">
        <v>560</v>
      </c>
      <c r="I176" s="10">
        <v>2066.4</v>
      </c>
    </row>
    <row r="177" spans="3:9" x14ac:dyDescent="0.25">
      <c r="C177">
        <v>2005</v>
      </c>
      <c r="D177" t="s">
        <v>108</v>
      </c>
      <c r="E177" t="s">
        <v>119</v>
      </c>
      <c r="F177" t="s">
        <v>132</v>
      </c>
      <c r="G177" t="s">
        <v>133</v>
      </c>
      <c r="H177">
        <v>673</v>
      </c>
      <c r="I177" s="10">
        <v>2301.66</v>
      </c>
    </row>
    <row r="178" spans="3:9" x14ac:dyDescent="0.25">
      <c r="C178">
        <v>2007</v>
      </c>
      <c r="D178" t="s">
        <v>93</v>
      </c>
      <c r="E178" t="s">
        <v>120</v>
      </c>
      <c r="F178" t="s">
        <v>128</v>
      </c>
      <c r="G178" t="s">
        <v>131</v>
      </c>
      <c r="H178">
        <v>944</v>
      </c>
      <c r="I178" s="10">
        <v>2926.4</v>
      </c>
    </row>
    <row r="179" spans="3:9" x14ac:dyDescent="0.25">
      <c r="C179">
        <v>2007</v>
      </c>
      <c r="D179" t="s">
        <v>107</v>
      </c>
      <c r="E179" t="s">
        <v>117</v>
      </c>
      <c r="F179" t="s">
        <v>123</v>
      </c>
      <c r="G179" t="s">
        <v>124</v>
      </c>
      <c r="H179">
        <v>822</v>
      </c>
      <c r="I179" s="10">
        <v>3131.82</v>
      </c>
    </row>
    <row r="180" spans="3:9" x14ac:dyDescent="0.25">
      <c r="C180">
        <v>2006</v>
      </c>
      <c r="D180" t="s">
        <v>107</v>
      </c>
      <c r="E180" t="s">
        <v>119</v>
      </c>
      <c r="F180" t="s">
        <v>128</v>
      </c>
      <c r="G180" t="s">
        <v>130</v>
      </c>
      <c r="H180">
        <v>872</v>
      </c>
      <c r="I180" s="10">
        <v>3226.4</v>
      </c>
    </row>
    <row r="181" spans="3:9" x14ac:dyDescent="0.25">
      <c r="C181">
        <v>2007</v>
      </c>
      <c r="D181" t="s">
        <v>105</v>
      </c>
      <c r="E181" t="s">
        <v>119</v>
      </c>
      <c r="F181" t="s">
        <v>128</v>
      </c>
      <c r="G181" t="s">
        <v>131</v>
      </c>
      <c r="H181">
        <v>711</v>
      </c>
      <c r="I181" s="10">
        <v>2275.1999999999998</v>
      </c>
    </row>
    <row r="182" spans="3:9" x14ac:dyDescent="0.25">
      <c r="C182">
        <v>2005</v>
      </c>
      <c r="D182" t="s">
        <v>101</v>
      </c>
      <c r="E182" t="s">
        <v>118</v>
      </c>
      <c r="F182" t="s">
        <v>132</v>
      </c>
      <c r="G182" t="s">
        <v>136</v>
      </c>
      <c r="H182">
        <v>963</v>
      </c>
      <c r="I182" s="10">
        <v>3110.49</v>
      </c>
    </row>
    <row r="183" spans="3:9" x14ac:dyDescent="0.25">
      <c r="C183">
        <v>2005</v>
      </c>
      <c r="D183" t="s">
        <v>105</v>
      </c>
      <c r="E183" t="s">
        <v>120</v>
      </c>
      <c r="F183" t="s">
        <v>123</v>
      </c>
      <c r="G183" t="s">
        <v>124</v>
      </c>
      <c r="H183">
        <v>892</v>
      </c>
      <c r="I183" s="10">
        <v>3175.52</v>
      </c>
    </row>
    <row r="184" spans="3:9" x14ac:dyDescent="0.25">
      <c r="C184">
        <v>2007</v>
      </c>
      <c r="D184" t="s">
        <v>105</v>
      </c>
      <c r="E184" t="s">
        <v>118</v>
      </c>
      <c r="F184" t="s">
        <v>132</v>
      </c>
      <c r="G184" t="s">
        <v>134</v>
      </c>
      <c r="H184">
        <v>865</v>
      </c>
      <c r="I184" s="10">
        <v>2707.45</v>
      </c>
    </row>
    <row r="185" spans="3:9" x14ac:dyDescent="0.25">
      <c r="C185">
        <v>2006</v>
      </c>
      <c r="D185" t="s">
        <v>102</v>
      </c>
      <c r="E185" t="s">
        <v>120</v>
      </c>
      <c r="F185" t="s">
        <v>115</v>
      </c>
      <c r="G185" t="s">
        <v>121</v>
      </c>
      <c r="H185">
        <v>959</v>
      </c>
      <c r="I185" s="10">
        <v>2378.3200000000002</v>
      </c>
    </row>
    <row r="186" spans="3:9" x14ac:dyDescent="0.25">
      <c r="C186">
        <v>2006</v>
      </c>
      <c r="D186" t="s">
        <v>93</v>
      </c>
      <c r="E186" t="s">
        <v>120</v>
      </c>
      <c r="F186" t="s">
        <v>115</v>
      </c>
      <c r="G186" t="s">
        <v>121</v>
      </c>
      <c r="H186">
        <v>980</v>
      </c>
      <c r="I186" s="10">
        <v>3145.8</v>
      </c>
    </row>
    <row r="187" spans="3:9" x14ac:dyDescent="0.25">
      <c r="C187">
        <v>2007</v>
      </c>
      <c r="D187" t="s">
        <v>103</v>
      </c>
      <c r="E187" t="s">
        <v>120</v>
      </c>
      <c r="F187" t="s">
        <v>115</v>
      </c>
      <c r="G187" t="s">
        <v>122</v>
      </c>
      <c r="H187">
        <v>876</v>
      </c>
      <c r="I187" s="10">
        <v>3162.36</v>
      </c>
    </row>
    <row r="188" spans="3:9" x14ac:dyDescent="0.25">
      <c r="C188">
        <v>2007</v>
      </c>
      <c r="D188" t="s">
        <v>101</v>
      </c>
      <c r="E188" t="s">
        <v>120</v>
      </c>
      <c r="F188" t="s">
        <v>132</v>
      </c>
      <c r="G188" t="s">
        <v>135</v>
      </c>
      <c r="H188">
        <v>676</v>
      </c>
      <c r="I188" s="10">
        <v>1406.08</v>
      </c>
    </row>
    <row r="189" spans="3:9" x14ac:dyDescent="0.25">
      <c r="C189">
        <v>2006</v>
      </c>
      <c r="D189" t="s">
        <v>99</v>
      </c>
      <c r="E189" t="s">
        <v>117</v>
      </c>
      <c r="F189" t="s">
        <v>132</v>
      </c>
      <c r="G189" t="s">
        <v>134</v>
      </c>
      <c r="H189">
        <v>658</v>
      </c>
      <c r="I189" s="10">
        <v>1750.28</v>
      </c>
    </row>
    <row r="190" spans="3:9" x14ac:dyDescent="0.25">
      <c r="C190">
        <v>2005</v>
      </c>
      <c r="D190" t="s">
        <v>106</v>
      </c>
      <c r="E190" t="s">
        <v>118</v>
      </c>
      <c r="F190" t="s">
        <v>115</v>
      </c>
      <c r="G190" t="s">
        <v>121</v>
      </c>
      <c r="H190">
        <v>647</v>
      </c>
      <c r="I190" s="10">
        <v>2115.69</v>
      </c>
    </row>
    <row r="191" spans="3:9" x14ac:dyDescent="0.25">
      <c r="C191">
        <v>2005</v>
      </c>
      <c r="D191" t="s">
        <v>106</v>
      </c>
      <c r="E191" t="s">
        <v>119</v>
      </c>
      <c r="F191" t="s">
        <v>123</v>
      </c>
      <c r="G191" t="s">
        <v>127</v>
      </c>
      <c r="H191">
        <v>717</v>
      </c>
      <c r="I191" s="10">
        <v>1534.38</v>
      </c>
    </row>
    <row r="192" spans="3:9" x14ac:dyDescent="0.25">
      <c r="C192">
        <v>2006</v>
      </c>
      <c r="D192" t="s">
        <v>103</v>
      </c>
      <c r="E192" t="s">
        <v>120</v>
      </c>
      <c r="F192" t="s">
        <v>128</v>
      </c>
      <c r="G192" t="s">
        <v>129</v>
      </c>
      <c r="H192">
        <v>623</v>
      </c>
      <c r="I192" s="10">
        <v>1619.8</v>
      </c>
    </row>
    <row r="193" spans="3:9" x14ac:dyDescent="0.25">
      <c r="C193">
        <v>2005</v>
      </c>
      <c r="D193" t="s">
        <v>99</v>
      </c>
      <c r="E193" t="s">
        <v>118</v>
      </c>
      <c r="F193" t="s">
        <v>123</v>
      </c>
      <c r="G193" t="s">
        <v>126</v>
      </c>
      <c r="H193">
        <v>903</v>
      </c>
      <c r="I193" s="10">
        <v>2447.13</v>
      </c>
    </row>
    <row r="194" spans="3:9" x14ac:dyDescent="0.25">
      <c r="C194">
        <v>2007</v>
      </c>
      <c r="D194" t="s">
        <v>104</v>
      </c>
      <c r="E194" t="s">
        <v>120</v>
      </c>
      <c r="F194" t="s">
        <v>123</v>
      </c>
      <c r="G194" t="s">
        <v>127</v>
      </c>
      <c r="H194">
        <v>885</v>
      </c>
      <c r="I194" s="10">
        <v>2902.8</v>
      </c>
    </row>
    <row r="195" spans="3:9" x14ac:dyDescent="0.25">
      <c r="C195">
        <v>2007</v>
      </c>
      <c r="D195" t="s">
        <v>99</v>
      </c>
      <c r="E195" t="s">
        <v>120</v>
      </c>
      <c r="F195" t="s">
        <v>123</v>
      </c>
      <c r="G195" t="s">
        <v>126</v>
      </c>
      <c r="H195">
        <v>574</v>
      </c>
      <c r="I195" s="10">
        <v>1739.22</v>
      </c>
    </row>
    <row r="196" spans="3:9" x14ac:dyDescent="0.25">
      <c r="C196">
        <v>2005</v>
      </c>
      <c r="D196" t="s">
        <v>107</v>
      </c>
      <c r="E196" t="s">
        <v>119</v>
      </c>
      <c r="F196" t="s">
        <v>128</v>
      </c>
      <c r="G196" t="s">
        <v>130</v>
      </c>
      <c r="H196">
        <v>509</v>
      </c>
      <c r="I196" s="10">
        <v>1430.29</v>
      </c>
    </row>
    <row r="197" spans="3:9" x14ac:dyDescent="0.25">
      <c r="C197">
        <v>2005</v>
      </c>
      <c r="D197" t="s">
        <v>100</v>
      </c>
      <c r="E197" t="s">
        <v>119</v>
      </c>
      <c r="F197" t="s">
        <v>123</v>
      </c>
      <c r="G197" t="s">
        <v>126</v>
      </c>
      <c r="H197">
        <v>802</v>
      </c>
      <c r="I197" s="10">
        <v>2646.6</v>
      </c>
    </row>
    <row r="198" spans="3:9" x14ac:dyDescent="0.25">
      <c r="C198">
        <v>2007</v>
      </c>
      <c r="D198" t="s">
        <v>108</v>
      </c>
      <c r="E198" t="s">
        <v>118</v>
      </c>
      <c r="F198" t="s">
        <v>132</v>
      </c>
      <c r="G198" t="s">
        <v>134</v>
      </c>
      <c r="H198">
        <v>836</v>
      </c>
      <c r="I198" s="10">
        <v>2666.84</v>
      </c>
    </row>
    <row r="199" spans="3:9" x14ac:dyDescent="0.25">
      <c r="C199">
        <v>2006</v>
      </c>
      <c r="D199" t="s">
        <v>104</v>
      </c>
      <c r="E199" t="s">
        <v>118</v>
      </c>
      <c r="F199" t="s">
        <v>115</v>
      </c>
      <c r="G199" t="s">
        <v>121</v>
      </c>
      <c r="H199">
        <v>737</v>
      </c>
      <c r="I199" s="10">
        <v>2122.56</v>
      </c>
    </row>
    <row r="200" spans="3:9" x14ac:dyDescent="0.25">
      <c r="C200">
        <v>2005</v>
      </c>
      <c r="D200" t="s">
        <v>100</v>
      </c>
      <c r="E200" t="s">
        <v>117</v>
      </c>
      <c r="F200" t="s">
        <v>128</v>
      </c>
      <c r="G200" t="s">
        <v>131</v>
      </c>
      <c r="H200">
        <v>864</v>
      </c>
      <c r="I200" s="10">
        <v>3447.36</v>
      </c>
    </row>
    <row r="201" spans="3:9" x14ac:dyDescent="0.25">
      <c r="C201">
        <v>2006</v>
      </c>
      <c r="D201" t="s">
        <v>108</v>
      </c>
      <c r="E201" t="s">
        <v>119</v>
      </c>
      <c r="F201" t="s">
        <v>128</v>
      </c>
      <c r="G201" t="s">
        <v>131</v>
      </c>
      <c r="H201">
        <v>896</v>
      </c>
      <c r="I201" s="10">
        <v>3386.88</v>
      </c>
    </row>
    <row r="202" spans="3:9" x14ac:dyDescent="0.25">
      <c r="C202">
        <v>2005</v>
      </c>
      <c r="D202" t="s">
        <v>108</v>
      </c>
      <c r="E202" t="s">
        <v>118</v>
      </c>
      <c r="F202" t="s">
        <v>115</v>
      </c>
      <c r="G202" t="s">
        <v>122</v>
      </c>
      <c r="H202">
        <v>643</v>
      </c>
      <c r="I202" s="10">
        <v>2507.6999999999998</v>
      </c>
    </row>
    <row r="203" spans="3:9" x14ac:dyDescent="0.25">
      <c r="C203">
        <v>2005</v>
      </c>
      <c r="D203" t="s">
        <v>101</v>
      </c>
      <c r="E203" t="s">
        <v>120</v>
      </c>
      <c r="F203" t="s">
        <v>132</v>
      </c>
      <c r="G203" t="s">
        <v>134</v>
      </c>
      <c r="H203">
        <v>998</v>
      </c>
      <c r="I203" s="10">
        <v>2115.7600000000002</v>
      </c>
    </row>
    <row r="204" spans="3:9" x14ac:dyDescent="0.25">
      <c r="C204">
        <v>2007</v>
      </c>
      <c r="D204" t="s">
        <v>102</v>
      </c>
      <c r="E204" t="s">
        <v>119</v>
      </c>
      <c r="F204" t="s">
        <v>123</v>
      </c>
      <c r="G204" t="s">
        <v>127</v>
      </c>
      <c r="H204">
        <v>869</v>
      </c>
      <c r="I204" s="10">
        <v>3015.43</v>
      </c>
    </row>
    <row r="205" spans="3:9" x14ac:dyDescent="0.25">
      <c r="C205">
        <v>2006</v>
      </c>
      <c r="D205" t="s">
        <v>106</v>
      </c>
      <c r="E205" t="s">
        <v>119</v>
      </c>
      <c r="F205" t="s">
        <v>123</v>
      </c>
      <c r="G205" t="s">
        <v>124</v>
      </c>
      <c r="H205">
        <v>814</v>
      </c>
      <c r="I205" s="10">
        <v>2946.68</v>
      </c>
    </row>
    <row r="206" spans="3:9" x14ac:dyDescent="0.25">
      <c r="C206">
        <v>2007</v>
      </c>
      <c r="D206" t="s">
        <v>99</v>
      </c>
      <c r="E206" t="s">
        <v>117</v>
      </c>
      <c r="F206" t="s">
        <v>123</v>
      </c>
      <c r="G206" t="s">
        <v>124</v>
      </c>
      <c r="H206">
        <v>990</v>
      </c>
      <c r="I206" s="10">
        <v>3366</v>
      </c>
    </row>
    <row r="207" spans="3:9" x14ac:dyDescent="0.25">
      <c r="C207">
        <v>2007</v>
      </c>
      <c r="D207" t="s">
        <v>104</v>
      </c>
      <c r="E207" t="s">
        <v>120</v>
      </c>
      <c r="F207" t="s">
        <v>128</v>
      </c>
      <c r="G207" t="s">
        <v>130</v>
      </c>
      <c r="H207">
        <v>647</v>
      </c>
      <c r="I207" s="10">
        <v>1462.22</v>
      </c>
    </row>
    <row r="208" spans="3:9" x14ac:dyDescent="0.25">
      <c r="C208">
        <v>2005</v>
      </c>
      <c r="D208" t="s">
        <v>100</v>
      </c>
      <c r="E208" t="s">
        <v>117</v>
      </c>
      <c r="F208" t="s">
        <v>123</v>
      </c>
      <c r="G208" t="s">
        <v>124</v>
      </c>
      <c r="H208">
        <v>610</v>
      </c>
      <c r="I208" s="10">
        <v>2202.1</v>
      </c>
    </row>
    <row r="209" spans="3:9" x14ac:dyDescent="0.25">
      <c r="C209">
        <v>2005</v>
      </c>
      <c r="D209" t="s">
        <v>93</v>
      </c>
      <c r="E209" t="s">
        <v>117</v>
      </c>
      <c r="F209" t="s">
        <v>115</v>
      </c>
      <c r="G209" t="s">
        <v>121</v>
      </c>
      <c r="H209">
        <v>586</v>
      </c>
      <c r="I209" s="10">
        <v>1904.5</v>
      </c>
    </row>
    <row r="210" spans="3:9" x14ac:dyDescent="0.25">
      <c r="C210">
        <v>2007</v>
      </c>
      <c r="D210" t="s">
        <v>105</v>
      </c>
      <c r="E210" t="s">
        <v>119</v>
      </c>
      <c r="F210" t="s">
        <v>123</v>
      </c>
      <c r="G210" t="s">
        <v>124</v>
      </c>
      <c r="H210">
        <v>756</v>
      </c>
      <c r="I210" s="10">
        <v>2275.56</v>
      </c>
    </row>
    <row r="211" spans="3:9" x14ac:dyDescent="0.25">
      <c r="C211">
        <v>2007</v>
      </c>
      <c r="D211" t="s">
        <v>100</v>
      </c>
      <c r="E211" t="s">
        <v>120</v>
      </c>
      <c r="F211" t="s">
        <v>123</v>
      </c>
      <c r="G211" t="s">
        <v>126</v>
      </c>
      <c r="H211">
        <v>817</v>
      </c>
      <c r="I211" s="10">
        <v>3145.45</v>
      </c>
    </row>
    <row r="212" spans="3:9" x14ac:dyDescent="0.25">
      <c r="C212">
        <v>2007</v>
      </c>
      <c r="D212" t="s">
        <v>100</v>
      </c>
      <c r="E212" t="s">
        <v>119</v>
      </c>
      <c r="F212" t="s">
        <v>115</v>
      </c>
      <c r="G212" t="s">
        <v>121</v>
      </c>
      <c r="H212">
        <v>915</v>
      </c>
      <c r="I212" s="10">
        <v>3220.8</v>
      </c>
    </row>
    <row r="213" spans="3:9" x14ac:dyDescent="0.25">
      <c r="C213">
        <v>2006</v>
      </c>
      <c r="D213" t="s">
        <v>108</v>
      </c>
      <c r="E213" t="s">
        <v>117</v>
      </c>
      <c r="F213" t="s">
        <v>115</v>
      </c>
      <c r="G213" t="s">
        <v>121</v>
      </c>
      <c r="H213">
        <v>912</v>
      </c>
      <c r="I213" s="10">
        <v>2580.96</v>
      </c>
    </row>
    <row r="214" spans="3:9" x14ac:dyDescent="0.25">
      <c r="C214">
        <v>2007</v>
      </c>
      <c r="D214" t="s">
        <v>100</v>
      </c>
      <c r="E214" t="s">
        <v>118</v>
      </c>
      <c r="F214" t="s">
        <v>132</v>
      </c>
      <c r="G214" t="s">
        <v>134</v>
      </c>
      <c r="H214">
        <v>655</v>
      </c>
      <c r="I214" s="10">
        <v>2587.25</v>
      </c>
    </row>
    <row r="215" spans="3:9" x14ac:dyDescent="0.25">
      <c r="C215">
        <v>2005</v>
      </c>
      <c r="D215" t="s">
        <v>108</v>
      </c>
      <c r="E215" t="s">
        <v>120</v>
      </c>
      <c r="F215" t="s">
        <v>115</v>
      </c>
      <c r="G215" t="s">
        <v>121</v>
      </c>
      <c r="H215">
        <v>985</v>
      </c>
      <c r="I215" s="10">
        <v>3506.6</v>
      </c>
    </row>
    <row r="216" spans="3:9" x14ac:dyDescent="0.25">
      <c r="C216">
        <v>2006</v>
      </c>
      <c r="D216" t="s">
        <v>99</v>
      </c>
      <c r="E216" t="s">
        <v>119</v>
      </c>
      <c r="F216" t="s">
        <v>128</v>
      </c>
      <c r="G216" t="s">
        <v>129</v>
      </c>
      <c r="H216">
        <v>896</v>
      </c>
      <c r="I216" s="10">
        <v>2903.04</v>
      </c>
    </row>
    <row r="217" spans="3:9" x14ac:dyDescent="0.25">
      <c r="C217">
        <v>2007</v>
      </c>
      <c r="D217" t="s">
        <v>106</v>
      </c>
      <c r="E217" t="s">
        <v>119</v>
      </c>
      <c r="F217" t="s">
        <v>115</v>
      </c>
      <c r="G217" t="s">
        <v>122</v>
      </c>
      <c r="H217">
        <v>644</v>
      </c>
      <c r="I217" s="10">
        <v>1667.96</v>
      </c>
    </row>
    <row r="218" spans="3:9" x14ac:dyDescent="0.25">
      <c r="C218">
        <v>2006</v>
      </c>
      <c r="D218" t="s">
        <v>108</v>
      </c>
      <c r="E218" t="s">
        <v>117</v>
      </c>
      <c r="F218" t="s">
        <v>123</v>
      </c>
      <c r="G218" t="s">
        <v>127</v>
      </c>
      <c r="H218">
        <v>827</v>
      </c>
      <c r="I218" s="10">
        <v>2390.0300000000002</v>
      </c>
    </row>
    <row r="219" spans="3:9" x14ac:dyDescent="0.25">
      <c r="C219">
        <v>2006</v>
      </c>
      <c r="D219" t="s">
        <v>100</v>
      </c>
      <c r="E219" t="s">
        <v>120</v>
      </c>
      <c r="F219" t="s">
        <v>132</v>
      </c>
      <c r="G219" t="s">
        <v>136</v>
      </c>
      <c r="H219">
        <v>678</v>
      </c>
      <c r="I219" s="10">
        <v>1972.98</v>
      </c>
    </row>
    <row r="220" spans="3:9" x14ac:dyDescent="0.25">
      <c r="C220">
        <v>2006</v>
      </c>
      <c r="D220" t="s">
        <v>105</v>
      </c>
      <c r="E220" t="s">
        <v>118</v>
      </c>
      <c r="F220" t="s">
        <v>115</v>
      </c>
      <c r="G220" t="s">
        <v>116</v>
      </c>
      <c r="H220">
        <v>942</v>
      </c>
      <c r="I220" s="10">
        <v>3758.58</v>
      </c>
    </row>
    <row r="221" spans="3:9" x14ac:dyDescent="0.25">
      <c r="C221">
        <v>2005</v>
      </c>
      <c r="D221" t="s">
        <v>93</v>
      </c>
      <c r="E221" t="s">
        <v>117</v>
      </c>
      <c r="F221" t="s">
        <v>132</v>
      </c>
      <c r="G221" t="s">
        <v>133</v>
      </c>
      <c r="H221">
        <v>918</v>
      </c>
      <c r="I221" s="10">
        <v>3056.94</v>
      </c>
    </row>
    <row r="222" spans="3:9" x14ac:dyDescent="0.25">
      <c r="C222">
        <v>2007</v>
      </c>
      <c r="D222" t="s">
        <v>108</v>
      </c>
      <c r="E222" t="s">
        <v>120</v>
      </c>
      <c r="F222" t="s">
        <v>115</v>
      </c>
      <c r="G222" t="s">
        <v>121</v>
      </c>
      <c r="H222">
        <v>913</v>
      </c>
      <c r="I222" s="10">
        <v>2547.27</v>
      </c>
    </row>
    <row r="223" spans="3:9" x14ac:dyDescent="0.25">
      <c r="C223">
        <v>2007</v>
      </c>
      <c r="D223" t="s">
        <v>105</v>
      </c>
      <c r="E223" t="s">
        <v>118</v>
      </c>
      <c r="F223" t="s">
        <v>128</v>
      </c>
      <c r="G223" t="s">
        <v>131</v>
      </c>
      <c r="H223">
        <v>756</v>
      </c>
      <c r="I223" s="10">
        <v>2094.12</v>
      </c>
    </row>
    <row r="224" spans="3:9" x14ac:dyDescent="0.25">
      <c r="C224">
        <v>2006</v>
      </c>
      <c r="D224" t="s">
        <v>100</v>
      </c>
      <c r="E224" t="s">
        <v>119</v>
      </c>
      <c r="F224" t="s">
        <v>128</v>
      </c>
      <c r="G224" t="s">
        <v>130</v>
      </c>
      <c r="H224">
        <v>927</v>
      </c>
      <c r="I224" s="10">
        <v>1909.62</v>
      </c>
    </row>
    <row r="225" spans="3:9" x14ac:dyDescent="0.25">
      <c r="C225">
        <v>2006</v>
      </c>
      <c r="D225" t="s">
        <v>93</v>
      </c>
      <c r="E225" t="s">
        <v>117</v>
      </c>
      <c r="F225" t="s">
        <v>123</v>
      </c>
      <c r="G225" t="s">
        <v>125</v>
      </c>
      <c r="H225">
        <v>548</v>
      </c>
      <c r="I225" s="10">
        <v>2109.8000000000002</v>
      </c>
    </row>
    <row r="226" spans="3:9" x14ac:dyDescent="0.25">
      <c r="C226">
        <v>2007</v>
      </c>
      <c r="D226" t="s">
        <v>107</v>
      </c>
      <c r="E226" t="s">
        <v>120</v>
      </c>
      <c r="F226" t="s">
        <v>128</v>
      </c>
      <c r="G226" t="s">
        <v>130</v>
      </c>
      <c r="H226">
        <v>793</v>
      </c>
      <c r="I226" s="10">
        <v>1586</v>
      </c>
    </row>
    <row r="227" spans="3:9" x14ac:dyDescent="0.25">
      <c r="C227">
        <v>2006</v>
      </c>
      <c r="D227" t="s">
        <v>101</v>
      </c>
      <c r="E227" t="s">
        <v>120</v>
      </c>
      <c r="F227" t="s">
        <v>115</v>
      </c>
      <c r="G227" t="s">
        <v>121</v>
      </c>
      <c r="H227">
        <v>553</v>
      </c>
      <c r="I227" s="10">
        <v>1625.82</v>
      </c>
    </row>
    <row r="228" spans="3:9" x14ac:dyDescent="0.25">
      <c r="C228">
        <v>2007</v>
      </c>
      <c r="D228" t="s">
        <v>69</v>
      </c>
      <c r="E228" t="s">
        <v>120</v>
      </c>
      <c r="F228" t="s">
        <v>115</v>
      </c>
      <c r="G228" t="s">
        <v>121</v>
      </c>
      <c r="H228">
        <v>629</v>
      </c>
      <c r="I228" s="10">
        <v>2056.83</v>
      </c>
    </row>
    <row r="229" spans="3:9" x14ac:dyDescent="0.25">
      <c r="C229">
        <v>2007</v>
      </c>
      <c r="D229" t="s">
        <v>104</v>
      </c>
      <c r="E229" t="s">
        <v>118</v>
      </c>
      <c r="F229" t="s">
        <v>128</v>
      </c>
      <c r="G229" t="s">
        <v>130</v>
      </c>
      <c r="H229">
        <v>674</v>
      </c>
      <c r="I229" s="10">
        <v>1853.5</v>
      </c>
    </row>
    <row r="230" spans="3:9" x14ac:dyDescent="0.25">
      <c r="C230">
        <v>2006</v>
      </c>
      <c r="D230" t="s">
        <v>101</v>
      </c>
      <c r="E230" t="s">
        <v>118</v>
      </c>
      <c r="F230" t="s">
        <v>132</v>
      </c>
      <c r="G230" t="s">
        <v>135</v>
      </c>
      <c r="H230">
        <v>579</v>
      </c>
      <c r="I230" s="10">
        <v>1540.14</v>
      </c>
    </row>
    <row r="231" spans="3:9" x14ac:dyDescent="0.25">
      <c r="C231">
        <v>2006</v>
      </c>
      <c r="D231" t="s">
        <v>107</v>
      </c>
      <c r="E231" t="s">
        <v>117</v>
      </c>
      <c r="F231" t="s">
        <v>132</v>
      </c>
      <c r="G231" t="s">
        <v>134</v>
      </c>
      <c r="H231">
        <v>619</v>
      </c>
      <c r="I231" s="10">
        <v>1355.61</v>
      </c>
    </row>
    <row r="232" spans="3:9" x14ac:dyDescent="0.25">
      <c r="C232">
        <v>2005</v>
      </c>
      <c r="D232" t="s">
        <v>104</v>
      </c>
      <c r="E232" t="s">
        <v>119</v>
      </c>
      <c r="F232" t="s">
        <v>128</v>
      </c>
      <c r="G232" t="s">
        <v>131</v>
      </c>
      <c r="H232">
        <v>529</v>
      </c>
      <c r="I232" s="10">
        <v>1899.11</v>
      </c>
    </row>
    <row r="233" spans="3:9" x14ac:dyDescent="0.25">
      <c r="C233">
        <v>2005</v>
      </c>
      <c r="D233" t="s">
        <v>99</v>
      </c>
      <c r="E233" t="s">
        <v>119</v>
      </c>
      <c r="F233" t="s">
        <v>132</v>
      </c>
      <c r="G233" t="s">
        <v>135</v>
      </c>
      <c r="H233">
        <v>674</v>
      </c>
      <c r="I233" s="10">
        <v>1954.6</v>
      </c>
    </row>
    <row r="234" spans="3:9" x14ac:dyDescent="0.25">
      <c r="C234">
        <v>2007</v>
      </c>
      <c r="D234" t="s">
        <v>102</v>
      </c>
      <c r="E234" t="s">
        <v>117</v>
      </c>
      <c r="F234" t="s">
        <v>123</v>
      </c>
      <c r="G234" t="s">
        <v>125</v>
      </c>
      <c r="H234">
        <v>815</v>
      </c>
      <c r="I234" s="10">
        <v>1744.1</v>
      </c>
    </row>
    <row r="235" spans="3:9" x14ac:dyDescent="0.25">
      <c r="C235">
        <v>2006</v>
      </c>
      <c r="D235" t="s">
        <v>104</v>
      </c>
      <c r="E235" t="s">
        <v>120</v>
      </c>
      <c r="F235" t="s">
        <v>123</v>
      </c>
      <c r="G235" t="s">
        <v>126</v>
      </c>
      <c r="H235">
        <v>611</v>
      </c>
      <c r="I235" s="10">
        <v>1270.8800000000001</v>
      </c>
    </row>
    <row r="236" spans="3:9" x14ac:dyDescent="0.25">
      <c r="C236">
        <v>2006</v>
      </c>
      <c r="D236" t="s">
        <v>99</v>
      </c>
      <c r="E236" t="s">
        <v>120</v>
      </c>
      <c r="F236" t="s">
        <v>128</v>
      </c>
      <c r="G236" t="s">
        <v>131</v>
      </c>
      <c r="H236">
        <v>904</v>
      </c>
      <c r="I236" s="10">
        <v>3127.84</v>
      </c>
    </row>
    <row r="237" spans="3:9" x14ac:dyDescent="0.25">
      <c r="C237">
        <v>2006</v>
      </c>
      <c r="D237" t="s">
        <v>101</v>
      </c>
      <c r="E237" t="s">
        <v>118</v>
      </c>
      <c r="F237" t="s">
        <v>132</v>
      </c>
      <c r="G237" t="s">
        <v>134</v>
      </c>
      <c r="H237">
        <v>851</v>
      </c>
      <c r="I237" s="10">
        <v>3267.84</v>
      </c>
    </row>
    <row r="238" spans="3:9" x14ac:dyDescent="0.25">
      <c r="C238">
        <v>2005</v>
      </c>
      <c r="D238" t="s">
        <v>103</v>
      </c>
      <c r="E238" t="s">
        <v>119</v>
      </c>
      <c r="F238" t="s">
        <v>128</v>
      </c>
      <c r="G238" t="s">
        <v>131</v>
      </c>
      <c r="H238">
        <v>919</v>
      </c>
      <c r="I238" s="10">
        <v>1883.95</v>
      </c>
    </row>
    <row r="239" spans="3:9" x14ac:dyDescent="0.25">
      <c r="C239">
        <v>2005</v>
      </c>
      <c r="D239" t="s">
        <v>101</v>
      </c>
      <c r="E239" t="s">
        <v>119</v>
      </c>
      <c r="F239" t="s">
        <v>115</v>
      </c>
      <c r="G239" t="s">
        <v>116</v>
      </c>
      <c r="H239">
        <v>747</v>
      </c>
      <c r="I239" s="10">
        <v>2300.7600000000002</v>
      </c>
    </row>
    <row r="240" spans="3:9" x14ac:dyDescent="0.25">
      <c r="C240">
        <v>2005</v>
      </c>
      <c r="D240" t="s">
        <v>102</v>
      </c>
      <c r="E240" t="s">
        <v>117</v>
      </c>
      <c r="F240" t="s">
        <v>128</v>
      </c>
      <c r="G240" t="s">
        <v>130</v>
      </c>
      <c r="H240">
        <v>728</v>
      </c>
      <c r="I240" s="10">
        <v>1798.16</v>
      </c>
    </row>
    <row r="241" spans="3:9" x14ac:dyDescent="0.25">
      <c r="C241">
        <v>2007</v>
      </c>
      <c r="D241" t="s">
        <v>101</v>
      </c>
      <c r="E241" t="s">
        <v>117</v>
      </c>
      <c r="F241" t="s">
        <v>132</v>
      </c>
      <c r="G241" t="s">
        <v>136</v>
      </c>
      <c r="H241">
        <v>752</v>
      </c>
      <c r="I241" s="10">
        <v>2210.88</v>
      </c>
    </row>
    <row r="242" spans="3:9" x14ac:dyDescent="0.25">
      <c r="C242">
        <v>2007</v>
      </c>
      <c r="D242" t="s">
        <v>103</v>
      </c>
      <c r="E242" t="s">
        <v>118</v>
      </c>
      <c r="F242" t="s">
        <v>115</v>
      </c>
      <c r="G242" t="s">
        <v>121</v>
      </c>
      <c r="H242">
        <v>558</v>
      </c>
      <c r="I242" s="10">
        <v>1478.7</v>
      </c>
    </row>
    <row r="243" spans="3:9" x14ac:dyDescent="0.25">
      <c r="C243">
        <v>2007</v>
      </c>
      <c r="D243" t="s">
        <v>102</v>
      </c>
      <c r="E243" t="s">
        <v>119</v>
      </c>
      <c r="F243" t="s">
        <v>115</v>
      </c>
      <c r="G243" t="s">
        <v>121</v>
      </c>
      <c r="H243">
        <v>520</v>
      </c>
      <c r="I243" s="10">
        <v>1367.6</v>
      </c>
    </row>
    <row r="244" spans="3:9" x14ac:dyDescent="0.25">
      <c r="C244">
        <v>2005</v>
      </c>
      <c r="D244" t="s">
        <v>103</v>
      </c>
      <c r="E244" t="s">
        <v>119</v>
      </c>
      <c r="F244" t="s">
        <v>123</v>
      </c>
      <c r="G244" t="s">
        <v>124</v>
      </c>
      <c r="H244">
        <v>630</v>
      </c>
      <c r="I244" s="10">
        <v>2047.5</v>
      </c>
    </row>
    <row r="245" spans="3:9" x14ac:dyDescent="0.25">
      <c r="C245">
        <v>2005</v>
      </c>
      <c r="D245" t="s">
        <v>105</v>
      </c>
      <c r="E245" t="s">
        <v>117</v>
      </c>
      <c r="F245" t="s">
        <v>132</v>
      </c>
      <c r="G245" t="s">
        <v>134</v>
      </c>
      <c r="H245">
        <v>765</v>
      </c>
      <c r="I245" s="10">
        <v>2034.9</v>
      </c>
    </row>
    <row r="246" spans="3:9" x14ac:dyDescent="0.25">
      <c r="C246">
        <v>2006</v>
      </c>
      <c r="D246" t="s">
        <v>106</v>
      </c>
      <c r="E246" t="s">
        <v>119</v>
      </c>
      <c r="F246" t="s">
        <v>115</v>
      </c>
      <c r="G246" t="s">
        <v>116</v>
      </c>
      <c r="H246">
        <v>919</v>
      </c>
      <c r="I246" s="10">
        <v>2931.61</v>
      </c>
    </row>
    <row r="247" spans="3:9" x14ac:dyDescent="0.25">
      <c r="C247">
        <v>2007</v>
      </c>
      <c r="D247" t="s">
        <v>108</v>
      </c>
      <c r="E247" t="s">
        <v>118</v>
      </c>
      <c r="F247" t="s">
        <v>123</v>
      </c>
      <c r="G247" t="s">
        <v>125</v>
      </c>
      <c r="H247">
        <v>803</v>
      </c>
      <c r="I247" s="10">
        <v>3027.31</v>
      </c>
    </row>
    <row r="248" spans="3:9" x14ac:dyDescent="0.25">
      <c r="C248">
        <v>2005</v>
      </c>
      <c r="D248" t="s">
        <v>99</v>
      </c>
      <c r="E248" t="s">
        <v>119</v>
      </c>
      <c r="F248" t="s">
        <v>132</v>
      </c>
      <c r="G248" t="s">
        <v>135</v>
      </c>
      <c r="H248">
        <v>668</v>
      </c>
      <c r="I248" s="10">
        <v>2324.64</v>
      </c>
    </row>
    <row r="249" spans="3:9" x14ac:dyDescent="0.25">
      <c r="C249">
        <v>2006</v>
      </c>
      <c r="D249" t="s">
        <v>101</v>
      </c>
      <c r="E249" t="s">
        <v>120</v>
      </c>
      <c r="F249" t="s">
        <v>132</v>
      </c>
      <c r="G249" t="s">
        <v>136</v>
      </c>
      <c r="H249">
        <v>559</v>
      </c>
      <c r="I249" s="10">
        <v>1492.53</v>
      </c>
    </row>
    <row r="250" spans="3:9" x14ac:dyDescent="0.25">
      <c r="C250">
        <v>2007</v>
      </c>
      <c r="D250" t="s">
        <v>101</v>
      </c>
      <c r="E250" t="s">
        <v>118</v>
      </c>
      <c r="F250" t="s">
        <v>115</v>
      </c>
      <c r="G250" t="s">
        <v>121</v>
      </c>
      <c r="H250">
        <v>974</v>
      </c>
      <c r="I250" s="10">
        <v>3652.5</v>
      </c>
    </row>
    <row r="251" spans="3:9" x14ac:dyDescent="0.25">
      <c r="C251">
        <v>2005</v>
      </c>
      <c r="D251" t="s">
        <v>108</v>
      </c>
      <c r="E251" t="s">
        <v>120</v>
      </c>
      <c r="F251" t="s">
        <v>115</v>
      </c>
      <c r="G251" t="s">
        <v>122</v>
      </c>
      <c r="H251">
        <v>665</v>
      </c>
      <c r="I251" s="10">
        <v>1416.45</v>
      </c>
    </row>
    <row r="252" spans="3:9" x14ac:dyDescent="0.25">
      <c r="C252">
        <v>2005</v>
      </c>
      <c r="D252" t="s">
        <v>99</v>
      </c>
      <c r="E252" t="s">
        <v>120</v>
      </c>
      <c r="F252" t="s">
        <v>128</v>
      </c>
      <c r="G252" t="s">
        <v>129</v>
      </c>
      <c r="H252">
        <v>521</v>
      </c>
      <c r="I252" s="10">
        <v>1833.92</v>
      </c>
    </row>
    <row r="253" spans="3:9" x14ac:dyDescent="0.25">
      <c r="C253">
        <v>2006</v>
      </c>
      <c r="D253" t="s">
        <v>105</v>
      </c>
      <c r="E253" t="s">
        <v>118</v>
      </c>
      <c r="F253" t="s">
        <v>132</v>
      </c>
      <c r="G253" t="s">
        <v>136</v>
      </c>
      <c r="H253">
        <v>862</v>
      </c>
      <c r="I253" s="10">
        <v>2120.52</v>
      </c>
    </row>
    <row r="254" spans="3:9" x14ac:dyDescent="0.25">
      <c r="C254">
        <v>2006</v>
      </c>
      <c r="D254" t="s">
        <v>106</v>
      </c>
      <c r="E254" t="s">
        <v>119</v>
      </c>
      <c r="F254" t="s">
        <v>132</v>
      </c>
      <c r="G254" t="s">
        <v>135</v>
      </c>
      <c r="H254">
        <v>697</v>
      </c>
      <c r="I254" s="10">
        <v>1986.45</v>
      </c>
    </row>
    <row r="255" spans="3:9" x14ac:dyDescent="0.25">
      <c r="C255">
        <v>2005</v>
      </c>
      <c r="D255" t="s">
        <v>102</v>
      </c>
      <c r="E255" t="s">
        <v>120</v>
      </c>
      <c r="F255" t="s">
        <v>115</v>
      </c>
      <c r="G255" t="s">
        <v>122</v>
      </c>
      <c r="H255">
        <v>614</v>
      </c>
      <c r="I255" s="10">
        <v>2443.7199999999998</v>
      </c>
    </row>
    <row r="256" spans="3:9" x14ac:dyDescent="0.25">
      <c r="C256">
        <v>2006</v>
      </c>
      <c r="D256" t="s">
        <v>107</v>
      </c>
      <c r="E256" t="s">
        <v>117</v>
      </c>
      <c r="F256" t="s">
        <v>123</v>
      </c>
      <c r="G256" t="s">
        <v>125</v>
      </c>
      <c r="H256">
        <v>792</v>
      </c>
      <c r="I256" s="10">
        <v>3001.68</v>
      </c>
    </row>
    <row r="257" spans="3:9" x14ac:dyDescent="0.25">
      <c r="C257">
        <v>2006</v>
      </c>
      <c r="D257" t="s">
        <v>108</v>
      </c>
      <c r="E257" t="s">
        <v>117</v>
      </c>
      <c r="F257" t="s">
        <v>128</v>
      </c>
      <c r="G257" t="s">
        <v>130</v>
      </c>
      <c r="H257">
        <v>713</v>
      </c>
      <c r="I257" s="10">
        <v>2630.97</v>
      </c>
    </row>
    <row r="258" spans="3:9" x14ac:dyDescent="0.25">
      <c r="C258">
        <v>2007</v>
      </c>
      <c r="D258" t="s">
        <v>103</v>
      </c>
      <c r="E258" t="s">
        <v>120</v>
      </c>
      <c r="F258" t="s">
        <v>128</v>
      </c>
      <c r="G258" t="s">
        <v>131</v>
      </c>
      <c r="H258">
        <v>625</v>
      </c>
      <c r="I258" s="10">
        <v>2050</v>
      </c>
    </row>
    <row r="259" spans="3:9" x14ac:dyDescent="0.25">
      <c r="C259">
        <v>2006</v>
      </c>
      <c r="D259" t="s">
        <v>101</v>
      </c>
      <c r="E259" t="s">
        <v>120</v>
      </c>
      <c r="F259" t="s">
        <v>123</v>
      </c>
      <c r="G259" t="s">
        <v>127</v>
      </c>
      <c r="H259">
        <v>888</v>
      </c>
      <c r="I259" s="10">
        <v>1838.16</v>
      </c>
    </row>
    <row r="260" spans="3:9" x14ac:dyDescent="0.25">
      <c r="C260">
        <v>2006</v>
      </c>
      <c r="D260" t="s">
        <v>93</v>
      </c>
      <c r="E260" t="s">
        <v>118</v>
      </c>
      <c r="F260" t="s">
        <v>123</v>
      </c>
      <c r="G260" t="s">
        <v>126</v>
      </c>
      <c r="H260">
        <v>552</v>
      </c>
      <c r="I260" s="10">
        <v>1672.56</v>
      </c>
    </row>
    <row r="261" spans="3:9" x14ac:dyDescent="0.25">
      <c r="C261">
        <v>2006</v>
      </c>
      <c r="D261" t="s">
        <v>93</v>
      </c>
      <c r="E261" t="s">
        <v>120</v>
      </c>
      <c r="F261" t="s">
        <v>123</v>
      </c>
      <c r="G261" t="s">
        <v>127</v>
      </c>
      <c r="H261">
        <v>802</v>
      </c>
      <c r="I261" s="10">
        <v>2365.9</v>
      </c>
    </row>
    <row r="262" spans="3:9" x14ac:dyDescent="0.25">
      <c r="C262">
        <v>2005</v>
      </c>
      <c r="D262" t="s">
        <v>105</v>
      </c>
      <c r="E262" t="s">
        <v>119</v>
      </c>
      <c r="F262" t="s">
        <v>123</v>
      </c>
      <c r="G262" t="s">
        <v>127</v>
      </c>
      <c r="H262">
        <v>686</v>
      </c>
      <c r="I262" s="10">
        <v>1372</v>
      </c>
    </row>
    <row r="263" spans="3:9" x14ac:dyDescent="0.25">
      <c r="C263">
        <v>2005</v>
      </c>
      <c r="D263" t="s">
        <v>102</v>
      </c>
      <c r="E263" t="s">
        <v>118</v>
      </c>
      <c r="F263" t="s">
        <v>123</v>
      </c>
      <c r="G263" t="s">
        <v>125</v>
      </c>
      <c r="H263">
        <v>647</v>
      </c>
      <c r="I263" s="10">
        <v>1792.19</v>
      </c>
    </row>
    <row r="264" spans="3:9" x14ac:dyDescent="0.25">
      <c r="C264">
        <v>2006</v>
      </c>
      <c r="D264" t="s">
        <v>93</v>
      </c>
      <c r="E264" t="s">
        <v>120</v>
      </c>
      <c r="F264" t="s">
        <v>132</v>
      </c>
      <c r="G264" t="s">
        <v>136</v>
      </c>
      <c r="H264">
        <v>894</v>
      </c>
      <c r="I264" s="10">
        <v>1904.22</v>
      </c>
    </row>
    <row r="265" spans="3:9" x14ac:dyDescent="0.25">
      <c r="C265">
        <v>2005</v>
      </c>
      <c r="D265" t="s">
        <v>100</v>
      </c>
      <c r="E265" t="s">
        <v>120</v>
      </c>
      <c r="F265" t="s">
        <v>132</v>
      </c>
      <c r="G265" t="s">
        <v>133</v>
      </c>
      <c r="H265">
        <v>637</v>
      </c>
      <c r="I265" s="10">
        <v>1420.51</v>
      </c>
    </row>
    <row r="266" spans="3:9" x14ac:dyDescent="0.25">
      <c r="C266">
        <v>2007</v>
      </c>
      <c r="D266" t="s">
        <v>69</v>
      </c>
      <c r="E266" t="s">
        <v>119</v>
      </c>
      <c r="F266" t="s">
        <v>123</v>
      </c>
      <c r="G266" t="s">
        <v>126</v>
      </c>
      <c r="H266">
        <v>943</v>
      </c>
      <c r="I266" s="10">
        <v>2348.0700000000002</v>
      </c>
    </row>
    <row r="267" spans="3:9" x14ac:dyDescent="0.25">
      <c r="C267">
        <v>2007</v>
      </c>
      <c r="D267" t="s">
        <v>108</v>
      </c>
      <c r="E267" t="s">
        <v>117</v>
      </c>
      <c r="F267" t="s">
        <v>128</v>
      </c>
      <c r="G267" t="s">
        <v>130</v>
      </c>
      <c r="H267">
        <v>704</v>
      </c>
      <c r="I267" s="10">
        <v>2323.1999999999998</v>
      </c>
    </row>
    <row r="268" spans="3:9" x14ac:dyDescent="0.25">
      <c r="C268">
        <v>2005</v>
      </c>
      <c r="D268" t="s">
        <v>104</v>
      </c>
      <c r="E268" t="s">
        <v>117</v>
      </c>
      <c r="F268" t="s">
        <v>132</v>
      </c>
      <c r="G268" t="s">
        <v>134</v>
      </c>
      <c r="H268">
        <v>943</v>
      </c>
      <c r="I268" s="10">
        <v>2961.02</v>
      </c>
    </row>
    <row r="269" spans="3:9" x14ac:dyDescent="0.25">
      <c r="C269">
        <v>2005</v>
      </c>
      <c r="D269" t="s">
        <v>108</v>
      </c>
      <c r="E269" t="s">
        <v>118</v>
      </c>
      <c r="F269" t="s">
        <v>115</v>
      </c>
      <c r="G269" t="s">
        <v>121</v>
      </c>
      <c r="H269">
        <v>900</v>
      </c>
      <c r="I269" s="10">
        <v>2043</v>
      </c>
    </row>
    <row r="270" spans="3:9" x14ac:dyDescent="0.25">
      <c r="C270">
        <v>2006</v>
      </c>
      <c r="D270" t="s">
        <v>99</v>
      </c>
      <c r="E270" t="s">
        <v>119</v>
      </c>
      <c r="F270" t="s">
        <v>128</v>
      </c>
      <c r="G270" t="s">
        <v>129</v>
      </c>
      <c r="H270">
        <v>693</v>
      </c>
      <c r="I270" s="10">
        <v>2716.56</v>
      </c>
    </row>
    <row r="271" spans="3:9" x14ac:dyDescent="0.25">
      <c r="C271">
        <v>2006</v>
      </c>
      <c r="D271" t="s">
        <v>107</v>
      </c>
      <c r="E271" t="s">
        <v>119</v>
      </c>
      <c r="F271" t="s">
        <v>115</v>
      </c>
      <c r="G271" t="s">
        <v>116</v>
      </c>
      <c r="H271">
        <v>926</v>
      </c>
      <c r="I271" s="10">
        <v>2555.7600000000002</v>
      </c>
    </row>
    <row r="272" spans="3:9" x14ac:dyDescent="0.25">
      <c r="C272">
        <v>2005</v>
      </c>
      <c r="D272" t="s">
        <v>100</v>
      </c>
      <c r="E272" t="s">
        <v>120</v>
      </c>
      <c r="F272" t="s">
        <v>128</v>
      </c>
      <c r="G272" t="s">
        <v>131</v>
      </c>
      <c r="H272">
        <v>993</v>
      </c>
      <c r="I272" s="10">
        <v>2651.31</v>
      </c>
    </row>
    <row r="273" spans="3:9" x14ac:dyDescent="0.25">
      <c r="C273">
        <v>2006</v>
      </c>
      <c r="D273" t="s">
        <v>104</v>
      </c>
      <c r="E273" t="s">
        <v>119</v>
      </c>
      <c r="F273" t="s">
        <v>128</v>
      </c>
      <c r="G273" t="s">
        <v>129</v>
      </c>
      <c r="H273">
        <v>962</v>
      </c>
      <c r="I273" s="10">
        <v>3116.88</v>
      </c>
    </row>
    <row r="274" spans="3:9" x14ac:dyDescent="0.25">
      <c r="C274">
        <v>2006</v>
      </c>
      <c r="D274" t="s">
        <v>102</v>
      </c>
      <c r="E274" t="s">
        <v>118</v>
      </c>
      <c r="F274" t="s">
        <v>128</v>
      </c>
      <c r="G274" t="s">
        <v>131</v>
      </c>
      <c r="H274">
        <v>843</v>
      </c>
      <c r="I274" s="10">
        <v>2731.32</v>
      </c>
    </row>
    <row r="275" spans="3:9" x14ac:dyDescent="0.25">
      <c r="C275">
        <v>2005</v>
      </c>
      <c r="D275" t="s">
        <v>100</v>
      </c>
      <c r="E275" t="s">
        <v>118</v>
      </c>
      <c r="F275" t="s">
        <v>128</v>
      </c>
      <c r="G275" t="s">
        <v>130</v>
      </c>
      <c r="H275">
        <v>819</v>
      </c>
      <c r="I275" s="10">
        <v>1670.76</v>
      </c>
    </row>
    <row r="276" spans="3:9" x14ac:dyDescent="0.25">
      <c r="C276">
        <v>2007</v>
      </c>
      <c r="D276" t="s">
        <v>107</v>
      </c>
      <c r="E276" t="s">
        <v>120</v>
      </c>
      <c r="F276" t="s">
        <v>132</v>
      </c>
      <c r="G276" t="s">
        <v>135</v>
      </c>
      <c r="H276">
        <v>616</v>
      </c>
      <c r="I276" s="10">
        <v>1416.8</v>
      </c>
    </row>
    <row r="277" spans="3:9" x14ac:dyDescent="0.25">
      <c r="C277">
        <v>2005</v>
      </c>
      <c r="D277" t="s">
        <v>106</v>
      </c>
      <c r="E277" t="s">
        <v>118</v>
      </c>
      <c r="F277" t="s">
        <v>115</v>
      </c>
      <c r="G277" t="s">
        <v>121</v>
      </c>
      <c r="H277">
        <v>904</v>
      </c>
      <c r="I277" s="10">
        <v>3064.56</v>
      </c>
    </row>
    <row r="278" spans="3:9" x14ac:dyDescent="0.25">
      <c r="C278">
        <v>2006</v>
      </c>
      <c r="D278" t="s">
        <v>102</v>
      </c>
      <c r="E278" t="s">
        <v>118</v>
      </c>
      <c r="F278" t="s">
        <v>132</v>
      </c>
      <c r="G278" t="s">
        <v>134</v>
      </c>
      <c r="H278">
        <v>815</v>
      </c>
      <c r="I278" s="10">
        <v>2665.05</v>
      </c>
    </row>
    <row r="279" spans="3:9" x14ac:dyDescent="0.25">
      <c r="C279">
        <v>2005</v>
      </c>
      <c r="D279" t="s">
        <v>101</v>
      </c>
      <c r="E279" t="s">
        <v>120</v>
      </c>
      <c r="F279" t="s">
        <v>128</v>
      </c>
      <c r="G279" t="s">
        <v>130</v>
      </c>
      <c r="H279">
        <v>663</v>
      </c>
      <c r="I279" s="10">
        <v>1922.7</v>
      </c>
    </row>
    <row r="280" spans="3:9" x14ac:dyDescent="0.25">
      <c r="C280">
        <v>2007</v>
      </c>
      <c r="D280" t="s">
        <v>104</v>
      </c>
      <c r="E280" t="s">
        <v>120</v>
      </c>
      <c r="F280" t="s">
        <v>115</v>
      </c>
      <c r="G280" t="s">
        <v>121</v>
      </c>
      <c r="H280">
        <v>727</v>
      </c>
      <c r="I280" s="10">
        <v>2050.14</v>
      </c>
    </row>
    <row r="281" spans="3:9" x14ac:dyDescent="0.25">
      <c r="C281">
        <v>2006</v>
      </c>
      <c r="D281" t="s">
        <v>100</v>
      </c>
      <c r="E281" t="s">
        <v>120</v>
      </c>
      <c r="F281" t="s">
        <v>128</v>
      </c>
      <c r="G281" t="s">
        <v>130</v>
      </c>
      <c r="H281">
        <v>592</v>
      </c>
      <c r="I281" s="10">
        <v>1444.48</v>
      </c>
    </row>
    <row r="282" spans="3:9" x14ac:dyDescent="0.25">
      <c r="C282">
        <v>2006</v>
      </c>
      <c r="D282" t="s">
        <v>105</v>
      </c>
      <c r="E282" t="s">
        <v>119</v>
      </c>
      <c r="F282" t="s">
        <v>115</v>
      </c>
      <c r="G282" t="s">
        <v>116</v>
      </c>
      <c r="H282">
        <v>703</v>
      </c>
      <c r="I282" s="10">
        <v>1989.49</v>
      </c>
    </row>
    <row r="283" spans="3:9" x14ac:dyDescent="0.25">
      <c r="C283">
        <v>2007</v>
      </c>
      <c r="D283" t="s">
        <v>93</v>
      </c>
      <c r="E283" t="s">
        <v>119</v>
      </c>
      <c r="F283" t="s">
        <v>123</v>
      </c>
      <c r="G283" t="s">
        <v>127</v>
      </c>
      <c r="H283">
        <v>546</v>
      </c>
      <c r="I283" s="10">
        <v>1457.82</v>
      </c>
    </row>
    <row r="284" spans="3:9" x14ac:dyDescent="0.25">
      <c r="C284">
        <v>2005</v>
      </c>
      <c r="D284" t="s">
        <v>108</v>
      </c>
      <c r="E284" t="s">
        <v>120</v>
      </c>
      <c r="F284" t="s">
        <v>115</v>
      </c>
      <c r="G284" t="s">
        <v>122</v>
      </c>
      <c r="H284">
        <v>992</v>
      </c>
      <c r="I284" s="10">
        <v>3888.64</v>
      </c>
    </row>
    <row r="285" spans="3:9" x14ac:dyDescent="0.25">
      <c r="C285">
        <v>2007</v>
      </c>
      <c r="D285" t="s">
        <v>104</v>
      </c>
      <c r="E285" t="s">
        <v>119</v>
      </c>
      <c r="F285" t="s">
        <v>123</v>
      </c>
      <c r="G285" t="s">
        <v>127</v>
      </c>
      <c r="H285">
        <v>625</v>
      </c>
      <c r="I285" s="10">
        <v>2018.75</v>
      </c>
    </row>
    <row r="286" spans="3:9" x14ac:dyDescent="0.25">
      <c r="C286">
        <v>2006</v>
      </c>
      <c r="D286" t="s">
        <v>104</v>
      </c>
      <c r="E286" t="s">
        <v>118</v>
      </c>
      <c r="F286" t="s">
        <v>115</v>
      </c>
      <c r="G286" t="s">
        <v>121</v>
      </c>
      <c r="H286">
        <v>911</v>
      </c>
      <c r="I286" s="10">
        <v>2796.77</v>
      </c>
    </row>
    <row r="287" spans="3:9" x14ac:dyDescent="0.25">
      <c r="C287">
        <v>2007</v>
      </c>
      <c r="D287" t="s">
        <v>106</v>
      </c>
      <c r="E287" t="s">
        <v>117</v>
      </c>
      <c r="F287" t="s">
        <v>115</v>
      </c>
      <c r="G287" t="s">
        <v>122</v>
      </c>
      <c r="H287">
        <v>744</v>
      </c>
      <c r="I287" s="10">
        <v>2715.6</v>
      </c>
    </row>
    <row r="288" spans="3:9" x14ac:dyDescent="0.25">
      <c r="C288">
        <v>2006</v>
      </c>
      <c r="D288" t="s">
        <v>103</v>
      </c>
      <c r="E288" t="s">
        <v>117</v>
      </c>
      <c r="F288" t="s">
        <v>123</v>
      </c>
      <c r="G288" t="s">
        <v>127</v>
      </c>
      <c r="H288">
        <v>680</v>
      </c>
      <c r="I288" s="10">
        <v>2040</v>
      </c>
    </row>
    <row r="289" spans="3:9" x14ac:dyDescent="0.25">
      <c r="C289">
        <v>2006</v>
      </c>
      <c r="D289" t="s">
        <v>103</v>
      </c>
      <c r="E289" t="s">
        <v>117</v>
      </c>
      <c r="F289" t="s">
        <v>128</v>
      </c>
      <c r="G289" t="s">
        <v>130</v>
      </c>
      <c r="H289">
        <v>618</v>
      </c>
      <c r="I289" s="10">
        <v>1724.22</v>
      </c>
    </row>
    <row r="290" spans="3:9" x14ac:dyDescent="0.25">
      <c r="C290">
        <v>2007</v>
      </c>
      <c r="D290" t="s">
        <v>106</v>
      </c>
      <c r="E290" t="s">
        <v>119</v>
      </c>
      <c r="F290" t="s">
        <v>115</v>
      </c>
      <c r="G290" t="s">
        <v>122</v>
      </c>
      <c r="H290">
        <v>979</v>
      </c>
      <c r="I290" s="10">
        <v>1997.16</v>
      </c>
    </row>
    <row r="291" spans="3:9" x14ac:dyDescent="0.25">
      <c r="C291">
        <v>2006</v>
      </c>
      <c r="D291" t="s">
        <v>103</v>
      </c>
      <c r="E291" t="s">
        <v>117</v>
      </c>
      <c r="F291" t="s">
        <v>128</v>
      </c>
      <c r="G291" t="s">
        <v>129</v>
      </c>
      <c r="H291">
        <v>635</v>
      </c>
      <c r="I291" s="10">
        <v>1708.15</v>
      </c>
    </row>
    <row r="292" spans="3:9" x14ac:dyDescent="0.25">
      <c r="C292">
        <v>2007</v>
      </c>
      <c r="D292" t="s">
        <v>102</v>
      </c>
      <c r="E292" t="s">
        <v>119</v>
      </c>
      <c r="F292" t="s">
        <v>132</v>
      </c>
      <c r="G292" t="s">
        <v>134</v>
      </c>
      <c r="H292">
        <v>531</v>
      </c>
      <c r="I292" s="10">
        <v>1062</v>
      </c>
    </row>
    <row r="293" spans="3:9" x14ac:dyDescent="0.25">
      <c r="C293">
        <v>2006</v>
      </c>
      <c r="D293" t="s">
        <v>106</v>
      </c>
      <c r="E293" t="s">
        <v>117</v>
      </c>
      <c r="F293" t="s">
        <v>115</v>
      </c>
      <c r="G293" t="s">
        <v>116</v>
      </c>
      <c r="H293">
        <v>861</v>
      </c>
      <c r="I293" s="10">
        <v>1833.93</v>
      </c>
    </row>
    <row r="294" spans="3:9" x14ac:dyDescent="0.25">
      <c r="C294">
        <v>2005</v>
      </c>
      <c r="D294" t="s">
        <v>106</v>
      </c>
      <c r="E294" t="s">
        <v>119</v>
      </c>
      <c r="F294" t="s">
        <v>123</v>
      </c>
      <c r="G294" t="s">
        <v>127</v>
      </c>
      <c r="H294">
        <v>872</v>
      </c>
      <c r="I294" s="10">
        <v>2214.88</v>
      </c>
    </row>
    <row r="295" spans="3:9" x14ac:dyDescent="0.25">
      <c r="C295">
        <v>2007</v>
      </c>
      <c r="D295" t="s">
        <v>99</v>
      </c>
      <c r="E295" t="s">
        <v>118</v>
      </c>
      <c r="F295" t="s">
        <v>132</v>
      </c>
      <c r="G295" t="s">
        <v>133</v>
      </c>
      <c r="H295">
        <v>676</v>
      </c>
      <c r="I295" s="10">
        <v>1419.6</v>
      </c>
    </row>
    <row r="296" spans="3:9" x14ac:dyDescent="0.25">
      <c r="C296">
        <v>2006</v>
      </c>
      <c r="D296" t="s">
        <v>102</v>
      </c>
      <c r="E296" t="s">
        <v>120</v>
      </c>
      <c r="F296" t="s">
        <v>128</v>
      </c>
      <c r="G296" t="s">
        <v>130</v>
      </c>
      <c r="H296">
        <v>725</v>
      </c>
      <c r="I296" s="10">
        <v>2211.25</v>
      </c>
    </row>
    <row r="297" spans="3:9" x14ac:dyDescent="0.25">
      <c r="C297">
        <v>2007</v>
      </c>
      <c r="D297" t="s">
        <v>107</v>
      </c>
      <c r="E297" t="s">
        <v>118</v>
      </c>
      <c r="F297" t="s">
        <v>115</v>
      </c>
      <c r="G297" t="s">
        <v>121</v>
      </c>
      <c r="H297">
        <v>890</v>
      </c>
      <c r="I297" s="10">
        <v>2225</v>
      </c>
    </row>
    <row r="298" spans="3:9" x14ac:dyDescent="0.25">
      <c r="C298">
        <v>2006</v>
      </c>
      <c r="D298" t="s">
        <v>99</v>
      </c>
      <c r="E298" t="s">
        <v>119</v>
      </c>
      <c r="F298" t="s">
        <v>123</v>
      </c>
      <c r="G298" t="s">
        <v>124</v>
      </c>
      <c r="H298">
        <v>792</v>
      </c>
      <c r="I298" s="10">
        <v>2185.92</v>
      </c>
    </row>
    <row r="299" spans="3:9" x14ac:dyDescent="0.25">
      <c r="C299">
        <v>2006</v>
      </c>
      <c r="D299" t="s">
        <v>101</v>
      </c>
      <c r="E299" t="s">
        <v>120</v>
      </c>
      <c r="F299" t="s">
        <v>123</v>
      </c>
      <c r="G299" t="s">
        <v>127</v>
      </c>
      <c r="H299">
        <v>884</v>
      </c>
      <c r="I299" s="10">
        <v>3253.12</v>
      </c>
    </row>
    <row r="300" spans="3:9" x14ac:dyDescent="0.25">
      <c r="C300">
        <v>2006</v>
      </c>
      <c r="D300" t="s">
        <v>100</v>
      </c>
      <c r="E300" t="s">
        <v>117</v>
      </c>
      <c r="F300" t="s">
        <v>123</v>
      </c>
      <c r="G300" t="s">
        <v>127</v>
      </c>
      <c r="H300">
        <v>640</v>
      </c>
      <c r="I300" s="10">
        <v>2124.8000000000002</v>
      </c>
    </row>
    <row r="301" spans="3:9" x14ac:dyDescent="0.25">
      <c r="C301">
        <v>2007</v>
      </c>
      <c r="D301" t="s">
        <v>107</v>
      </c>
      <c r="E301" t="s">
        <v>118</v>
      </c>
      <c r="F301" t="s">
        <v>128</v>
      </c>
      <c r="G301" t="s">
        <v>130</v>
      </c>
      <c r="H301">
        <v>903</v>
      </c>
      <c r="I301" s="10">
        <v>1914.36</v>
      </c>
    </row>
    <row r="302" spans="3:9" x14ac:dyDescent="0.25">
      <c r="C302">
        <v>2005</v>
      </c>
      <c r="D302" t="s">
        <v>108</v>
      </c>
      <c r="E302" t="s">
        <v>119</v>
      </c>
      <c r="F302" t="s">
        <v>132</v>
      </c>
      <c r="G302" t="s">
        <v>134</v>
      </c>
      <c r="H302">
        <v>668</v>
      </c>
      <c r="I302" s="10">
        <v>2177.6799999999998</v>
      </c>
    </row>
    <row r="303" spans="3:9" x14ac:dyDescent="0.25">
      <c r="C303">
        <v>2007</v>
      </c>
      <c r="D303" t="s">
        <v>105</v>
      </c>
      <c r="E303" t="s">
        <v>120</v>
      </c>
      <c r="F303" t="s">
        <v>123</v>
      </c>
      <c r="G303" t="s">
        <v>126</v>
      </c>
      <c r="H303">
        <v>918</v>
      </c>
      <c r="I303" s="10">
        <v>1982.88</v>
      </c>
    </row>
    <row r="304" spans="3:9" x14ac:dyDescent="0.25">
      <c r="C304">
        <v>2006</v>
      </c>
      <c r="D304" t="s">
        <v>100</v>
      </c>
      <c r="E304" t="s">
        <v>117</v>
      </c>
      <c r="F304" t="s">
        <v>132</v>
      </c>
      <c r="G304" t="s">
        <v>136</v>
      </c>
      <c r="H304">
        <v>896</v>
      </c>
      <c r="I304" s="10">
        <v>3557.12</v>
      </c>
    </row>
    <row r="305" spans="3:9" x14ac:dyDescent="0.25">
      <c r="C305">
        <v>2005</v>
      </c>
      <c r="D305" t="s">
        <v>93</v>
      </c>
      <c r="E305" t="s">
        <v>119</v>
      </c>
      <c r="F305" t="s">
        <v>123</v>
      </c>
      <c r="G305" t="s">
        <v>127</v>
      </c>
      <c r="H305">
        <v>703</v>
      </c>
      <c r="I305" s="10">
        <v>2312.87</v>
      </c>
    </row>
    <row r="306" spans="3:9" x14ac:dyDescent="0.25">
      <c r="C306">
        <v>2006</v>
      </c>
      <c r="D306" t="s">
        <v>102</v>
      </c>
      <c r="E306" t="s">
        <v>119</v>
      </c>
      <c r="F306" t="s">
        <v>132</v>
      </c>
      <c r="G306" t="s">
        <v>135</v>
      </c>
      <c r="H306">
        <v>742</v>
      </c>
      <c r="I306" s="10">
        <v>1617.56</v>
      </c>
    </row>
    <row r="307" spans="3:9" x14ac:dyDescent="0.25">
      <c r="C307">
        <v>2005</v>
      </c>
      <c r="D307" t="s">
        <v>103</v>
      </c>
      <c r="E307" t="s">
        <v>119</v>
      </c>
      <c r="F307" t="s">
        <v>123</v>
      </c>
      <c r="G307" t="s">
        <v>124</v>
      </c>
      <c r="H307">
        <v>788</v>
      </c>
      <c r="I307" s="10">
        <v>1843.92</v>
      </c>
    </row>
    <row r="308" spans="3:9" x14ac:dyDescent="0.25">
      <c r="C308">
        <v>2007</v>
      </c>
      <c r="D308" t="s">
        <v>99</v>
      </c>
      <c r="E308" t="s">
        <v>118</v>
      </c>
      <c r="F308" t="s">
        <v>115</v>
      </c>
      <c r="G308" t="s">
        <v>121</v>
      </c>
      <c r="H308">
        <v>570</v>
      </c>
      <c r="I308" s="10">
        <v>1145.7</v>
      </c>
    </row>
    <row r="309" spans="3:9" x14ac:dyDescent="0.25">
      <c r="C309">
        <v>2005</v>
      </c>
      <c r="D309" t="s">
        <v>102</v>
      </c>
      <c r="E309" t="s">
        <v>117</v>
      </c>
      <c r="F309" t="s">
        <v>115</v>
      </c>
      <c r="G309" t="s">
        <v>121</v>
      </c>
      <c r="H309">
        <v>848</v>
      </c>
      <c r="I309" s="10">
        <v>2713.6</v>
      </c>
    </row>
    <row r="310" spans="3:9" x14ac:dyDescent="0.25">
      <c r="C310">
        <v>2005</v>
      </c>
      <c r="D310" t="s">
        <v>93</v>
      </c>
      <c r="E310" t="s">
        <v>120</v>
      </c>
      <c r="F310" t="s">
        <v>123</v>
      </c>
      <c r="G310" t="s">
        <v>126</v>
      </c>
      <c r="H310">
        <v>604</v>
      </c>
      <c r="I310" s="10">
        <v>1528.12</v>
      </c>
    </row>
    <row r="311" spans="3:9" x14ac:dyDescent="0.25">
      <c r="C311">
        <v>2006</v>
      </c>
      <c r="D311" t="s">
        <v>100</v>
      </c>
      <c r="E311" t="s">
        <v>118</v>
      </c>
      <c r="F311" t="s">
        <v>123</v>
      </c>
      <c r="G311" t="s">
        <v>125</v>
      </c>
      <c r="H311">
        <v>767</v>
      </c>
      <c r="I311" s="10">
        <v>2876.25</v>
      </c>
    </row>
    <row r="312" spans="3:9" x14ac:dyDescent="0.25">
      <c r="C312">
        <v>2005</v>
      </c>
      <c r="D312" t="s">
        <v>105</v>
      </c>
      <c r="E312" t="s">
        <v>118</v>
      </c>
      <c r="F312" t="s">
        <v>128</v>
      </c>
      <c r="G312" t="s">
        <v>129</v>
      </c>
      <c r="H312">
        <v>675</v>
      </c>
      <c r="I312" s="10">
        <v>1856.25</v>
      </c>
    </row>
    <row r="313" spans="3:9" x14ac:dyDescent="0.25">
      <c r="C313">
        <v>2005</v>
      </c>
      <c r="D313" t="s">
        <v>69</v>
      </c>
      <c r="E313" t="s">
        <v>118</v>
      </c>
      <c r="F313" t="s">
        <v>132</v>
      </c>
      <c r="G313" t="s">
        <v>133</v>
      </c>
      <c r="H313">
        <v>781</v>
      </c>
      <c r="I313" s="10">
        <v>1796.3</v>
      </c>
    </row>
    <row r="314" spans="3:9" x14ac:dyDescent="0.25">
      <c r="C314">
        <v>2006</v>
      </c>
      <c r="D314" t="s">
        <v>105</v>
      </c>
      <c r="E314" t="s">
        <v>120</v>
      </c>
      <c r="F314" t="s">
        <v>115</v>
      </c>
      <c r="G314" t="s">
        <v>121</v>
      </c>
      <c r="H314">
        <v>535</v>
      </c>
      <c r="I314" s="10">
        <v>1551.5</v>
      </c>
    </row>
    <row r="315" spans="3:9" x14ac:dyDescent="0.25">
      <c r="C315">
        <v>2005</v>
      </c>
      <c r="D315" t="s">
        <v>108</v>
      </c>
      <c r="E315" t="s">
        <v>117</v>
      </c>
      <c r="F315" t="s">
        <v>132</v>
      </c>
      <c r="G315" t="s">
        <v>135</v>
      </c>
      <c r="H315">
        <v>620</v>
      </c>
      <c r="I315" s="10">
        <v>2399.4</v>
      </c>
    </row>
    <row r="316" spans="3:9" x14ac:dyDescent="0.25">
      <c r="C316">
        <v>2007</v>
      </c>
      <c r="D316" t="s">
        <v>104</v>
      </c>
      <c r="E316" t="s">
        <v>120</v>
      </c>
      <c r="F316" t="s">
        <v>115</v>
      </c>
      <c r="G316" t="s">
        <v>121</v>
      </c>
      <c r="H316">
        <v>749</v>
      </c>
      <c r="I316" s="10">
        <v>1505.49</v>
      </c>
    </row>
    <row r="317" spans="3:9" x14ac:dyDescent="0.25">
      <c r="C317">
        <v>2007</v>
      </c>
      <c r="D317" t="s">
        <v>103</v>
      </c>
      <c r="E317" t="s">
        <v>120</v>
      </c>
      <c r="F317" t="s">
        <v>132</v>
      </c>
      <c r="G317" t="s">
        <v>133</v>
      </c>
      <c r="H317">
        <v>972</v>
      </c>
      <c r="I317" s="10">
        <v>3129.84</v>
      </c>
    </row>
    <row r="318" spans="3:9" x14ac:dyDescent="0.25">
      <c r="C318">
        <v>2006</v>
      </c>
      <c r="D318" t="s">
        <v>99</v>
      </c>
      <c r="E318" t="s">
        <v>119</v>
      </c>
      <c r="F318" t="s">
        <v>128</v>
      </c>
      <c r="G318" t="s">
        <v>129</v>
      </c>
      <c r="H318">
        <v>932</v>
      </c>
      <c r="I318" s="10">
        <v>1985.16</v>
      </c>
    </row>
    <row r="319" spans="3:9" x14ac:dyDescent="0.25">
      <c r="C319">
        <v>2007</v>
      </c>
      <c r="D319" t="s">
        <v>100</v>
      </c>
      <c r="E319" t="s">
        <v>118</v>
      </c>
      <c r="F319" t="s">
        <v>132</v>
      </c>
      <c r="G319" t="s">
        <v>133</v>
      </c>
      <c r="H319">
        <v>761</v>
      </c>
      <c r="I319" s="10">
        <v>2716.77</v>
      </c>
    </row>
    <row r="320" spans="3:9" x14ac:dyDescent="0.25">
      <c r="C320">
        <v>2005</v>
      </c>
      <c r="D320" t="s">
        <v>101</v>
      </c>
      <c r="E320" t="s">
        <v>120</v>
      </c>
      <c r="F320" t="s">
        <v>115</v>
      </c>
      <c r="G320" t="s">
        <v>116</v>
      </c>
      <c r="H320">
        <v>922</v>
      </c>
      <c r="I320" s="10">
        <v>2387.98</v>
      </c>
    </row>
    <row r="321" spans="3:9" x14ac:dyDescent="0.25">
      <c r="C321">
        <v>2007</v>
      </c>
      <c r="D321" t="s">
        <v>101</v>
      </c>
      <c r="E321" t="s">
        <v>117</v>
      </c>
      <c r="F321" t="s">
        <v>123</v>
      </c>
      <c r="G321" t="s">
        <v>127</v>
      </c>
      <c r="H321">
        <v>636</v>
      </c>
      <c r="I321" s="10">
        <v>2397.7199999999998</v>
      </c>
    </row>
    <row r="322" spans="3:9" x14ac:dyDescent="0.25">
      <c r="C322">
        <v>2005</v>
      </c>
      <c r="D322" t="s">
        <v>105</v>
      </c>
      <c r="E322" t="s">
        <v>120</v>
      </c>
      <c r="F322" t="s">
        <v>115</v>
      </c>
      <c r="G322" t="s">
        <v>121</v>
      </c>
      <c r="H322">
        <v>674</v>
      </c>
      <c r="I322" s="10">
        <v>1846.76</v>
      </c>
    </row>
    <row r="323" spans="3:9" x14ac:dyDescent="0.25">
      <c r="C323">
        <v>2007</v>
      </c>
      <c r="D323" t="s">
        <v>103</v>
      </c>
      <c r="E323" t="s">
        <v>118</v>
      </c>
      <c r="F323" t="s">
        <v>132</v>
      </c>
      <c r="G323" t="s">
        <v>135</v>
      </c>
      <c r="H323">
        <v>516</v>
      </c>
      <c r="I323" s="10">
        <v>1166.1600000000001</v>
      </c>
    </row>
    <row r="324" spans="3:9" x14ac:dyDescent="0.25">
      <c r="C324">
        <v>2006</v>
      </c>
      <c r="D324" t="s">
        <v>107</v>
      </c>
      <c r="E324" t="s">
        <v>117</v>
      </c>
      <c r="F324" t="s">
        <v>115</v>
      </c>
      <c r="G324" t="s">
        <v>121</v>
      </c>
      <c r="H324">
        <v>771</v>
      </c>
      <c r="I324" s="10">
        <v>1827.27</v>
      </c>
    </row>
    <row r="325" spans="3:9" x14ac:dyDescent="0.25">
      <c r="C325">
        <v>2005</v>
      </c>
      <c r="D325" t="s">
        <v>101</v>
      </c>
      <c r="E325" t="s">
        <v>119</v>
      </c>
      <c r="F325" t="s">
        <v>115</v>
      </c>
      <c r="G325" t="s">
        <v>121</v>
      </c>
      <c r="H325">
        <v>806</v>
      </c>
      <c r="I325" s="10">
        <v>2643.68</v>
      </c>
    </row>
    <row r="326" spans="3:9" x14ac:dyDescent="0.25">
      <c r="C326">
        <v>2006</v>
      </c>
      <c r="D326" t="s">
        <v>100</v>
      </c>
      <c r="E326" t="s">
        <v>117</v>
      </c>
      <c r="F326" t="s">
        <v>123</v>
      </c>
      <c r="G326" t="s">
        <v>127</v>
      </c>
      <c r="H326">
        <v>716</v>
      </c>
      <c r="I326" s="10">
        <v>2405.7600000000002</v>
      </c>
    </row>
    <row r="327" spans="3:9" x14ac:dyDescent="0.25">
      <c r="C327">
        <v>2007</v>
      </c>
      <c r="D327" t="s">
        <v>101</v>
      </c>
      <c r="E327" t="s">
        <v>118</v>
      </c>
      <c r="F327" t="s">
        <v>123</v>
      </c>
      <c r="G327" t="s">
        <v>126</v>
      </c>
      <c r="H327">
        <v>810</v>
      </c>
      <c r="I327" s="10">
        <v>2786.4</v>
      </c>
    </row>
    <row r="328" spans="3:9" x14ac:dyDescent="0.25">
      <c r="C328">
        <v>2006</v>
      </c>
      <c r="D328" t="s">
        <v>99</v>
      </c>
      <c r="E328" t="s">
        <v>118</v>
      </c>
      <c r="F328" t="s">
        <v>115</v>
      </c>
      <c r="G328" t="s">
        <v>121</v>
      </c>
      <c r="H328">
        <v>512</v>
      </c>
      <c r="I328" s="10">
        <v>1536</v>
      </c>
    </row>
    <row r="329" spans="3:9" x14ac:dyDescent="0.25">
      <c r="C329">
        <v>2007</v>
      </c>
      <c r="D329" t="s">
        <v>102</v>
      </c>
      <c r="E329" t="s">
        <v>119</v>
      </c>
      <c r="F329" t="s">
        <v>128</v>
      </c>
      <c r="G329" t="s">
        <v>130</v>
      </c>
      <c r="H329">
        <v>726</v>
      </c>
      <c r="I329" s="10">
        <v>1749.66</v>
      </c>
    </row>
    <row r="330" spans="3:9" x14ac:dyDescent="0.25">
      <c r="C330">
        <v>2006</v>
      </c>
      <c r="D330" t="s">
        <v>103</v>
      </c>
      <c r="E330" t="s">
        <v>119</v>
      </c>
      <c r="F330" t="s">
        <v>115</v>
      </c>
      <c r="G330" t="s">
        <v>121</v>
      </c>
      <c r="H330">
        <v>730</v>
      </c>
      <c r="I330" s="10">
        <v>1898</v>
      </c>
    </row>
    <row r="331" spans="3:9" x14ac:dyDescent="0.25">
      <c r="C331">
        <v>2005</v>
      </c>
      <c r="D331" t="s">
        <v>103</v>
      </c>
      <c r="E331" t="s">
        <v>119</v>
      </c>
      <c r="F331" t="s">
        <v>128</v>
      </c>
      <c r="G331" t="s">
        <v>131</v>
      </c>
      <c r="H331">
        <v>701</v>
      </c>
      <c r="I331" s="10">
        <v>2390.41</v>
      </c>
    </row>
    <row r="332" spans="3:9" x14ac:dyDescent="0.25">
      <c r="C332">
        <v>2005</v>
      </c>
      <c r="D332" t="s">
        <v>104</v>
      </c>
      <c r="E332" t="s">
        <v>119</v>
      </c>
      <c r="F332" t="s">
        <v>132</v>
      </c>
      <c r="G332" t="s">
        <v>135</v>
      </c>
      <c r="H332">
        <v>822</v>
      </c>
      <c r="I332" s="10">
        <v>2260.5</v>
      </c>
    </row>
    <row r="333" spans="3:9" x14ac:dyDescent="0.25">
      <c r="C333">
        <v>2006</v>
      </c>
      <c r="D333" t="s">
        <v>102</v>
      </c>
      <c r="E333" t="s">
        <v>120</v>
      </c>
      <c r="F333" t="s">
        <v>132</v>
      </c>
      <c r="G333" t="s">
        <v>134</v>
      </c>
      <c r="H333">
        <v>910</v>
      </c>
      <c r="I333" s="10">
        <v>3567.2</v>
      </c>
    </row>
    <row r="334" spans="3:9" x14ac:dyDescent="0.25">
      <c r="C334">
        <v>2006</v>
      </c>
      <c r="D334" t="s">
        <v>101</v>
      </c>
      <c r="E334" t="s">
        <v>119</v>
      </c>
      <c r="F334" t="s">
        <v>132</v>
      </c>
      <c r="G334" t="s">
        <v>135</v>
      </c>
      <c r="H334">
        <v>1000</v>
      </c>
      <c r="I334" s="10">
        <v>2380</v>
      </c>
    </row>
    <row r="335" spans="3:9" x14ac:dyDescent="0.25">
      <c r="C335">
        <v>2006</v>
      </c>
      <c r="D335" t="s">
        <v>107</v>
      </c>
      <c r="E335" t="s">
        <v>117</v>
      </c>
      <c r="F335" t="s">
        <v>123</v>
      </c>
      <c r="G335" t="s">
        <v>125</v>
      </c>
      <c r="H335">
        <v>778</v>
      </c>
      <c r="I335" s="10">
        <v>2085.04</v>
      </c>
    </row>
    <row r="336" spans="3:9" x14ac:dyDescent="0.25">
      <c r="C336">
        <v>2005</v>
      </c>
      <c r="D336" t="s">
        <v>69</v>
      </c>
      <c r="E336" t="s">
        <v>117</v>
      </c>
      <c r="F336" t="s">
        <v>128</v>
      </c>
      <c r="G336" t="s">
        <v>130</v>
      </c>
      <c r="H336">
        <v>775</v>
      </c>
      <c r="I336" s="10">
        <v>1953</v>
      </c>
    </row>
    <row r="337" spans="3:9" x14ac:dyDescent="0.25">
      <c r="C337">
        <v>2005</v>
      </c>
      <c r="D337" t="s">
        <v>108</v>
      </c>
      <c r="E337" t="s">
        <v>117</v>
      </c>
      <c r="F337" t="s">
        <v>132</v>
      </c>
      <c r="G337" t="s">
        <v>136</v>
      </c>
      <c r="H337">
        <v>832</v>
      </c>
      <c r="I337" s="10">
        <v>1847.04</v>
      </c>
    </row>
    <row r="338" spans="3:9" x14ac:dyDescent="0.25">
      <c r="C338">
        <v>2006</v>
      </c>
      <c r="D338" t="s">
        <v>69</v>
      </c>
      <c r="E338" t="s">
        <v>119</v>
      </c>
      <c r="F338" t="s">
        <v>123</v>
      </c>
      <c r="G338" t="s">
        <v>126</v>
      </c>
      <c r="H338">
        <v>719</v>
      </c>
      <c r="I338" s="10">
        <v>1833.45</v>
      </c>
    </row>
    <row r="339" spans="3:9" x14ac:dyDescent="0.25">
      <c r="C339">
        <v>2007</v>
      </c>
      <c r="D339" t="s">
        <v>104</v>
      </c>
      <c r="E339" t="s">
        <v>119</v>
      </c>
      <c r="F339" t="s">
        <v>128</v>
      </c>
      <c r="G339" t="s">
        <v>129</v>
      </c>
      <c r="H339">
        <v>650</v>
      </c>
      <c r="I339" s="10">
        <v>1716</v>
      </c>
    </row>
    <row r="340" spans="3:9" x14ac:dyDescent="0.25">
      <c r="C340">
        <v>2005</v>
      </c>
      <c r="D340" t="s">
        <v>107</v>
      </c>
      <c r="E340" t="s">
        <v>120</v>
      </c>
      <c r="F340" t="s">
        <v>123</v>
      </c>
      <c r="G340" t="s">
        <v>124</v>
      </c>
      <c r="H340">
        <v>775</v>
      </c>
      <c r="I340" s="10">
        <v>1852.25</v>
      </c>
    </row>
    <row r="341" spans="3:9" x14ac:dyDescent="0.25">
      <c r="C341">
        <v>2007</v>
      </c>
      <c r="D341" t="s">
        <v>99</v>
      </c>
      <c r="E341" t="s">
        <v>117</v>
      </c>
      <c r="F341" t="s">
        <v>128</v>
      </c>
      <c r="G341" t="s">
        <v>130</v>
      </c>
      <c r="H341">
        <v>686</v>
      </c>
      <c r="I341" s="10">
        <v>1996.26</v>
      </c>
    </row>
    <row r="342" spans="3:9" x14ac:dyDescent="0.25">
      <c r="C342">
        <v>2005</v>
      </c>
      <c r="D342" t="s">
        <v>100</v>
      </c>
      <c r="E342" t="s">
        <v>118</v>
      </c>
      <c r="F342" t="s">
        <v>132</v>
      </c>
      <c r="G342" t="s">
        <v>134</v>
      </c>
      <c r="H342">
        <v>734</v>
      </c>
      <c r="I342" s="10">
        <v>1695.54</v>
      </c>
    </row>
    <row r="343" spans="3:9" x14ac:dyDescent="0.25">
      <c r="C343">
        <v>2006</v>
      </c>
      <c r="D343" t="s">
        <v>108</v>
      </c>
      <c r="E343" t="s">
        <v>117</v>
      </c>
      <c r="F343" t="s">
        <v>123</v>
      </c>
      <c r="G343" t="s">
        <v>125</v>
      </c>
      <c r="H343">
        <v>845</v>
      </c>
      <c r="I343" s="10">
        <v>1867.45</v>
      </c>
    </row>
    <row r="344" spans="3:9" x14ac:dyDescent="0.25">
      <c r="C344">
        <v>2006</v>
      </c>
      <c r="D344" t="s">
        <v>93</v>
      </c>
      <c r="E344" t="s">
        <v>120</v>
      </c>
      <c r="F344" t="s">
        <v>128</v>
      </c>
      <c r="G344" t="s">
        <v>130</v>
      </c>
      <c r="H344">
        <v>732</v>
      </c>
      <c r="I344" s="10">
        <v>1639.68</v>
      </c>
    </row>
    <row r="345" spans="3:9" x14ac:dyDescent="0.25">
      <c r="C345">
        <v>2005</v>
      </c>
      <c r="D345" t="s">
        <v>100</v>
      </c>
      <c r="E345" t="s">
        <v>117</v>
      </c>
      <c r="F345" t="s">
        <v>123</v>
      </c>
      <c r="G345" t="s">
        <v>124</v>
      </c>
      <c r="H345">
        <v>619</v>
      </c>
      <c r="I345" s="10">
        <v>1770.34</v>
      </c>
    </row>
    <row r="346" spans="3:9" x14ac:dyDescent="0.25">
      <c r="C346">
        <v>2005</v>
      </c>
      <c r="D346" t="s">
        <v>104</v>
      </c>
      <c r="E346" t="s">
        <v>117</v>
      </c>
      <c r="F346" t="s">
        <v>132</v>
      </c>
      <c r="G346" t="s">
        <v>134</v>
      </c>
      <c r="H346">
        <v>738</v>
      </c>
      <c r="I346" s="10">
        <v>1763.82</v>
      </c>
    </row>
    <row r="347" spans="3:9" x14ac:dyDescent="0.25">
      <c r="C347">
        <v>2005</v>
      </c>
      <c r="D347" t="s">
        <v>93</v>
      </c>
      <c r="E347" t="s">
        <v>119</v>
      </c>
      <c r="F347" t="s">
        <v>128</v>
      </c>
      <c r="G347" t="s">
        <v>129</v>
      </c>
      <c r="H347">
        <v>598</v>
      </c>
      <c r="I347" s="10">
        <v>1985.36</v>
      </c>
    </row>
    <row r="348" spans="3:9" x14ac:dyDescent="0.25">
      <c r="C348">
        <v>2005</v>
      </c>
      <c r="D348" t="s">
        <v>100</v>
      </c>
      <c r="E348" t="s">
        <v>120</v>
      </c>
      <c r="F348" t="s">
        <v>132</v>
      </c>
      <c r="G348" t="s">
        <v>134</v>
      </c>
      <c r="H348">
        <v>535</v>
      </c>
      <c r="I348" s="10">
        <v>1867.15</v>
      </c>
    </row>
    <row r="349" spans="3:9" x14ac:dyDescent="0.25">
      <c r="C349">
        <v>2005</v>
      </c>
      <c r="D349" t="s">
        <v>107</v>
      </c>
      <c r="E349" t="s">
        <v>118</v>
      </c>
      <c r="F349" t="s">
        <v>128</v>
      </c>
      <c r="G349" t="s">
        <v>129</v>
      </c>
      <c r="H349">
        <v>827</v>
      </c>
      <c r="I349" s="10">
        <v>2166.7399999999998</v>
      </c>
    </row>
    <row r="350" spans="3:9" x14ac:dyDescent="0.25">
      <c r="C350">
        <v>2005</v>
      </c>
      <c r="D350" t="s">
        <v>106</v>
      </c>
      <c r="E350" t="s">
        <v>120</v>
      </c>
      <c r="F350" t="s">
        <v>115</v>
      </c>
      <c r="G350" t="s">
        <v>121</v>
      </c>
      <c r="H350">
        <v>801</v>
      </c>
      <c r="I350" s="10">
        <v>2531.16</v>
      </c>
    </row>
    <row r="351" spans="3:9" x14ac:dyDescent="0.25">
      <c r="C351">
        <v>2006</v>
      </c>
      <c r="D351" t="s">
        <v>99</v>
      </c>
      <c r="E351" t="s">
        <v>120</v>
      </c>
      <c r="F351" t="s">
        <v>132</v>
      </c>
      <c r="G351" t="s">
        <v>136</v>
      </c>
      <c r="H351">
        <v>868</v>
      </c>
      <c r="I351" s="10">
        <v>2656.08</v>
      </c>
    </row>
    <row r="352" spans="3:9" x14ac:dyDescent="0.25">
      <c r="C352">
        <v>2006</v>
      </c>
      <c r="D352" t="s">
        <v>105</v>
      </c>
      <c r="E352" t="s">
        <v>120</v>
      </c>
      <c r="F352" t="s">
        <v>128</v>
      </c>
      <c r="G352" t="s">
        <v>130</v>
      </c>
      <c r="H352">
        <v>511</v>
      </c>
      <c r="I352" s="10">
        <v>1696.52</v>
      </c>
    </row>
    <row r="353" spans="3:9" x14ac:dyDescent="0.25">
      <c r="C353">
        <v>2006</v>
      </c>
      <c r="D353" t="s">
        <v>106</v>
      </c>
      <c r="E353" t="s">
        <v>118</v>
      </c>
      <c r="F353" t="s">
        <v>128</v>
      </c>
      <c r="G353" t="s">
        <v>129</v>
      </c>
      <c r="H353">
        <v>524</v>
      </c>
      <c r="I353" s="10">
        <v>1875.92</v>
      </c>
    </row>
    <row r="354" spans="3:9" x14ac:dyDescent="0.25">
      <c r="C354">
        <v>2005</v>
      </c>
      <c r="D354" t="s">
        <v>100</v>
      </c>
      <c r="E354" t="s">
        <v>117</v>
      </c>
      <c r="F354" t="s">
        <v>132</v>
      </c>
      <c r="G354" t="s">
        <v>136</v>
      </c>
      <c r="H354">
        <v>922</v>
      </c>
      <c r="I354" s="10">
        <v>2931.96</v>
      </c>
    </row>
    <row r="355" spans="3:9" x14ac:dyDescent="0.25">
      <c r="C355">
        <v>2007</v>
      </c>
      <c r="D355" t="s">
        <v>102</v>
      </c>
      <c r="E355" t="s">
        <v>119</v>
      </c>
      <c r="F355" t="s">
        <v>123</v>
      </c>
      <c r="G355" t="s">
        <v>126</v>
      </c>
      <c r="H355">
        <v>902</v>
      </c>
      <c r="I355" s="10">
        <v>3463.68</v>
      </c>
    </row>
    <row r="356" spans="3:9" x14ac:dyDescent="0.25">
      <c r="C356">
        <v>2005</v>
      </c>
      <c r="D356" t="s">
        <v>102</v>
      </c>
      <c r="E356" t="s">
        <v>120</v>
      </c>
      <c r="F356" t="s">
        <v>132</v>
      </c>
      <c r="G356" t="s">
        <v>133</v>
      </c>
      <c r="H356">
        <v>832</v>
      </c>
      <c r="I356" s="10">
        <v>2129.92</v>
      </c>
    </row>
    <row r="357" spans="3:9" x14ac:dyDescent="0.25">
      <c r="C357">
        <v>2006</v>
      </c>
      <c r="D357" t="s">
        <v>103</v>
      </c>
      <c r="E357" t="s">
        <v>119</v>
      </c>
      <c r="F357" t="s">
        <v>132</v>
      </c>
      <c r="G357" t="s">
        <v>136</v>
      </c>
      <c r="H357">
        <v>668</v>
      </c>
      <c r="I357" s="10">
        <v>2478.2800000000002</v>
      </c>
    </row>
    <row r="358" spans="3:9" x14ac:dyDescent="0.25">
      <c r="C358">
        <v>2007</v>
      </c>
      <c r="D358" t="s">
        <v>102</v>
      </c>
      <c r="E358" t="s">
        <v>118</v>
      </c>
      <c r="F358" t="s">
        <v>123</v>
      </c>
      <c r="G358" t="s">
        <v>124</v>
      </c>
      <c r="H358">
        <v>510</v>
      </c>
      <c r="I358" s="10">
        <v>1407.6</v>
      </c>
    </row>
    <row r="359" spans="3:9" x14ac:dyDescent="0.25">
      <c r="C359">
        <v>2005</v>
      </c>
      <c r="D359" t="s">
        <v>103</v>
      </c>
      <c r="E359" t="s">
        <v>119</v>
      </c>
      <c r="F359" t="s">
        <v>123</v>
      </c>
      <c r="G359" t="s">
        <v>126</v>
      </c>
      <c r="H359">
        <v>669</v>
      </c>
      <c r="I359" s="10">
        <v>2408.4</v>
      </c>
    </row>
    <row r="360" spans="3:9" x14ac:dyDescent="0.25">
      <c r="C360">
        <v>2007</v>
      </c>
      <c r="D360" t="s">
        <v>108</v>
      </c>
      <c r="E360" t="s">
        <v>118</v>
      </c>
      <c r="F360" t="s">
        <v>128</v>
      </c>
      <c r="G360" t="s">
        <v>131</v>
      </c>
      <c r="H360">
        <v>671</v>
      </c>
      <c r="I360" s="10">
        <v>2455.86</v>
      </c>
    </row>
    <row r="361" spans="3:9" x14ac:dyDescent="0.25">
      <c r="C361">
        <v>2005</v>
      </c>
      <c r="D361" t="s">
        <v>100</v>
      </c>
      <c r="E361" t="s">
        <v>120</v>
      </c>
      <c r="F361" t="s">
        <v>128</v>
      </c>
      <c r="G361" t="s">
        <v>130</v>
      </c>
      <c r="H361">
        <v>644</v>
      </c>
      <c r="I361" s="10">
        <v>1835.4</v>
      </c>
    </row>
    <row r="362" spans="3:9" x14ac:dyDescent="0.25">
      <c r="C362">
        <v>2007</v>
      </c>
      <c r="D362" t="s">
        <v>93</v>
      </c>
      <c r="E362" t="s">
        <v>119</v>
      </c>
      <c r="F362" t="s">
        <v>115</v>
      </c>
      <c r="G362" t="s">
        <v>121</v>
      </c>
      <c r="H362">
        <v>846</v>
      </c>
      <c r="I362" s="10">
        <v>2961</v>
      </c>
    </row>
    <row r="363" spans="3:9" x14ac:dyDescent="0.25">
      <c r="C363">
        <v>2006</v>
      </c>
      <c r="D363" t="s">
        <v>69</v>
      </c>
      <c r="E363" t="s">
        <v>119</v>
      </c>
      <c r="F363" t="s">
        <v>132</v>
      </c>
      <c r="G363" t="s">
        <v>135</v>
      </c>
      <c r="H363">
        <v>846</v>
      </c>
      <c r="I363" s="10">
        <v>3079.44</v>
      </c>
    </row>
    <row r="364" spans="3:9" x14ac:dyDescent="0.25">
      <c r="C364">
        <v>2006</v>
      </c>
      <c r="D364" t="s">
        <v>106</v>
      </c>
      <c r="E364" t="s">
        <v>120</v>
      </c>
      <c r="F364" t="s">
        <v>132</v>
      </c>
      <c r="G364" t="s">
        <v>134</v>
      </c>
      <c r="H364">
        <v>954</v>
      </c>
      <c r="I364" s="10">
        <v>3253.14</v>
      </c>
    </row>
    <row r="365" spans="3:9" x14ac:dyDescent="0.25">
      <c r="C365">
        <v>2005</v>
      </c>
      <c r="D365" t="s">
        <v>99</v>
      </c>
      <c r="E365" t="s">
        <v>117</v>
      </c>
      <c r="F365" t="s">
        <v>132</v>
      </c>
      <c r="G365" t="s">
        <v>134</v>
      </c>
      <c r="H365">
        <v>733</v>
      </c>
      <c r="I365" s="10">
        <v>2125.6999999999998</v>
      </c>
    </row>
    <row r="366" spans="3:9" x14ac:dyDescent="0.25">
      <c r="C366">
        <v>2005</v>
      </c>
      <c r="D366" t="s">
        <v>104</v>
      </c>
      <c r="E366" t="s">
        <v>118</v>
      </c>
      <c r="F366" t="s">
        <v>128</v>
      </c>
      <c r="G366" t="s">
        <v>129</v>
      </c>
      <c r="H366">
        <v>800</v>
      </c>
      <c r="I366" s="10">
        <v>1648</v>
      </c>
    </row>
    <row r="367" spans="3:9" x14ac:dyDescent="0.25">
      <c r="C367">
        <v>2007</v>
      </c>
      <c r="D367" t="s">
        <v>100</v>
      </c>
      <c r="E367" t="s">
        <v>120</v>
      </c>
      <c r="F367" t="s">
        <v>132</v>
      </c>
      <c r="G367" t="s">
        <v>134</v>
      </c>
      <c r="H367">
        <v>534</v>
      </c>
      <c r="I367" s="10">
        <v>1708.8</v>
      </c>
    </row>
    <row r="368" spans="3:9" x14ac:dyDescent="0.25">
      <c r="C368">
        <v>2006</v>
      </c>
      <c r="D368" t="s">
        <v>105</v>
      </c>
      <c r="E368" t="s">
        <v>119</v>
      </c>
      <c r="F368" t="s">
        <v>132</v>
      </c>
      <c r="G368" t="s">
        <v>135</v>
      </c>
      <c r="H368">
        <v>600</v>
      </c>
      <c r="I368" s="10">
        <v>1620</v>
      </c>
    </row>
    <row r="369" spans="3:9" x14ac:dyDescent="0.25">
      <c r="C369">
        <v>2005</v>
      </c>
      <c r="D369" t="s">
        <v>105</v>
      </c>
      <c r="E369" t="s">
        <v>117</v>
      </c>
      <c r="F369" t="s">
        <v>115</v>
      </c>
      <c r="G369" t="s">
        <v>116</v>
      </c>
      <c r="H369">
        <v>708</v>
      </c>
      <c r="I369" s="10">
        <v>2619.6</v>
      </c>
    </row>
    <row r="370" spans="3:9" x14ac:dyDescent="0.25">
      <c r="C370">
        <v>2005</v>
      </c>
      <c r="D370" t="s">
        <v>93</v>
      </c>
      <c r="E370" t="s">
        <v>120</v>
      </c>
      <c r="F370" t="s">
        <v>132</v>
      </c>
      <c r="G370" t="s">
        <v>133</v>
      </c>
      <c r="H370">
        <v>532</v>
      </c>
      <c r="I370" s="10">
        <v>1590.68</v>
      </c>
    </row>
    <row r="371" spans="3:9" x14ac:dyDescent="0.25">
      <c r="C371">
        <v>2006</v>
      </c>
      <c r="D371" t="s">
        <v>100</v>
      </c>
      <c r="E371" t="s">
        <v>119</v>
      </c>
      <c r="F371" t="s">
        <v>132</v>
      </c>
      <c r="G371" t="s">
        <v>136</v>
      </c>
      <c r="H371">
        <v>656</v>
      </c>
      <c r="I371" s="10">
        <v>1856.48</v>
      </c>
    </row>
    <row r="372" spans="3:9" x14ac:dyDescent="0.25">
      <c r="C372">
        <v>2007</v>
      </c>
      <c r="D372" t="s">
        <v>104</v>
      </c>
      <c r="E372" t="s">
        <v>117</v>
      </c>
      <c r="F372" t="s">
        <v>115</v>
      </c>
      <c r="G372" t="s">
        <v>116</v>
      </c>
      <c r="H372">
        <v>771</v>
      </c>
      <c r="I372" s="10">
        <v>2205.06</v>
      </c>
    </row>
    <row r="373" spans="3:9" x14ac:dyDescent="0.25">
      <c r="C373">
        <v>2007</v>
      </c>
      <c r="D373" t="s">
        <v>93</v>
      </c>
      <c r="E373" t="s">
        <v>120</v>
      </c>
      <c r="F373" t="s">
        <v>123</v>
      </c>
      <c r="G373" t="s">
        <v>126</v>
      </c>
      <c r="H373">
        <v>558</v>
      </c>
      <c r="I373" s="10">
        <v>1964.16</v>
      </c>
    </row>
    <row r="374" spans="3:9" x14ac:dyDescent="0.25">
      <c r="C374">
        <v>2006</v>
      </c>
      <c r="D374" t="s">
        <v>108</v>
      </c>
      <c r="E374" t="s">
        <v>117</v>
      </c>
      <c r="F374" t="s">
        <v>128</v>
      </c>
      <c r="G374" t="s">
        <v>130</v>
      </c>
      <c r="H374">
        <v>962</v>
      </c>
      <c r="I374" s="10">
        <v>3694.08</v>
      </c>
    </row>
    <row r="375" spans="3:9" x14ac:dyDescent="0.25">
      <c r="C375">
        <v>2005</v>
      </c>
      <c r="D375" t="s">
        <v>101</v>
      </c>
      <c r="E375" t="s">
        <v>118</v>
      </c>
      <c r="F375" t="s">
        <v>128</v>
      </c>
      <c r="G375" t="s">
        <v>131</v>
      </c>
      <c r="H375">
        <v>844</v>
      </c>
      <c r="I375" s="10">
        <v>3224.08</v>
      </c>
    </row>
    <row r="376" spans="3:9" x14ac:dyDescent="0.25">
      <c r="C376">
        <v>2005</v>
      </c>
      <c r="D376" t="s">
        <v>100</v>
      </c>
      <c r="E376" t="s">
        <v>119</v>
      </c>
      <c r="F376" t="s">
        <v>123</v>
      </c>
      <c r="G376" t="s">
        <v>125</v>
      </c>
      <c r="H376">
        <v>503</v>
      </c>
      <c r="I376" s="10">
        <v>1287.68</v>
      </c>
    </row>
    <row r="377" spans="3:9" x14ac:dyDescent="0.25">
      <c r="C377">
        <v>2005</v>
      </c>
      <c r="D377" t="s">
        <v>107</v>
      </c>
      <c r="E377" t="s">
        <v>117</v>
      </c>
      <c r="F377" t="s">
        <v>123</v>
      </c>
      <c r="G377" t="s">
        <v>127</v>
      </c>
      <c r="H377">
        <v>840</v>
      </c>
      <c r="I377" s="10">
        <v>2343.6</v>
      </c>
    </row>
    <row r="378" spans="3:9" x14ac:dyDescent="0.25">
      <c r="C378">
        <v>2006</v>
      </c>
      <c r="D378" t="s">
        <v>103</v>
      </c>
      <c r="E378" t="s">
        <v>118</v>
      </c>
      <c r="F378" t="s">
        <v>123</v>
      </c>
      <c r="G378" t="s">
        <v>124</v>
      </c>
      <c r="H378">
        <v>705</v>
      </c>
      <c r="I378" s="10">
        <v>1628.55</v>
      </c>
    </row>
    <row r="379" spans="3:9" x14ac:dyDescent="0.25">
      <c r="C379">
        <v>2005</v>
      </c>
      <c r="D379" t="s">
        <v>69</v>
      </c>
      <c r="E379" t="s">
        <v>120</v>
      </c>
      <c r="F379" t="s">
        <v>128</v>
      </c>
      <c r="G379" t="s">
        <v>129</v>
      </c>
      <c r="H379">
        <v>559</v>
      </c>
      <c r="I379" s="10">
        <v>1855.88</v>
      </c>
    </row>
    <row r="380" spans="3:9" x14ac:dyDescent="0.25">
      <c r="C380">
        <v>2006</v>
      </c>
      <c r="D380" t="s">
        <v>103</v>
      </c>
      <c r="E380" t="s">
        <v>119</v>
      </c>
      <c r="F380" t="s">
        <v>132</v>
      </c>
      <c r="G380" t="s">
        <v>136</v>
      </c>
      <c r="H380">
        <v>994</v>
      </c>
      <c r="I380" s="10">
        <v>2803.08</v>
      </c>
    </row>
    <row r="381" spans="3:9" x14ac:dyDescent="0.25">
      <c r="C381">
        <v>2005</v>
      </c>
      <c r="D381" t="s">
        <v>69</v>
      </c>
      <c r="E381" t="s">
        <v>120</v>
      </c>
      <c r="F381" t="s">
        <v>132</v>
      </c>
      <c r="G381" t="s">
        <v>133</v>
      </c>
      <c r="H381">
        <v>853</v>
      </c>
      <c r="I381" s="10">
        <v>2209.27</v>
      </c>
    </row>
    <row r="382" spans="3:9" x14ac:dyDescent="0.25">
      <c r="C382">
        <v>2007</v>
      </c>
      <c r="D382" t="s">
        <v>101</v>
      </c>
      <c r="E382" t="s">
        <v>118</v>
      </c>
      <c r="F382" t="s">
        <v>123</v>
      </c>
      <c r="G382" t="s">
        <v>125</v>
      </c>
      <c r="H382">
        <v>858</v>
      </c>
      <c r="I382" s="10">
        <v>2737.02</v>
      </c>
    </row>
    <row r="383" spans="3:9" x14ac:dyDescent="0.25">
      <c r="C383">
        <v>2007</v>
      </c>
      <c r="D383" t="s">
        <v>101</v>
      </c>
      <c r="E383" t="s">
        <v>118</v>
      </c>
      <c r="F383" t="s">
        <v>128</v>
      </c>
      <c r="G383" t="s">
        <v>129</v>
      </c>
      <c r="H383">
        <v>555</v>
      </c>
      <c r="I383" s="10">
        <v>1182.1500000000001</v>
      </c>
    </row>
    <row r="384" spans="3:9" x14ac:dyDescent="0.25">
      <c r="C384">
        <v>2007</v>
      </c>
      <c r="D384" t="s">
        <v>101</v>
      </c>
      <c r="E384" t="s">
        <v>119</v>
      </c>
      <c r="F384" t="s">
        <v>128</v>
      </c>
      <c r="G384" t="s">
        <v>130</v>
      </c>
      <c r="H384">
        <v>543</v>
      </c>
      <c r="I384" s="10">
        <v>1476.96</v>
      </c>
    </row>
    <row r="385" spans="3:9" x14ac:dyDescent="0.25">
      <c r="C385">
        <v>2005</v>
      </c>
      <c r="D385" t="s">
        <v>93</v>
      </c>
      <c r="E385" t="s">
        <v>120</v>
      </c>
      <c r="F385" t="s">
        <v>115</v>
      </c>
      <c r="G385" t="s">
        <v>121</v>
      </c>
      <c r="H385">
        <v>646</v>
      </c>
      <c r="I385" s="10">
        <v>2344.98</v>
      </c>
    </row>
    <row r="386" spans="3:9" x14ac:dyDescent="0.25">
      <c r="C386">
        <v>2006</v>
      </c>
      <c r="D386" t="s">
        <v>108</v>
      </c>
      <c r="E386" t="s">
        <v>119</v>
      </c>
      <c r="F386" t="s">
        <v>115</v>
      </c>
      <c r="G386" t="s">
        <v>121</v>
      </c>
      <c r="H386">
        <v>794</v>
      </c>
      <c r="I386" s="10">
        <v>1992.94</v>
      </c>
    </row>
    <row r="387" spans="3:9" x14ac:dyDescent="0.25">
      <c r="C387">
        <v>2007</v>
      </c>
      <c r="D387" t="s">
        <v>103</v>
      </c>
      <c r="E387" t="s">
        <v>117</v>
      </c>
      <c r="F387" t="s">
        <v>128</v>
      </c>
      <c r="G387" t="s">
        <v>129</v>
      </c>
      <c r="H387">
        <v>573</v>
      </c>
      <c r="I387" s="10">
        <v>1237.68</v>
      </c>
    </row>
    <row r="388" spans="3:9" x14ac:dyDescent="0.25">
      <c r="C388">
        <v>2007</v>
      </c>
      <c r="D388" t="s">
        <v>104</v>
      </c>
      <c r="E388" t="s">
        <v>118</v>
      </c>
      <c r="F388" t="s">
        <v>132</v>
      </c>
      <c r="G388" t="s">
        <v>134</v>
      </c>
      <c r="H388">
        <v>534</v>
      </c>
      <c r="I388" s="10">
        <v>1431.12</v>
      </c>
    </row>
    <row r="389" spans="3:9" x14ac:dyDescent="0.25">
      <c r="C389">
        <v>2005</v>
      </c>
      <c r="D389" t="s">
        <v>69</v>
      </c>
      <c r="E389" t="s">
        <v>119</v>
      </c>
      <c r="F389" t="s">
        <v>115</v>
      </c>
      <c r="G389" t="s">
        <v>121</v>
      </c>
      <c r="H389">
        <v>793</v>
      </c>
      <c r="I389" s="10">
        <v>2497.9499999999998</v>
      </c>
    </row>
    <row r="390" spans="3:9" x14ac:dyDescent="0.25">
      <c r="C390">
        <v>2005</v>
      </c>
      <c r="D390" t="s">
        <v>69</v>
      </c>
      <c r="E390" t="s">
        <v>119</v>
      </c>
      <c r="F390" t="s">
        <v>128</v>
      </c>
      <c r="G390" t="s">
        <v>131</v>
      </c>
      <c r="H390">
        <v>709</v>
      </c>
      <c r="I390" s="10">
        <v>1985.2</v>
      </c>
    </row>
    <row r="391" spans="3:9" x14ac:dyDescent="0.25">
      <c r="C391">
        <v>2007</v>
      </c>
      <c r="D391" t="s">
        <v>100</v>
      </c>
      <c r="E391" t="s">
        <v>119</v>
      </c>
      <c r="F391" t="s">
        <v>128</v>
      </c>
      <c r="G391" t="s">
        <v>131</v>
      </c>
      <c r="H391">
        <v>907</v>
      </c>
      <c r="I391" s="10">
        <v>2058.89</v>
      </c>
    </row>
    <row r="392" spans="3:9" x14ac:dyDescent="0.25">
      <c r="C392">
        <v>2005</v>
      </c>
      <c r="D392" t="s">
        <v>99</v>
      </c>
      <c r="E392" t="s">
        <v>118</v>
      </c>
      <c r="F392" t="s">
        <v>123</v>
      </c>
      <c r="G392" t="s">
        <v>127</v>
      </c>
      <c r="H392">
        <v>955</v>
      </c>
      <c r="I392" s="10">
        <v>2989.15</v>
      </c>
    </row>
    <row r="393" spans="3:9" x14ac:dyDescent="0.25">
      <c r="C393">
        <v>2006</v>
      </c>
      <c r="D393" t="s">
        <v>105</v>
      </c>
      <c r="E393" t="s">
        <v>118</v>
      </c>
      <c r="F393" t="s">
        <v>123</v>
      </c>
      <c r="G393" t="s">
        <v>127</v>
      </c>
      <c r="H393">
        <v>685</v>
      </c>
      <c r="I393" s="10">
        <v>2116.65</v>
      </c>
    </row>
    <row r="394" spans="3:9" x14ac:dyDescent="0.25">
      <c r="C394">
        <v>2006</v>
      </c>
      <c r="D394" t="s">
        <v>101</v>
      </c>
      <c r="E394" t="s">
        <v>118</v>
      </c>
      <c r="F394" t="s">
        <v>128</v>
      </c>
      <c r="G394" t="s">
        <v>131</v>
      </c>
      <c r="H394">
        <v>903</v>
      </c>
      <c r="I394" s="10">
        <v>2600.64</v>
      </c>
    </row>
    <row r="395" spans="3:9" x14ac:dyDescent="0.25">
      <c r="C395">
        <v>2007</v>
      </c>
      <c r="D395" t="s">
        <v>69</v>
      </c>
      <c r="E395" t="s">
        <v>120</v>
      </c>
      <c r="F395" t="s">
        <v>128</v>
      </c>
      <c r="G395" t="s">
        <v>130</v>
      </c>
      <c r="H395">
        <v>903</v>
      </c>
      <c r="I395" s="10">
        <v>2438.1</v>
      </c>
    </row>
    <row r="396" spans="3:9" x14ac:dyDescent="0.25">
      <c r="C396">
        <v>2005</v>
      </c>
      <c r="D396" t="s">
        <v>108</v>
      </c>
      <c r="E396" t="s">
        <v>117</v>
      </c>
      <c r="F396" t="s">
        <v>132</v>
      </c>
      <c r="G396" t="s">
        <v>135</v>
      </c>
      <c r="H396">
        <v>701</v>
      </c>
      <c r="I396" s="10">
        <v>2495.56</v>
      </c>
    </row>
    <row r="397" spans="3:9" x14ac:dyDescent="0.25">
      <c r="C397">
        <v>2005</v>
      </c>
      <c r="D397" t="s">
        <v>108</v>
      </c>
      <c r="E397" t="s">
        <v>120</v>
      </c>
      <c r="F397" t="s">
        <v>123</v>
      </c>
      <c r="G397" t="s">
        <v>127</v>
      </c>
      <c r="H397">
        <v>738</v>
      </c>
      <c r="I397" s="10">
        <v>2214</v>
      </c>
    </row>
    <row r="398" spans="3:9" x14ac:dyDescent="0.25">
      <c r="C398">
        <v>2007</v>
      </c>
      <c r="D398" t="s">
        <v>102</v>
      </c>
      <c r="E398" t="s">
        <v>118</v>
      </c>
      <c r="F398" t="s">
        <v>132</v>
      </c>
      <c r="G398" t="s">
        <v>134</v>
      </c>
      <c r="H398">
        <v>950</v>
      </c>
      <c r="I398" s="10">
        <v>2023.5</v>
      </c>
    </row>
    <row r="399" spans="3:9" x14ac:dyDescent="0.25">
      <c r="C399">
        <v>2005</v>
      </c>
      <c r="D399" t="s">
        <v>93</v>
      </c>
      <c r="E399" t="s">
        <v>118</v>
      </c>
      <c r="F399" t="s">
        <v>123</v>
      </c>
      <c r="G399" t="s">
        <v>125</v>
      </c>
      <c r="H399">
        <v>773</v>
      </c>
      <c r="I399" s="10">
        <v>2434.9499999999998</v>
      </c>
    </row>
    <row r="400" spans="3:9" x14ac:dyDescent="0.25">
      <c r="C400">
        <v>2006</v>
      </c>
      <c r="D400" t="s">
        <v>69</v>
      </c>
      <c r="E400" t="s">
        <v>117</v>
      </c>
      <c r="F400" t="s">
        <v>115</v>
      </c>
      <c r="G400" t="s">
        <v>122</v>
      </c>
      <c r="H400">
        <v>760</v>
      </c>
      <c r="I400" s="10">
        <v>1801.2</v>
      </c>
    </row>
    <row r="401" spans="3:9" x14ac:dyDescent="0.25">
      <c r="C401">
        <v>2006</v>
      </c>
      <c r="D401" t="s">
        <v>100</v>
      </c>
      <c r="E401" t="s">
        <v>120</v>
      </c>
      <c r="F401" t="s">
        <v>123</v>
      </c>
      <c r="G401" t="s">
        <v>125</v>
      </c>
      <c r="H401">
        <v>502</v>
      </c>
      <c r="I401" s="10">
        <v>1490.94</v>
      </c>
    </row>
    <row r="402" spans="3:9" x14ac:dyDescent="0.25">
      <c r="C402">
        <v>2007</v>
      </c>
      <c r="D402" t="s">
        <v>101</v>
      </c>
      <c r="E402" t="s">
        <v>118</v>
      </c>
      <c r="F402" t="s">
        <v>123</v>
      </c>
      <c r="G402" t="s">
        <v>125</v>
      </c>
      <c r="H402">
        <v>925</v>
      </c>
      <c r="I402" s="10">
        <v>2479</v>
      </c>
    </row>
    <row r="403" spans="3:9" x14ac:dyDescent="0.25">
      <c r="C403">
        <v>2005</v>
      </c>
      <c r="D403" t="s">
        <v>105</v>
      </c>
      <c r="E403" t="s">
        <v>119</v>
      </c>
      <c r="F403" t="s">
        <v>128</v>
      </c>
      <c r="G403" t="s">
        <v>129</v>
      </c>
      <c r="H403">
        <v>893</v>
      </c>
      <c r="I403" s="10">
        <v>2812.95</v>
      </c>
    </row>
    <row r="404" spans="3:9" x14ac:dyDescent="0.25">
      <c r="C404">
        <v>2006</v>
      </c>
      <c r="D404" t="s">
        <v>93</v>
      </c>
      <c r="E404" t="s">
        <v>117</v>
      </c>
      <c r="F404" t="s">
        <v>115</v>
      </c>
      <c r="G404" t="s">
        <v>122</v>
      </c>
      <c r="H404">
        <v>786</v>
      </c>
      <c r="I404" s="10">
        <v>2837.46</v>
      </c>
    </row>
    <row r="405" spans="3:9" x14ac:dyDescent="0.25">
      <c r="C405">
        <v>2006</v>
      </c>
      <c r="D405" t="s">
        <v>105</v>
      </c>
      <c r="E405" t="s">
        <v>117</v>
      </c>
      <c r="F405" t="s">
        <v>123</v>
      </c>
      <c r="G405" t="s">
        <v>124</v>
      </c>
      <c r="H405">
        <v>837</v>
      </c>
      <c r="I405" s="10">
        <v>2879.28</v>
      </c>
    </row>
    <row r="406" spans="3:9" x14ac:dyDescent="0.25">
      <c r="C406">
        <v>2006</v>
      </c>
      <c r="D406" t="s">
        <v>104</v>
      </c>
      <c r="E406" t="s">
        <v>119</v>
      </c>
      <c r="F406" t="s">
        <v>132</v>
      </c>
      <c r="G406" t="s">
        <v>133</v>
      </c>
      <c r="H406">
        <v>823</v>
      </c>
      <c r="I406" s="10">
        <v>2156.2600000000002</v>
      </c>
    </row>
    <row r="407" spans="3:9" x14ac:dyDescent="0.25">
      <c r="C407">
        <v>2007</v>
      </c>
      <c r="D407" t="s">
        <v>104</v>
      </c>
      <c r="E407" t="s">
        <v>118</v>
      </c>
      <c r="F407" t="s">
        <v>115</v>
      </c>
      <c r="G407" t="s">
        <v>121</v>
      </c>
      <c r="H407">
        <v>823</v>
      </c>
      <c r="I407" s="10">
        <v>2469</v>
      </c>
    </row>
    <row r="408" spans="3:9" x14ac:dyDescent="0.25">
      <c r="C408">
        <v>2007</v>
      </c>
      <c r="D408" t="s">
        <v>106</v>
      </c>
      <c r="E408" t="s">
        <v>117</v>
      </c>
      <c r="F408" t="s">
        <v>115</v>
      </c>
      <c r="G408" t="s">
        <v>116</v>
      </c>
      <c r="H408">
        <v>577</v>
      </c>
      <c r="I408" s="10">
        <v>1846.4</v>
      </c>
    </row>
    <row r="409" spans="3:9" x14ac:dyDescent="0.25">
      <c r="C409">
        <v>2007</v>
      </c>
      <c r="D409" t="s">
        <v>106</v>
      </c>
      <c r="E409" t="s">
        <v>118</v>
      </c>
      <c r="F409" t="s">
        <v>123</v>
      </c>
      <c r="G409" t="s">
        <v>126</v>
      </c>
      <c r="H409">
        <v>758</v>
      </c>
      <c r="I409" s="10">
        <v>2516.56</v>
      </c>
    </row>
    <row r="410" spans="3:9" x14ac:dyDescent="0.25">
      <c r="C410">
        <v>2007</v>
      </c>
      <c r="D410" t="s">
        <v>100</v>
      </c>
      <c r="E410" t="s">
        <v>117</v>
      </c>
      <c r="F410" t="s">
        <v>128</v>
      </c>
      <c r="G410" t="s">
        <v>130</v>
      </c>
      <c r="H410">
        <v>681</v>
      </c>
      <c r="I410" s="10">
        <v>2717.19</v>
      </c>
    </row>
    <row r="411" spans="3:9" x14ac:dyDescent="0.25">
      <c r="C411">
        <v>2007</v>
      </c>
      <c r="D411" t="s">
        <v>106</v>
      </c>
      <c r="E411" t="s">
        <v>117</v>
      </c>
      <c r="F411" t="s">
        <v>128</v>
      </c>
      <c r="G411" t="s">
        <v>130</v>
      </c>
      <c r="H411">
        <v>837</v>
      </c>
      <c r="I411" s="10">
        <v>2410.56</v>
      </c>
    </row>
    <row r="412" spans="3:9" x14ac:dyDescent="0.25">
      <c r="C412">
        <v>2006</v>
      </c>
      <c r="D412" t="s">
        <v>102</v>
      </c>
      <c r="E412" t="s">
        <v>120</v>
      </c>
      <c r="F412" t="s">
        <v>115</v>
      </c>
      <c r="G412" t="s">
        <v>122</v>
      </c>
      <c r="H412">
        <v>964</v>
      </c>
      <c r="I412" s="10">
        <v>2217.1999999999998</v>
      </c>
    </row>
    <row r="413" spans="3:9" x14ac:dyDescent="0.25">
      <c r="C413">
        <v>2007</v>
      </c>
      <c r="D413" t="s">
        <v>108</v>
      </c>
      <c r="E413" t="s">
        <v>118</v>
      </c>
      <c r="F413" t="s">
        <v>132</v>
      </c>
      <c r="G413" t="s">
        <v>136</v>
      </c>
      <c r="H413">
        <v>998</v>
      </c>
      <c r="I413" s="10">
        <v>3473.04</v>
      </c>
    </row>
    <row r="414" spans="3:9" x14ac:dyDescent="0.25">
      <c r="C414">
        <v>2005</v>
      </c>
      <c r="D414" t="s">
        <v>105</v>
      </c>
      <c r="E414" t="s">
        <v>119</v>
      </c>
      <c r="F414" t="s">
        <v>123</v>
      </c>
      <c r="G414" t="s">
        <v>126</v>
      </c>
      <c r="H414">
        <v>729</v>
      </c>
      <c r="I414" s="10">
        <v>2624.4</v>
      </c>
    </row>
    <row r="415" spans="3:9" x14ac:dyDescent="0.25">
      <c r="C415">
        <v>2005</v>
      </c>
      <c r="D415" t="s">
        <v>99</v>
      </c>
      <c r="E415" t="s">
        <v>120</v>
      </c>
      <c r="F415" t="s">
        <v>123</v>
      </c>
      <c r="G415" t="s">
        <v>127</v>
      </c>
      <c r="H415">
        <v>658</v>
      </c>
      <c r="I415" s="10">
        <v>1730.54</v>
      </c>
    </row>
    <row r="416" spans="3:9" x14ac:dyDescent="0.25">
      <c r="C416">
        <v>2005</v>
      </c>
      <c r="D416" t="s">
        <v>105</v>
      </c>
      <c r="E416" t="s">
        <v>119</v>
      </c>
      <c r="F416" t="s">
        <v>132</v>
      </c>
      <c r="G416" t="s">
        <v>135</v>
      </c>
      <c r="H416">
        <v>738</v>
      </c>
      <c r="I416" s="10">
        <v>1505.52</v>
      </c>
    </row>
    <row r="417" spans="3:9" x14ac:dyDescent="0.25">
      <c r="C417">
        <v>2005</v>
      </c>
      <c r="D417" t="s">
        <v>102</v>
      </c>
      <c r="E417" t="s">
        <v>117</v>
      </c>
      <c r="F417" t="s">
        <v>128</v>
      </c>
      <c r="G417" t="s">
        <v>130</v>
      </c>
      <c r="H417">
        <v>950</v>
      </c>
      <c r="I417" s="10">
        <v>3619.5</v>
      </c>
    </row>
    <row r="418" spans="3:9" x14ac:dyDescent="0.25">
      <c r="C418">
        <v>2007</v>
      </c>
      <c r="D418" t="s">
        <v>105</v>
      </c>
      <c r="E418" t="s">
        <v>118</v>
      </c>
      <c r="F418" t="s">
        <v>128</v>
      </c>
      <c r="G418" t="s">
        <v>129</v>
      </c>
      <c r="H418">
        <v>776</v>
      </c>
      <c r="I418" s="10">
        <v>3041.92</v>
      </c>
    </row>
    <row r="419" spans="3:9" x14ac:dyDescent="0.25">
      <c r="C419">
        <v>2007</v>
      </c>
      <c r="D419" t="s">
        <v>93</v>
      </c>
      <c r="E419" t="s">
        <v>120</v>
      </c>
      <c r="F419" t="s">
        <v>132</v>
      </c>
      <c r="G419" t="s">
        <v>133</v>
      </c>
      <c r="H419">
        <v>768</v>
      </c>
      <c r="I419" s="10">
        <v>1774.08</v>
      </c>
    </row>
    <row r="420" spans="3:9" x14ac:dyDescent="0.25">
      <c r="C420">
        <v>2007</v>
      </c>
      <c r="D420" t="s">
        <v>107</v>
      </c>
      <c r="E420" t="s">
        <v>119</v>
      </c>
      <c r="F420" t="s">
        <v>132</v>
      </c>
      <c r="G420" t="s">
        <v>133</v>
      </c>
      <c r="H420">
        <v>809</v>
      </c>
      <c r="I420" s="10">
        <v>2386.5500000000002</v>
      </c>
    </row>
    <row r="421" spans="3:9" x14ac:dyDescent="0.25">
      <c r="C421">
        <v>2007</v>
      </c>
      <c r="D421" t="s">
        <v>93</v>
      </c>
      <c r="E421" t="s">
        <v>120</v>
      </c>
      <c r="F421" t="s">
        <v>128</v>
      </c>
      <c r="G421" t="s">
        <v>131</v>
      </c>
      <c r="H421">
        <v>764</v>
      </c>
      <c r="I421" s="10">
        <v>2849.72</v>
      </c>
    </row>
    <row r="422" spans="3:9" x14ac:dyDescent="0.25">
      <c r="C422">
        <v>2006</v>
      </c>
      <c r="D422" t="s">
        <v>105</v>
      </c>
      <c r="E422" t="s">
        <v>120</v>
      </c>
      <c r="F422" t="s">
        <v>132</v>
      </c>
      <c r="G422" t="s">
        <v>134</v>
      </c>
      <c r="H422">
        <v>789</v>
      </c>
      <c r="I422" s="10">
        <v>2272.3200000000002</v>
      </c>
    </row>
    <row r="423" spans="3:9" x14ac:dyDescent="0.25">
      <c r="C423">
        <v>2005</v>
      </c>
      <c r="D423" t="s">
        <v>100</v>
      </c>
      <c r="E423" t="s">
        <v>118</v>
      </c>
      <c r="F423" t="s">
        <v>132</v>
      </c>
      <c r="G423" t="s">
        <v>134</v>
      </c>
      <c r="H423">
        <v>781</v>
      </c>
      <c r="I423" s="10">
        <v>1835.35</v>
      </c>
    </row>
    <row r="424" spans="3:9" x14ac:dyDescent="0.25">
      <c r="C424">
        <v>2007</v>
      </c>
      <c r="D424" t="s">
        <v>106</v>
      </c>
      <c r="E424" t="s">
        <v>118</v>
      </c>
      <c r="F424" t="s">
        <v>132</v>
      </c>
      <c r="G424" t="s">
        <v>133</v>
      </c>
      <c r="H424">
        <v>885</v>
      </c>
      <c r="I424" s="10">
        <v>3442.65</v>
      </c>
    </row>
    <row r="425" spans="3:9" x14ac:dyDescent="0.25">
      <c r="C425">
        <v>2005</v>
      </c>
      <c r="D425" t="s">
        <v>105</v>
      </c>
      <c r="E425" t="s">
        <v>120</v>
      </c>
      <c r="F425" t="s">
        <v>123</v>
      </c>
      <c r="G425" t="s">
        <v>127</v>
      </c>
      <c r="H425">
        <v>816</v>
      </c>
      <c r="I425" s="10">
        <v>2358.2399999999998</v>
      </c>
    </row>
    <row r="426" spans="3:9" x14ac:dyDescent="0.25">
      <c r="C426">
        <v>2005</v>
      </c>
      <c r="D426" t="s">
        <v>108</v>
      </c>
      <c r="E426" t="s">
        <v>120</v>
      </c>
      <c r="F426" t="s">
        <v>115</v>
      </c>
      <c r="G426" t="s">
        <v>121</v>
      </c>
      <c r="H426">
        <v>789</v>
      </c>
      <c r="I426" s="10">
        <v>2524.8000000000002</v>
      </c>
    </row>
    <row r="427" spans="3:9" x14ac:dyDescent="0.25">
      <c r="C427">
        <v>2007</v>
      </c>
      <c r="D427" t="s">
        <v>102</v>
      </c>
      <c r="E427" t="s">
        <v>118</v>
      </c>
      <c r="F427" t="s">
        <v>115</v>
      </c>
      <c r="G427" t="s">
        <v>122</v>
      </c>
      <c r="H427">
        <v>572</v>
      </c>
      <c r="I427" s="10">
        <v>2019.16</v>
      </c>
    </row>
    <row r="428" spans="3:9" x14ac:dyDescent="0.25">
      <c r="C428">
        <v>2005</v>
      </c>
      <c r="D428" t="s">
        <v>106</v>
      </c>
      <c r="E428" t="s">
        <v>120</v>
      </c>
      <c r="F428" t="s">
        <v>128</v>
      </c>
      <c r="G428" t="s">
        <v>131</v>
      </c>
      <c r="H428">
        <v>627</v>
      </c>
      <c r="I428" s="10">
        <v>2062.83</v>
      </c>
    </row>
    <row r="429" spans="3:9" x14ac:dyDescent="0.25">
      <c r="C429">
        <v>2006</v>
      </c>
      <c r="D429" t="s">
        <v>103</v>
      </c>
      <c r="E429" t="s">
        <v>117</v>
      </c>
      <c r="F429" t="s">
        <v>123</v>
      </c>
      <c r="G429" t="s">
        <v>125</v>
      </c>
      <c r="H429">
        <v>858</v>
      </c>
      <c r="I429" s="10">
        <v>2179.3200000000002</v>
      </c>
    </row>
    <row r="430" spans="3:9" x14ac:dyDescent="0.25">
      <c r="C430">
        <v>2006</v>
      </c>
      <c r="D430" t="s">
        <v>102</v>
      </c>
      <c r="E430" t="s">
        <v>120</v>
      </c>
      <c r="F430" t="s">
        <v>123</v>
      </c>
      <c r="G430" t="s">
        <v>124</v>
      </c>
      <c r="H430">
        <v>892</v>
      </c>
      <c r="I430" s="10">
        <v>3041.72</v>
      </c>
    </row>
    <row r="431" spans="3:9" x14ac:dyDescent="0.25">
      <c r="C431">
        <v>2006</v>
      </c>
      <c r="D431" t="s">
        <v>106</v>
      </c>
      <c r="E431" t="s">
        <v>118</v>
      </c>
      <c r="F431" t="s">
        <v>115</v>
      </c>
      <c r="G431" t="s">
        <v>122</v>
      </c>
      <c r="H431">
        <v>858</v>
      </c>
      <c r="I431" s="10">
        <v>3380.52</v>
      </c>
    </row>
    <row r="432" spans="3:9" x14ac:dyDescent="0.25">
      <c r="C432">
        <v>2007</v>
      </c>
      <c r="D432" t="s">
        <v>108</v>
      </c>
      <c r="E432" t="s">
        <v>117</v>
      </c>
      <c r="F432" t="s">
        <v>115</v>
      </c>
      <c r="G432" t="s">
        <v>122</v>
      </c>
      <c r="H432">
        <v>967</v>
      </c>
      <c r="I432" s="10">
        <v>2137.0700000000002</v>
      </c>
    </row>
    <row r="433" spans="3:9" x14ac:dyDescent="0.25">
      <c r="C433">
        <v>2006</v>
      </c>
      <c r="D433" t="s">
        <v>99</v>
      </c>
      <c r="E433" t="s">
        <v>118</v>
      </c>
      <c r="F433" t="s">
        <v>132</v>
      </c>
      <c r="G433" t="s">
        <v>136</v>
      </c>
      <c r="H433">
        <v>836</v>
      </c>
      <c r="I433" s="10">
        <v>2666.84</v>
      </c>
    </row>
    <row r="434" spans="3:9" x14ac:dyDescent="0.25">
      <c r="C434">
        <v>2005</v>
      </c>
      <c r="D434" t="s">
        <v>108</v>
      </c>
      <c r="E434" t="s">
        <v>117</v>
      </c>
      <c r="F434" t="s">
        <v>115</v>
      </c>
      <c r="G434" t="s">
        <v>121</v>
      </c>
      <c r="H434">
        <v>921</v>
      </c>
      <c r="I434" s="10">
        <v>3536.64</v>
      </c>
    </row>
    <row r="435" spans="3:9" x14ac:dyDescent="0.25">
      <c r="C435">
        <v>2007</v>
      </c>
      <c r="D435" t="s">
        <v>105</v>
      </c>
      <c r="E435" t="s">
        <v>117</v>
      </c>
      <c r="F435" t="s">
        <v>123</v>
      </c>
      <c r="G435" t="s">
        <v>127</v>
      </c>
      <c r="H435">
        <v>898</v>
      </c>
      <c r="I435" s="10">
        <v>3035.24</v>
      </c>
    </row>
    <row r="436" spans="3:9" x14ac:dyDescent="0.25">
      <c r="C436">
        <v>2006</v>
      </c>
      <c r="D436" t="s">
        <v>103</v>
      </c>
      <c r="E436" t="s">
        <v>118</v>
      </c>
      <c r="F436" t="s">
        <v>128</v>
      </c>
      <c r="G436" t="s">
        <v>130</v>
      </c>
      <c r="H436">
        <v>516</v>
      </c>
      <c r="I436" s="10">
        <v>1640.88</v>
      </c>
    </row>
    <row r="437" spans="3:9" x14ac:dyDescent="0.25">
      <c r="C437">
        <v>2007</v>
      </c>
      <c r="D437" t="s">
        <v>105</v>
      </c>
      <c r="E437" t="s">
        <v>117</v>
      </c>
      <c r="F437" t="s">
        <v>132</v>
      </c>
      <c r="G437" t="s">
        <v>135</v>
      </c>
      <c r="H437">
        <v>722</v>
      </c>
      <c r="I437" s="10">
        <v>2064.92</v>
      </c>
    </row>
    <row r="438" spans="3:9" x14ac:dyDescent="0.25">
      <c r="C438">
        <v>2005</v>
      </c>
      <c r="D438" t="s">
        <v>102</v>
      </c>
      <c r="E438" t="s">
        <v>118</v>
      </c>
      <c r="F438" t="s">
        <v>115</v>
      </c>
      <c r="G438" t="s">
        <v>121</v>
      </c>
      <c r="H438">
        <v>991</v>
      </c>
      <c r="I438" s="10">
        <v>2437.86</v>
      </c>
    </row>
    <row r="439" spans="3:9" x14ac:dyDescent="0.25">
      <c r="C439">
        <v>2006</v>
      </c>
      <c r="D439" t="s">
        <v>106</v>
      </c>
      <c r="E439" t="s">
        <v>118</v>
      </c>
      <c r="F439" t="s">
        <v>128</v>
      </c>
      <c r="G439" t="s">
        <v>130</v>
      </c>
      <c r="H439">
        <v>798</v>
      </c>
      <c r="I439" s="10">
        <v>1787.52</v>
      </c>
    </row>
    <row r="440" spans="3:9" x14ac:dyDescent="0.25">
      <c r="C440">
        <v>2007</v>
      </c>
      <c r="D440" t="s">
        <v>99</v>
      </c>
      <c r="E440" t="s">
        <v>119</v>
      </c>
      <c r="F440" t="s">
        <v>123</v>
      </c>
      <c r="G440" t="s">
        <v>127</v>
      </c>
      <c r="H440">
        <v>803</v>
      </c>
      <c r="I440" s="10">
        <v>2569.6</v>
      </c>
    </row>
    <row r="441" spans="3:9" x14ac:dyDescent="0.25">
      <c r="C441">
        <v>2005</v>
      </c>
      <c r="D441" t="s">
        <v>100</v>
      </c>
      <c r="E441" t="s">
        <v>120</v>
      </c>
      <c r="F441" t="s">
        <v>115</v>
      </c>
      <c r="G441" t="s">
        <v>122</v>
      </c>
      <c r="H441">
        <v>520</v>
      </c>
      <c r="I441" s="10">
        <v>1258.4000000000001</v>
      </c>
    </row>
    <row r="442" spans="3:9" x14ac:dyDescent="0.25">
      <c r="C442">
        <v>2007</v>
      </c>
      <c r="D442" t="s">
        <v>93</v>
      </c>
      <c r="E442" t="s">
        <v>120</v>
      </c>
      <c r="F442" t="s">
        <v>132</v>
      </c>
      <c r="G442" t="s">
        <v>133</v>
      </c>
      <c r="H442">
        <v>529</v>
      </c>
      <c r="I442" s="10">
        <v>1433.59</v>
      </c>
    </row>
    <row r="443" spans="3:9" x14ac:dyDescent="0.25">
      <c r="C443">
        <v>2005</v>
      </c>
      <c r="D443" t="s">
        <v>103</v>
      </c>
      <c r="E443" t="s">
        <v>117</v>
      </c>
      <c r="F443" t="s">
        <v>132</v>
      </c>
      <c r="G443" t="s">
        <v>134</v>
      </c>
      <c r="H443">
        <v>888</v>
      </c>
      <c r="I443" s="10">
        <v>2353.1999999999998</v>
      </c>
    </row>
    <row r="444" spans="3:9" x14ac:dyDescent="0.25">
      <c r="C444">
        <v>2007</v>
      </c>
      <c r="D444" t="s">
        <v>105</v>
      </c>
      <c r="E444" t="s">
        <v>119</v>
      </c>
      <c r="F444" t="s">
        <v>123</v>
      </c>
      <c r="G444" t="s">
        <v>126</v>
      </c>
      <c r="H444">
        <v>552</v>
      </c>
      <c r="I444" s="10">
        <v>1644.96</v>
      </c>
    </row>
    <row r="445" spans="3:9" x14ac:dyDescent="0.25">
      <c r="C445">
        <v>2007</v>
      </c>
      <c r="D445" t="s">
        <v>107</v>
      </c>
      <c r="E445" t="s">
        <v>118</v>
      </c>
      <c r="F445" t="s">
        <v>115</v>
      </c>
      <c r="G445" t="s">
        <v>116</v>
      </c>
      <c r="H445">
        <v>740</v>
      </c>
      <c r="I445" s="10">
        <v>1531.8</v>
      </c>
    </row>
    <row r="446" spans="3:9" x14ac:dyDescent="0.25">
      <c r="C446">
        <v>2005</v>
      </c>
      <c r="D446" t="s">
        <v>106</v>
      </c>
      <c r="E446" t="s">
        <v>120</v>
      </c>
      <c r="F446" t="s">
        <v>128</v>
      </c>
      <c r="G446" t="s">
        <v>130</v>
      </c>
      <c r="H446">
        <v>962</v>
      </c>
      <c r="I446" s="10">
        <v>1943.24</v>
      </c>
    </row>
    <row r="447" spans="3:9" x14ac:dyDescent="0.25">
      <c r="C447">
        <v>2005</v>
      </c>
      <c r="D447" t="s">
        <v>69</v>
      </c>
      <c r="E447" t="s">
        <v>118</v>
      </c>
      <c r="F447" t="s">
        <v>128</v>
      </c>
      <c r="G447" t="s">
        <v>130</v>
      </c>
      <c r="H447">
        <v>614</v>
      </c>
      <c r="I447" s="10">
        <v>2406.88</v>
      </c>
    </row>
    <row r="448" spans="3:9" x14ac:dyDescent="0.25">
      <c r="C448">
        <v>2005</v>
      </c>
      <c r="D448" t="s">
        <v>93</v>
      </c>
      <c r="E448" t="s">
        <v>119</v>
      </c>
      <c r="F448" t="s">
        <v>128</v>
      </c>
      <c r="G448" t="s">
        <v>131</v>
      </c>
      <c r="H448">
        <v>775</v>
      </c>
      <c r="I448" s="10">
        <v>2123.5</v>
      </c>
    </row>
    <row r="449" spans="3:9" x14ac:dyDescent="0.25">
      <c r="C449">
        <v>2006</v>
      </c>
      <c r="D449" t="s">
        <v>102</v>
      </c>
      <c r="E449" t="s">
        <v>118</v>
      </c>
      <c r="F449" t="s">
        <v>115</v>
      </c>
      <c r="G449" t="s">
        <v>121</v>
      </c>
      <c r="H449">
        <v>589</v>
      </c>
      <c r="I449" s="10">
        <v>1943.7</v>
      </c>
    </row>
    <row r="450" spans="3:9" x14ac:dyDescent="0.25">
      <c r="C450">
        <v>2006</v>
      </c>
      <c r="D450" t="s">
        <v>103</v>
      </c>
      <c r="E450" t="s">
        <v>118</v>
      </c>
      <c r="F450" t="s">
        <v>128</v>
      </c>
      <c r="G450" t="s">
        <v>131</v>
      </c>
      <c r="H450">
        <v>951</v>
      </c>
      <c r="I450" s="10">
        <v>2329.9499999999998</v>
      </c>
    </row>
    <row r="451" spans="3:9" x14ac:dyDescent="0.25">
      <c r="C451">
        <v>2007</v>
      </c>
      <c r="D451" t="s">
        <v>69</v>
      </c>
      <c r="E451" t="s">
        <v>117</v>
      </c>
      <c r="F451" t="s">
        <v>132</v>
      </c>
      <c r="G451" t="s">
        <v>135</v>
      </c>
      <c r="H451">
        <v>796</v>
      </c>
      <c r="I451" s="10">
        <v>2037.76</v>
      </c>
    </row>
    <row r="452" spans="3:9" x14ac:dyDescent="0.25">
      <c r="C452">
        <v>2006</v>
      </c>
      <c r="D452" t="s">
        <v>105</v>
      </c>
      <c r="E452" t="s">
        <v>117</v>
      </c>
      <c r="F452" t="s">
        <v>115</v>
      </c>
      <c r="G452" t="s">
        <v>121</v>
      </c>
      <c r="H452">
        <v>822</v>
      </c>
      <c r="I452" s="10">
        <v>1824.84</v>
      </c>
    </row>
    <row r="453" spans="3:9" x14ac:dyDescent="0.25">
      <c r="C453">
        <v>2007</v>
      </c>
      <c r="D453" t="s">
        <v>106</v>
      </c>
      <c r="E453" t="s">
        <v>118</v>
      </c>
      <c r="F453" t="s">
        <v>128</v>
      </c>
      <c r="G453" t="s">
        <v>129</v>
      </c>
      <c r="H453">
        <v>503</v>
      </c>
      <c r="I453" s="10">
        <v>1996.91</v>
      </c>
    </row>
    <row r="454" spans="3:9" x14ac:dyDescent="0.25">
      <c r="C454">
        <v>2007</v>
      </c>
      <c r="D454" t="s">
        <v>105</v>
      </c>
      <c r="E454" t="s">
        <v>118</v>
      </c>
      <c r="F454" t="s">
        <v>132</v>
      </c>
      <c r="G454" t="s">
        <v>135</v>
      </c>
      <c r="H454">
        <v>557</v>
      </c>
      <c r="I454" s="10">
        <v>1899.37</v>
      </c>
    </row>
    <row r="455" spans="3:9" x14ac:dyDescent="0.25">
      <c r="C455">
        <v>2005</v>
      </c>
      <c r="D455" t="s">
        <v>69</v>
      </c>
      <c r="E455" t="s">
        <v>117</v>
      </c>
      <c r="F455" t="s">
        <v>132</v>
      </c>
      <c r="G455" t="s">
        <v>135</v>
      </c>
      <c r="H455">
        <v>782</v>
      </c>
      <c r="I455" s="10">
        <v>2267.8000000000002</v>
      </c>
    </row>
    <row r="456" spans="3:9" x14ac:dyDescent="0.25">
      <c r="C456">
        <v>2005</v>
      </c>
      <c r="D456" t="s">
        <v>102</v>
      </c>
      <c r="E456" t="s">
        <v>118</v>
      </c>
      <c r="F456" t="s">
        <v>123</v>
      </c>
      <c r="G456" t="s">
        <v>124</v>
      </c>
      <c r="H456">
        <v>930</v>
      </c>
      <c r="I456" s="10">
        <v>3692.1</v>
      </c>
    </row>
    <row r="457" spans="3:9" x14ac:dyDescent="0.25">
      <c r="C457">
        <v>2006</v>
      </c>
      <c r="D457" t="s">
        <v>103</v>
      </c>
      <c r="E457" t="s">
        <v>120</v>
      </c>
      <c r="F457" t="s">
        <v>128</v>
      </c>
      <c r="G457" t="s">
        <v>129</v>
      </c>
      <c r="H457">
        <v>720</v>
      </c>
      <c r="I457" s="10">
        <v>1800</v>
      </c>
    </row>
    <row r="458" spans="3:9" x14ac:dyDescent="0.25">
      <c r="C458">
        <v>2006</v>
      </c>
      <c r="D458" t="s">
        <v>104</v>
      </c>
      <c r="E458" t="s">
        <v>119</v>
      </c>
      <c r="F458" t="s">
        <v>132</v>
      </c>
      <c r="G458" t="s">
        <v>134</v>
      </c>
      <c r="H458">
        <v>701</v>
      </c>
      <c r="I458" s="10">
        <v>2593.6999999999998</v>
      </c>
    </row>
    <row r="459" spans="3:9" x14ac:dyDescent="0.25">
      <c r="C459">
        <v>2006</v>
      </c>
      <c r="D459" t="s">
        <v>107</v>
      </c>
      <c r="E459" t="s">
        <v>120</v>
      </c>
      <c r="F459" t="s">
        <v>115</v>
      </c>
      <c r="G459" t="s">
        <v>122</v>
      </c>
      <c r="H459">
        <v>887</v>
      </c>
      <c r="I459" s="10">
        <v>3281.9</v>
      </c>
    </row>
    <row r="460" spans="3:9" x14ac:dyDescent="0.25">
      <c r="C460">
        <v>2007</v>
      </c>
      <c r="D460" t="s">
        <v>69</v>
      </c>
      <c r="E460" t="s">
        <v>118</v>
      </c>
      <c r="F460" t="s">
        <v>115</v>
      </c>
      <c r="G460" t="s">
        <v>122</v>
      </c>
      <c r="H460">
        <v>920</v>
      </c>
      <c r="I460" s="10">
        <v>2714</v>
      </c>
    </row>
    <row r="461" spans="3:9" x14ac:dyDescent="0.25">
      <c r="C461">
        <v>2006</v>
      </c>
      <c r="D461" t="s">
        <v>103</v>
      </c>
      <c r="E461" t="s">
        <v>120</v>
      </c>
      <c r="F461" t="s">
        <v>123</v>
      </c>
      <c r="G461" t="s">
        <v>125</v>
      </c>
      <c r="H461">
        <v>524</v>
      </c>
      <c r="I461" s="10">
        <v>1388.6</v>
      </c>
    </row>
    <row r="462" spans="3:9" x14ac:dyDescent="0.25">
      <c r="C462">
        <v>2007</v>
      </c>
      <c r="D462" t="s">
        <v>108</v>
      </c>
      <c r="E462" t="s">
        <v>120</v>
      </c>
      <c r="F462" t="s">
        <v>132</v>
      </c>
      <c r="G462" t="s">
        <v>133</v>
      </c>
      <c r="H462">
        <v>878</v>
      </c>
      <c r="I462" s="10">
        <v>2634</v>
      </c>
    </row>
    <row r="463" spans="3:9" x14ac:dyDescent="0.25">
      <c r="C463">
        <v>2007</v>
      </c>
      <c r="D463" t="s">
        <v>103</v>
      </c>
      <c r="E463" t="s">
        <v>120</v>
      </c>
      <c r="F463" t="s">
        <v>128</v>
      </c>
      <c r="G463" t="s">
        <v>130</v>
      </c>
      <c r="H463">
        <v>858</v>
      </c>
      <c r="I463" s="10">
        <v>3071.64</v>
      </c>
    </row>
    <row r="464" spans="3:9" x14ac:dyDescent="0.25">
      <c r="C464">
        <v>2006</v>
      </c>
      <c r="D464" t="s">
        <v>93</v>
      </c>
      <c r="E464" t="s">
        <v>119</v>
      </c>
      <c r="F464" t="s">
        <v>123</v>
      </c>
      <c r="G464" t="s">
        <v>127</v>
      </c>
      <c r="H464">
        <v>868</v>
      </c>
      <c r="I464" s="10">
        <v>2421.7199999999998</v>
      </c>
    </row>
    <row r="465" spans="3:9" x14ac:dyDescent="0.25">
      <c r="C465">
        <v>2005</v>
      </c>
      <c r="D465" t="s">
        <v>103</v>
      </c>
      <c r="E465" t="s">
        <v>119</v>
      </c>
      <c r="F465" t="s">
        <v>123</v>
      </c>
      <c r="G465" t="s">
        <v>125</v>
      </c>
      <c r="H465">
        <v>951</v>
      </c>
      <c r="I465" s="10">
        <v>3689.88</v>
      </c>
    </row>
    <row r="466" spans="3:9" x14ac:dyDescent="0.25">
      <c r="C466">
        <v>2006</v>
      </c>
      <c r="D466" t="s">
        <v>104</v>
      </c>
      <c r="E466" t="s">
        <v>119</v>
      </c>
      <c r="F466" t="s">
        <v>128</v>
      </c>
      <c r="G466" t="s">
        <v>130</v>
      </c>
      <c r="H466">
        <v>740</v>
      </c>
      <c r="I466" s="10">
        <v>1998</v>
      </c>
    </row>
    <row r="467" spans="3:9" x14ac:dyDescent="0.25">
      <c r="C467">
        <v>2005</v>
      </c>
      <c r="D467" t="s">
        <v>93</v>
      </c>
      <c r="E467" t="s">
        <v>118</v>
      </c>
      <c r="F467" t="s">
        <v>128</v>
      </c>
      <c r="G467" t="s">
        <v>129</v>
      </c>
      <c r="H467">
        <v>590</v>
      </c>
      <c r="I467" s="10">
        <v>2147.6</v>
      </c>
    </row>
    <row r="468" spans="3:9" x14ac:dyDescent="0.25">
      <c r="C468">
        <v>2007</v>
      </c>
      <c r="D468" t="s">
        <v>102</v>
      </c>
      <c r="E468" t="s">
        <v>119</v>
      </c>
      <c r="F468" t="s">
        <v>128</v>
      </c>
      <c r="G468" t="s">
        <v>130</v>
      </c>
      <c r="H468">
        <v>539</v>
      </c>
      <c r="I468" s="10">
        <v>1665.51</v>
      </c>
    </row>
    <row r="469" spans="3:9" x14ac:dyDescent="0.25">
      <c r="C469">
        <v>2005</v>
      </c>
      <c r="D469" t="s">
        <v>105</v>
      </c>
      <c r="E469" t="s">
        <v>119</v>
      </c>
      <c r="F469" t="s">
        <v>123</v>
      </c>
      <c r="G469" t="s">
        <v>125</v>
      </c>
      <c r="H469">
        <v>922</v>
      </c>
      <c r="I469" s="10">
        <v>1880.88</v>
      </c>
    </row>
    <row r="470" spans="3:9" x14ac:dyDescent="0.25">
      <c r="C470">
        <v>2005</v>
      </c>
      <c r="D470" t="s">
        <v>69</v>
      </c>
      <c r="E470" t="s">
        <v>119</v>
      </c>
      <c r="F470" t="s">
        <v>128</v>
      </c>
      <c r="G470" t="s">
        <v>131</v>
      </c>
      <c r="H470">
        <v>842</v>
      </c>
      <c r="I470" s="10">
        <v>2568.1</v>
      </c>
    </row>
    <row r="471" spans="3:9" x14ac:dyDescent="0.25">
      <c r="C471">
        <v>2006</v>
      </c>
      <c r="D471" t="s">
        <v>103</v>
      </c>
      <c r="E471" t="s">
        <v>118</v>
      </c>
      <c r="F471" t="s">
        <v>123</v>
      </c>
      <c r="G471" t="s">
        <v>125</v>
      </c>
      <c r="H471">
        <v>724</v>
      </c>
      <c r="I471" s="10">
        <v>1643.48</v>
      </c>
    </row>
    <row r="472" spans="3:9" x14ac:dyDescent="0.25">
      <c r="C472">
        <v>2005</v>
      </c>
      <c r="D472" t="s">
        <v>104</v>
      </c>
      <c r="E472" t="s">
        <v>117</v>
      </c>
      <c r="F472" t="s">
        <v>128</v>
      </c>
      <c r="G472" t="s">
        <v>130</v>
      </c>
      <c r="H472">
        <v>670</v>
      </c>
      <c r="I472" s="10">
        <v>2264.6</v>
      </c>
    </row>
    <row r="473" spans="3:9" x14ac:dyDescent="0.25">
      <c r="C473">
        <v>2007</v>
      </c>
      <c r="D473" t="s">
        <v>106</v>
      </c>
      <c r="E473" t="s">
        <v>117</v>
      </c>
      <c r="F473" t="s">
        <v>132</v>
      </c>
      <c r="G473" t="s">
        <v>134</v>
      </c>
      <c r="H473">
        <v>791</v>
      </c>
      <c r="I473" s="10">
        <v>2428.37</v>
      </c>
    </row>
    <row r="474" spans="3:9" x14ac:dyDescent="0.25">
      <c r="C474">
        <v>2005</v>
      </c>
      <c r="D474" t="s">
        <v>93</v>
      </c>
      <c r="E474" t="s">
        <v>117</v>
      </c>
      <c r="F474" t="s">
        <v>132</v>
      </c>
      <c r="G474" t="s">
        <v>133</v>
      </c>
      <c r="H474">
        <v>673</v>
      </c>
      <c r="I474" s="10">
        <v>2072.84</v>
      </c>
    </row>
    <row r="475" spans="3:9" x14ac:dyDescent="0.25">
      <c r="C475">
        <v>2005</v>
      </c>
      <c r="D475" t="s">
        <v>106</v>
      </c>
      <c r="E475" t="s">
        <v>118</v>
      </c>
      <c r="F475" t="s">
        <v>115</v>
      </c>
      <c r="G475" t="s">
        <v>121</v>
      </c>
      <c r="H475">
        <v>589</v>
      </c>
      <c r="I475" s="10">
        <v>1884.8</v>
      </c>
    </row>
    <row r="476" spans="3:9" x14ac:dyDescent="0.25">
      <c r="C476">
        <v>2006</v>
      </c>
      <c r="D476" t="s">
        <v>106</v>
      </c>
      <c r="E476" t="s">
        <v>119</v>
      </c>
      <c r="F476" t="s">
        <v>128</v>
      </c>
      <c r="G476" t="s">
        <v>129</v>
      </c>
      <c r="H476">
        <v>950</v>
      </c>
      <c r="I476" s="10">
        <v>3277.5</v>
      </c>
    </row>
    <row r="477" spans="3:9" x14ac:dyDescent="0.25">
      <c r="C477">
        <v>2006</v>
      </c>
      <c r="D477" t="s">
        <v>106</v>
      </c>
      <c r="E477" t="s">
        <v>118</v>
      </c>
      <c r="F477" t="s">
        <v>132</v>
      </c>
      <c r="G477" t="s">
        <v>134</v>
      </c>
      <c r="H477">
        <v>921</v>
      </c>
      <c r="I477" s="10">
        <v>2984.04</v>
      </c>
    </row>
    <row r="478" spans="3:9" x14ac:dyDescent="0.25">
      <c r="C478">
        <v>2006</v>
      </c>
      <c r="D478" t="s">
        <v>101</v>
      </c>
      <c r="E478" t="s">
        <v>119</v>
      </c>
      <c r="F478" t="s">
        <v>128</v>
      </c>
      <c r="G478" t="s">
        <v>130</v>
      </c>
      <c r="H478">
        <v>912</v>
      </c>
      <c r="I478" s="10">
        <v>3556.8</v>
      </c>
    </row>
    <row r="479" spans="3:9" x14ac:dyDescent="0.25">
      <c r="C479">
        <v>2007</v>
      </c>
      <c r="D479" t="s">
        <v>99</v>
      </c>
      <c r="E479" t="s">
        <v>119</v>
      </c>
      <c r="F479" t="s">
        <v>128</v>
      </c>
      <c r="G479" t="s">
        <v>129</v>
      </c>
      <c r="H479">
        <v>640</v>
      </c>
      <c r="I479" s="10">
        <v>1984</v>
      </c>
    </row>
    <row r="480" spans="3:9" x14ac:dyDescent="0.25">
      <c r="C480">
        <v>2006</v>
      </c>
      <c r="D480" t="s">
        <v>99</v>
      </c>
      <c r="E480" t="s">
        <v>119</v>
      </c>
      <c r="F480" t="s">
        <v>115</v>
      </c>
      <c r="G480" t="s">
        <v>116</v>
      </c>
      <c r="H480">
        <v>891</v>
      </c>
      <c r="I480" s="10">
        <v>3109.59</v>
      </c>
    </row>
    <row r="481" spans="3:9" x14ac:dyDescent="0.25">
      <c r="C481">
        <v>2006</v>
      </c>
      <c r="D481" t="s">
        <v>99</v>
      </c>
      <c r="E481" t="s">
        <v>120</v>
      </c>
      <c r="F481" t="s">
        <v>132</v>
      </c>
      <c r="G481" t="s">
        <v>135</v>
      </c>
      <c r="H481">
        <v>986</v>
      </c>
      <c r="I481" s="10">
        <v>3796.1</v>
      </c>
    </row>
    <row r="482" spans="3:9" x14ac:dyDescent="0.25">
      <c r="C482">
        <v>2006</v>
      </c>
      <c r="D482" t="s">
        <v>104</v>
      </c>
      <c r="E482" t="s">
        <v>117</v>
      </c>
      <c r="F482" t="s">
        <v>115</v>
      </c>
      <c r="G482" t="s">
        <v>121</v>
      </c>
      <c r="H482">
        <v>788</v>
      </c>
      <c r="I482" s="10">
        <v>2663.44</v>
      </c>
    </row>
    <row r="483" spans="3:9" x14ac:dyDescent="0.25">
      <c r="C483">
        <v>2006</v>
      </c>
      <c r="D483" t="s">
        <v>100</v>
      </c>
      <c r="E483" t="s">
        <v>119</v>
      </c>
      <c r="F483" t="s">
        <v>128</v>
      </c>
      <c r="G483" t="s">
        <v>130</v>
      </c>
      <c r="H483">
        <v>700</v>
      </c>
      <c r="I483" s="10">
        <v>2030</v>
      </c>
    </row>
    <row r="484" spans="3:9" x14ac:dyDescent="0.25">
      <c r="C484">
        <v>2005</v>
      </c>
      <c r="D484" t="s">
        <v>105</v>
      </c>
      <c r="E484" t="s">
        <v>118</v>
      </c>
      <c r="F484" t="s">
        <v>132</v>
      </c>
      <c r="G484" t="s">
        <v>135</v>
      </c>
      <c r="H484">
        <v>773</v>
      </c>
      <c r="I484" s="10">
        <v>2744.15</v>
      </c>
    </row>
    <row r="485" spans="3:9" x14ac:dyDescent="0.25">
      <c r="C485">
        <v>2006</v>
      </c>
      <c r="D485" t="s">
        <v>101</v>
      </c>
      <c r="E485" t="s">
        <v>117</v>
      </c>
      <c r="F485" t="s">
        <v>115</v>
      </c>
      <c r="G485" t="s">
        <v>116</v>
      </c>
      <c r="H485">
        <v>611</v>
      </c>
      <c r="I485" s="10">
        <v>1276.99</v>
      </c>
    </row>
    <row r="486" spans="3:9" x14ac:dyDescent="0.25">
      <c r="C486">
        <v>2007</v>
      </c>
      <c r="D486" t="s">
        <v>102</v>
      </c>
      <c r="E486" t="s">
        <v>117</v>
      </c>
      <c r="F486" t="s">
        <v>123</v>
      </c>
      <c r="G486" t="s">
        <v>125</v>
      </c>
      <c r="H486">
        <v>573</v>
      </c>
      <c r="I486" s="10">
        <v>1833.6</v>
      </c>
    </row>
    <row r="487" spans="3:9" x14ac:dyDescent="0.25">
      <c r="C487">
        <v>2007</v>
      </c>
      <c r="D487" t="s">
        <v>102</v>
      </c>
      <c r="E487" t="s">
        <v>119</v>
      </c>
      <c r="F487" t="s">
        <v>123</v>
      </c>
      <c r="G487" t="s">
        <v>127</v>
      </c>
      <c r="H487">
        <v>821</v>
      </c>
      <c r="I487" s="10">
        <v>1756.94</v>
      </c>
    </row>
    <row r="488" spans="3:9" x14ac:dyDescent="0.25">
      <c r="C488">
        <v>2005</v>
      </c>
      <c r="D488" t="s">
        <v>104</v>
      </c>
      <c r="E488" t="s">
        <v>117</v>
      </c>
      <c r="F488" t="s">
        <v>132</v>
      </c>
      <c r="G488" t="s">
        <v>133</v>
      </c>
      <c r="H488">
        <v>699</v>
      </c>
      <c r="I488" s="10">
        <v>2656.2</v>
      </c>
    </row>
    <row r="489" spans="3:9" x14ac:dyDescent="0.25">
      <c r="C489">
        <v>2005</v>
      </c>
      <c r="D489" t="s">
        <v>106</v>
      </c>
      <c r="E489" t="s">
        <v>119</v>
      </c>
      <c r="F489" t="s">
        <v>128</v>
      </c>
      <c r="G489" t="s">
        <v>129</v>
      </c>
      <c r="H489">
        <v>784</v>
      </c>
      <c r="I489" s="10">
        <v>1936.48</v>
      </c>
    </row>
    <row r="490" spans="3:9" x14ac:dyDescent="0.25">
      <c r="C490">
        <v>2005</v>
      </c>
      <c r="D490" t="s">
        <v>101</v>
      </c>
      <c r="E490" t="s">
        <v>118</v>
      </c>
      <c r="F490" t="s">
        <v>123</v>
      </c>
      <c r="G490" t="s">
        <v>125</v>
      </c>
      <c r="H490">
        <v>737</v>
      </c>
      <c r="I490" s="10">
        <v>2859.56</v>
      </c>
    </row>
    <row r="491" spans="3:9" x14ac:dyDescent="0.25">
      <c r="C491">
        <v>2007</v>
      </c>
      <c r="D491" t="s">
        <v>108</v>
      </c>
      <c r="E491" t="s">
        <v>118</v>
      </c>
      <c r="F491" t="s">
        <v>115</v>
      </c>
      <c r="G491" t="s">
        <v>122</v>
      </c>
      <c r="H491">
        <v>621</v>
      </c>
      <c r="I491" s="10">
        <v>2285.2800000000002</v>
      </c>
    </row>
    <row r="492" spans="3:9" x14ac:dyDescent="0.25">
      <c r="C492">
        <v>2006</v>
      </c>
      <c r="D492" t="s">
        <v>69</v>
      </c>
      <c r="E492" t="s">
        <v>117</v>
      </c>
      <c r="F492" t="s">
        <v>132</v>
      </c>
      <c r="G492" t="s">
        <v>134</v>
      </c>
      <c r="H492">
        <v>991</v>
      </c>
      <c r="I492" s="10">
        <v>3141.47</v>
      </c>
    </row>
    <row r="493" spans="3:9" x14ac:dyDescent="0.25">
      <c r="C493">
        <v>2006</v>
      </c>
      <c r="D493" t="s">
        <v>101</v>
      </c>
      <c r="E493" t="s">
        <v>117</v>
      </c>
      <c r="F493" t="s">
        <v>123</v>
      </c>
      <c r="G493" t="s">
        <v>125</v>
      </c>
      <c r="H493">
        <v>567</v>
      </c>
      <c r="I493" s="10">
        <v>1508.22</v>
      </c>
    </row>
    <row r="494" spans="3:9" x14ac:dyDescent="0.25">
      <c r="C494">
        <v>2005</v>
      </c>
      <c r="D494" t="s">
        <v>99</v>
      </c>
      <c r="E494" t="s">
        <v>118</v>
      </c>
      <c r="F494" t="s">
        <v>115</v>
      </c>
      <c r="G494" t="s">
        <v>121</v>
      </c>
      <c r="H494">
        <v>897</v>
      </c>
      <c r="I494" s="10">
        <v>1874.73</v>
      </c>
    </row>
    <row r="495" spans="3:9" x14ac:dyDescent="0.25">
      <c r="C495">
        <v>2007</v>
      </c>
      <c r="D495" t="s">
        <v>103</v>
      </c>
      <c r="E495" t="s">
        <v>117</v>
      </c>
      <c r="F495" t="s">
        <v>123</v>
      </c>
      <c r="G495" t="s">
        <v>127</v>
      </c>
      <c r="H495">
        <v>676</v>
      </c>
      <c r="I495" s="10">
        <v>2676.96</v>
      </c>
    </row>
    <row r="496" spans="3:9" x14ac:dyDescent="0.25">
      <c r="C496">
        <v>2005</v>
      </c>
      <c r="D496" t="s">
        <v>104</v>
      </c>
      <c r="E496" t="s">
        <v>120</v>
      </c>
      <c r="F496" t="s">
        <v>123</v>
      </c>
      <c r="G496" t="s">
        <v>125</v>
      </c>
      <c r="H496">
        <v>892</v>
      </c>
      <c r="I496" s="10">
        <v>2007</v>
      </c>
    </row>
    <row r="497" spans="3:9" x14ac:dyDescent="0.25">
      <c r="C497">
        <v>2005</v>
      </c>
      <c r="D497" t="s">
        <v>99</v>
      </c>
      <c r="E497" t="s">
        <v>118</v>
      </c>
      <c r="F497" t="s">
        <v>115</v>
      </c>
      <c r="G497" t="s">
        <v>116</v>
      </c>
      <c r="H497">
        <v>650</v>
      </c>
      <c r="I497" s="10">
        <v>2515.5</v>
      </c>
    </row>
    <row r="498" spans="3:9" x14ac:dyDescent="0.25">
      <c r="C498">
        <v>2007</v>
      </c>
      <c r="D498" t="s">
        <v>100</v>
      </c>
      <c r="E498" t="s">
        <v>117</v>
      </c>
      <c r="F498" t="s">
        <v>132</v>
      </c>
      <c r="G498" t="s">
        <v>135</v>
      </c>
      <c r="H498">
        <v>625</v>
      </c>
      <c r="I498" s="10">
        <v>1950</v>
      </c>
    </row>
    <row r="499" spans="3:9" x14ac:dyDescent="0.25">
      <c r="C499">
        <v>2005</v>
      </c>
      <c r="D499" t="s">
        <v>107</v>
      </c>
      <c r="E499" t="s">
        <v>120</v>
      </c>
      <c r="F499" t="s">
        <v>123</v>
      </c>
      <c r="G499" t="s">
        <v>127</v>
      </c>
      <c r="H499">
        <v>862</v>
      </c>
      <c r="I499" s="10">
        <v>2982.52</v>
      </c>
    </row>
    <row r="500" spans="3:9" x14ac:dyDescent="0.25">
      <c r="C500">
        <v>2007</v>
      </c>
      <c r="D500" t="s">
        <v>106</v>
      </c>
      <c r="E500" t="s">
        <v>117</v>
      </c>
      <c r="F500" t="s">
        <v>115</v>
      </c>
      <c r="G500" t="s">
        <v>116</v>
      </c>
      <c r="H500">
        <v>935</v>
      </c>
      <c r="I500" s="10">
        <v>3160.3</v>
      </c>
    </row>
    <row r="501" spans="3:9" x14ac:dyDescent="0.25">
      <c r="C501">
        <v>2005</v>
      </c>
      <c r="D501" t="s">
        <v>105</v>
      </c>
      <c r="E501" t="s">
        <v>117</v>
      </c>
      <c r="F501" t="s">
        <v>132</v>
      </c>
      <c r="G501" t="s">
        <v>134</v>
      </c>
      <c r="H501">
        <v>850</v>
      </c>
      <c r="I501" s="10">
        <v>1717</v>
      </c>
    </row>
    <row r="502" spans="3:9" x14ac:dyDescent="0.25">
      <c r="C502">
        <v>2006</v>
      </c>
      <c r="D502" t="s">
        <v>108</v>
      </c>
      <c r="E502" t="s">
        <v>120</v>
      </c>
      <c r="F502" t="s">
        <v>132</v>
      </c>
      <c r="G502" t="s">
        <v>136</v>
      </c>
      <c r="H502">
        <v>610</v>
      </c>
      <c r="I502" s="10">
        <v>1708</v>
      </c>
    </row>
    <row r="503" spans="3:9" x14ac:dyDescent="0.25">
      <c r="C503">
        <v>2006</v>
      </c>
      <c r="D503" t="s">
        <v>69</v>
      </c>
      <c r="E503" t="s">
        <v>119</v>
      </c>
      <c r="F503" t="s">
        <v>132</v>
      </c>
      <c r="G503" t="s">
        <v>134</v>
      </c>
      <c r="H503">
        <v>970</v>
      </c>
      <c r="I503" s="10">
        <v>2648.1</v>
      </c>
    </row>
    <row r="504" spans="3:9" x14ac:dyDescent="0.25">
      <c r="C504">
        <v>2006</v>
      </c>
      <c r="D504" t="s">
        <v>101</v>
      </c>
      <c r="E504" t="s">
        <v>117</v>
      </c>
      <c r="F504" t="s">
        <v>132</v>
      </c>
      <c r="G504" t="s">
        <v>135</v>
      </c>
      <c r="H504">
        <v>918</v>
      </c>
      <c r="I504" s="10">
        <v>3470.04</v>
      </c>
    </row>
    <row r="505" spans="3:9" x14ac:dyDescent="0.25">
      <c r="C505">
        <v>2005</v>
      </c>
      <c r="D505" t="s">
        <v>107</v>
      </c>
      <c r="E505" t="s">
        <v>119</v>
      </c>
      <c r="F505" t="s">
        <v>115</v>
      </c>
      <c r="G505" t="s">
        <v>116</v>
      </c>
      <c r="H505">
        <v>853</v>
      </c>
      <c r="I505" s="10">
        <v>2362.81</v>
      </c>
    </row>
    <row r="506" spans="3:9" x14ac:dyDescent="0.25">
      <c r="C506">
        <v>2007</v>
      </c>
      <c r="D506" t="s">
        <v>108</v>
      </c>
      <c r="E506" t="s">
        <v>117</v>
      </c>
      <c r="F506" t="s">
        <v>132</v>
      </c>
      <c r="G506" t="s">
        <v>135</v>
      </c>
      <c r="H506">
        <v>744</v>
      </c>
      <c r="I506" s="10">
        <v>2946.24</v>
      </c>
    </row>
    <row r="507" spans="3:9" x14ac:dyDescent="0.25">
      <c r="C507">
        <v>2006</v>
      </c>
      <c r="D507" t="s">
        <v>100</v>
      </c>
      <c r="E507" t="s">
        <v>117</v>
      </c>
      <c r="F507" t="s">
        <v>132</v>
      </c>
      <c r="G507" t="s">
        <v>133</v>
      </c>
      <c r="H507">
        <v>964</v>
      </c>
      <c r="I507" s="10">
        <v>3161.92</v>
      </c>
    </row>
    <row r="508" spans="3:9" x14ac:dyDescent="0.25">
      <c r="C508">
        <v>2005</v>
      </c>
      <c r="D508" t="s">
        <v>104</v>
      </c>
      <c r="E508" t="s">
        <v>120</v>
      </c>
      <c r="F508" t="s">
        <v>115</v>
      </c>
      <c r="G508" t="s">
        <v>121</v>
      </c>
      <c r="H508">
        <v>629</v>
      </c>
      <c r="I508" s="10">
        <v>2113.44</v>
      </c>
    </row>
    <row r="509" spans="3:9" x14ac:dyDescent="0.25">
      <c r="C509">
        <v>2005</v>
      </c>
      <c r="D509" t="s">
        <v>69</v>
      </c>
      <c r="E509" t="s">
        <v>117</v>
      </c>
      <c r="F509" t="s">
        <v>128</v>
      </c>
      <c r="G509" t="s">
        <v>131</v>
      </c>
      <c r="H509">
        <v>712</v>
      </c>
      <c r="I509" s="10">
        <v>2363.84</v>
      </c>
    </row>
    <row r="510" spans="3:9" x14ac:dyDescent="0.25">
      <c r="C510">
        <v>2005</v>
      </c>
      <c r="D510" t="s">
        <v>108</v>
      </c>
      <c r="E510" t="s">
        <v>117</v>
      </c>
      <c r="F510" t="s">
        <v>123</v>
      </c>
      <c r="G510" t="s">
        <v>127</v>
      </c>
      <c r="H510">
        <v>800</v>
      </c>
      <c r="I510" s="10">
        <v>3184</v>
      </c>
    </row>
    <row r="511" spans="3:9" x14ac:dyDescent="0.25">
      <c r="C511">
        <v>2006</v>
      </c>
      <c r="D511" t="s">
        <v>108</v>
      </c>
      <c r="E511" t="s">
        <v>120</v>
      </c>
      <c r="F511" t="s">
        <v>115</v>
      </c>
      <c r="G511" t="s">
        <v>122</v>
      </c>
      <c r="H511">
        <v>734</v>
      </c>
      <c r="I511" s="10">
        <v>2216.6799999999998</v>
      </c>
    </row>
    <row r="512" spans="3:9" x14ac:dyDescent="0.25">
      <c r="C512">
        <v>2005</v>
      </c>
      <c r="D512" t="s">
        <v>103</v>
      </c>
      <c r="E512" t="s">
        <v>118</v>
      </c>
      <c r="F512" t="s">
        <v>128</v>
      </c>
      <c r="G512" t="s">
        <v>130</v>
      </c>
      <c r="H512">
        <v>762</v>
      </c>
      <c r="I512" s="10">
        <v>1790.7</v>
      </c>
    </row>
    <row r="513" spans="3:9" x14ac:dyDescent="0.25">
      <c r="C513">
        <v>2005</v>
      </c>
      <c r="D513" t="s">
        <v>100</v>
      </c>
      <c r="E513" t="s">
        <v>118</v>
      </c>
      <c r="F513" t="s">
        <v>132</v>
      </c>
      <c r="G513" t="s">
        <v>135</v>
      </c>
      <c r="H513">
        <v>512</v>
      </c>
      <c r="I513" s="10">
        <v>2027.52</v>
      </c>
    </row>
    <row r="514" spans="3:9" x14ac:dyDescent="0.25">
      <c r="C514">
        <v>2006</v>
      </c>
      <c r="D514" t="s">
        <v>99</v>
      </c>
      <c r="E514" t="s">
        <v>117</v>
      </c>
      <c r="F514" t="s">
        <v>132</v>
      </c>
      <c r="G514" t="s">
        <v>136</v>
      </c>
      <c r="H514">
        <v>590</v>
      </c>
      <c r="I514" s="10">
        <v>1256.7</v>
      </c>
    </row>
    <row r="515" spans="3:9" x14ac:dyDescent="0.25">
      <c r="C515">
        <v>2005</v>
      </c>
      <c r="D515" t="s">
        <v>101</v>
      </c>
      <c r="E515" t="s">
        <v>120</v>
      </c>
      <c r="F515" t="s">
        <v>132</v>
      </c>
      <c r="G515" t="s">
        <v>134</v>
      </c>
      <c r="H515">
        <v>694</v>
      </c>
      <c r="I515" s="10">
        <v>2130.58</v>
      </c>
    </row>
    <row r="516" spans="3:9" x14ac:dyDescent="0.25">
      <c r="C516">
        <v>2007</v>
      </c>
      <c r="D516" t="s">
        <v>107</v>
      </c>
      <c r="E516" t="s">
        <v>120</v>
      </c>
      <c r="F516" t="s">
        <v>123</v>
      </c>
      <c r="G516" t="s">
        <v>124</v>
      </c>
      <c r="H516">
        <v>933</v>
      </c>
      <c r="I516" s="10">
        <v>3498.75</v>
      </c>
    </row>
    <row r="517" spans="3:9" x14ac:dyDescent="0.25">
      <c r="C517">
        <v>2005</v>
      </c>
      <c r="D517" t="s">
        <v>107</v>
      </c>
      <c r="E517" t="s">
        <v>117</v>
      </c>
      <c r="F517" t="s">
        <v>128</v>
      </c>
      <c r="G517" t="s">
        <v>129</v>
      </c>
      <c r="H517">
        <v>916</v>
      </c>
      <c r="I517" s="10">
        <v>3370.88</v>
      </c>
    </row>
    <row r="518" spans="3:9" x14ac:dyDescent="0.25">
      <c r="C518">
        <v>2007</v>
      </c>
      <c r="D518" t="s">
        <v>108</v>
      </c>
      <c r="E518" t="s">
        <v>119</v>
      </c>
      <c r="F518" t="s">
        <v>115</v>
      </c>
      <c r="G518" t="s">
        <v>121</v>
      </c>
      <c r="H518">
        <v>539</v>
      </c>
      <c r="I518" s="10">
        <v>1891.89</v>
      </c>
    </row>
    <row r="519" spans="3:9" x14ac:dyDescent="0.25">
      <c r="C519">
        <v>2005</v>
      </c>
      <c r="D519" t="s">
        <v>107</v>
      </c>
      <c r="E519" t="s">
        <v>119</v>
      </c>
      <c r="F519" t="s">
        <v>123</v>
      </c>
      <c r="G519" t="s">
        <v>126</v>
      </c>
      <c r="H519">
        <v>833</v>
      </c>
      <c r="I519" s="10">
        <v>2832.2</v>
      </c>
    </row>
    <row r="520" spans="3:9" x14ac:dyDescent="0.25">
      <c r="C520">
        <v>2005</v>
      </c>
      <c r="D520" t="s">
        <v>105</v>
      </c>
      <c r="E520" t="s">
        <v>119</v>
      </c>
      <c r="F520" t="s">
        <v>132</v>
      </c>
      <c r="G520" t="s">
        <v>136</v>
      </c>
      <c r="H520">
        <v>964</v>
      </c>
      <c r="I520" s="10">
        <v>2400.36</v>
      </c>
    </row>
    <row r="521" spans="3:9" x14ac:dyDescent="0.25">
      <c r="C521">
        <v>2005</v>
      </c>
      <c r="D521" t="s">
        <v>106</v>
      </c>
      <c r="E521" t="s">
        <v>118</v>
      </c>
      <c r="F521" t="s">
        <v>123</v>
      </c>
      <c r="G521" t="s">
        <v>124</v>
      </c>
      <c r="H521">
        <v>707</v>
      </c>
      <c r="I521" s="10">
        <v>2792.65</v>
      </c>
    </row>
    <row r="522" spans="3:9" x14ac:dyDescent="0.25">
      <c r="C522">
        <v>2007</v>
      </c>
      <c r="D522" t="s">
        <v>103</v>
      </c>
      <c r="E522" t="s">
        <v>118</v>
      </c>
      <c r="F522" t="s">
        <v>123</v>
      </c>
      <c r="G522" t="s">
        <v>127</v>
      </c>
      <c r="H522">
        <v>517</v>
      </c>
      <c r="I522" s="10">
        <v>1566.51</v>
      </c>
    </row>
    <row r="523" spans="3:9" x14ac:dyDescent="0.25">
      <c r="C523">
        <v>2006</v>
      </c>
      <c r="D523" t="s">
        <v>69</v>
      </c>
      <c r="E523" t="s">
        <v>120</v>
      </c>
      <c r="F523" t="s">
        <v>123</v>
      </c>
      <c r="G523" t="s">
        <v>124</v>
      </c>
      <c r="H523">
        <v>755</v>
      </c>
      <c r="I523" s="10">
        <v>1532.65</v>
      </c>
    </row>
    <row r="524" spans="3:9" x14ac:dyDescent="0.25">
      <c r="C524">
        <v>2007</v>
      </c>
      <c r="D524" t="s">
        <v>101</v>
      </c>
      <c r="E524" t="s">
        <v>117</v>
      </c>
      <c r="F524" t="s">
        <v>123</v>
      </c>
      <c r="G524" t="s">
        <v>125</v>
      </c>
      <c r="H524">
        <v>964</v>
      </c>
      <c r="I524" s="10">
        <v>3316.16</v>
      </c>
    </row>
    <row r="525" spans="3:9" x14ac:dyDescent="0.25">
      <c r="C525">
        <v>2006</v>
      </c>
      <c r="D525" t="s">
        <v>104</v>
      </c>
      <c r="E525" t="s">
        <v>120</v>
      </c>
      <c r="F525" t="s">
        <v>123</v>
      </c>
      <c r="G525" t="s">
        <v>127</v>
      </c>
      <c r="H525">
        <v>632</v>
      </c>
      <c r="I525" s="10">
        <v>1813.84</v>
      </c>
    </row>
    <row r="526" spans="3:9" x14ac:dyDescent="0.25">
      <c r="C526">
        <v>2007</v>
      </c>
      <c r="D526" t="s">
        <v>103</v>
      </c>
      <c r="E526" t="s">
        <v>119</v>
      </c>
      <c r="F526" t="s">
        <v>123</v>
      </c>
      <c r="G526" t="s">
        <v>125</v>
      </c>
      <c r="H526">
        <v>516</v>
      </c>
      <c r="I526" s="10">
        <v>1738.92</v>
      </c>
    </row>
    <row r="527" spans="3:9" x14ac:dyDescent="0.25">
      <c r="C527">
        <v>2005</v>
      </c>
      <c r="D527" t="s">
        <v>107</v>
      </c>
      <c r="E527" t="s">
        <v>118</v>
      </c>
      <c r="F527" t="s">
        <v>128</v>
      </c>
      <c r="G527" t="s">
        <v>129</v>
      </c>
      <c r="H527">
        <v>819</v>
      </c>
      <c r="I527" s="10">
        <v>3104.01</v>
      </c>
    </row>
    <row r="528" spans="3:9" x14ac:dyDescent="0.25">
      <c r="C528">
        <v>2006</v>
      </c>
      <c r="D528" t="s">
        <v>108</v>
      </c>
      <c r="E528" t="s">
        <v>117</v>
      </c>
      <c r="F528" t="s">
        <v>128</v>
      </c>
      <c r="G528" t="s">
        <v>129</v>
      </c>
      <c r="H528">
        <v>608</v>
      </c>
      <c r="I528" s="10">
        <v>1483.52</v>
      </c>
    </row>
    <row r="529" spans="3:9" x14ac:dyDescent="0.25">
      <c r="C529">
        <v>2007</v>
      </c>
      <c r="D529" t="s">
        <v>106</v>
      </c>
      <c r="E529" t="s">
        <v>119</v>
      </c>
      <c r="F529" t="s">
        <v>128</v>
      </c>
      <c r="G529" t="s">
        <v>131</v>
      </c>
      <c r="H529">
        <v>868</v>
      </c>
      <c r="I529" s="10">
        <v>2282.84</v>
      </c>
    </row>
    <row r="530" spans="3:9" x14ac:dyDescent="0.25">
      <c r="C530">
        <v>2006</v>
      </c>
      <c r="D530" t="s">
        <v>103</v>
      </c>
      <c r="E530" t="s">
        <v>118</v>
      </c>
      <c r="F530" t="s">
        <v>123</v>
      </c>
      <c r="G530" t="s">
        <v>125</v>
      </c>
      <c r="H530">
        <v>593</v>
      </c>
      <c r="I530" s="10">
        <v>1666.33</v>
      </c>
    </row>
    <row r="531" spans="3:9" x14ac:dyDescent="0.25">
      <c r="C531">
        <v>2007</v>
      </c>
      <c r="D531" t="s">
        <v>107</v>
      </c>
      <c r="E531" t="s">
        <v>120</v>
      </c>
      <c r="F531" t="s">
        <v>123</v>
      </c>
      <c r="G531" t="s">
        <v>126</v>
      </c>
      <c r="H531">
        <v>984</v>
      </c>
      <c r="I531" s="10">
        <v>2351.7600000000002</v>
      </c>
    </row>
    <row r="532" spans="3:9" x14ac:dyDescent="0.25">
      <c r="C532">
        <v>2005</v>
      </c>
      <c r="D532" t="s">
        <v>93</v>
      </c>
      <c r="E532" t="s">
        <v>117</v>
      </c>
      <c r="F532" t="s">
        <v>115</v>
      </c>
      <c r="G532" t="s">
        <v>121</v>
      </c>
      <c r="H532">
        <v>624</v>
      </c>
      <c r="I532" s="10">
        <v>1709.76</v>
      </c>
    </row>
    <row r="533" spans="3:9" x14ac:dyDescent="0.25">
      <c r="C533">
        <v>2005</v>
      </c>
      <c r="D533" t="s">
        <v>102</v>
      </c>
      <c r="E533" t="s">
        <v>118</v>
      </c>
      <c r="F533" t="s">
        <v>128</v>
      </c>
      <c r="G533" t="s">
        <v>129</v>
      </c>
      <c r="H533">
        <v>528</v>
      </c>
      <c r="I533" s="10">
        <v>1832.16</v>
      </c>
    </row>
    <row r="534" spans="3:9" x14ac:dyDescent="0.25">
      <c r="C534">
        <v>2007</v>
      </c>
      <c r="D534" t="s">
        <v>108</v>
      </c>
      <c r="E534" t="s">
        <v>120</v>
      </c>
      <c r="F534" t="s">
        <v>115</v>
      </c>
      <c r="G534" t="s">
        <v>121</v>
      </c>
      <c r="H534">
        <v>724</v>
      </c>
      <c r="I534" s="10">
        <v>1976.52</v>
      </c>
    </row>
    <row r="535" spans="3:9" x14ac:dyDescent="0.25">
      <c r="C535">
        <v>2005</v>
      </c>
      <c r="D535" t="s">
        <v>103</v>
      </c>
      <c r="E535" t="s">
        <v>119</v>
      </c>
      <c r="F535" t="s">
        <v>132</v>
      </c>
      <c r="G535" t="s">
        <v>136</v>
      </c>
      <c r="H535">
        <v>600</v>
      </c>
      <c r="I535" s="10">
        <v>1950</v>
      </c>
    </row>
    <row r="536" spans="3:9" x14ac:dyDescent="0.25">
      <c r="C536">
        <v>2006</v>
      </c>
      <c r="D536" t="s">
        <v>99</v>
      </c>
      <c r="E536" t="s">
        <v>118</v>
      </c>
      <c r="F536" t="s">
        <v>132</v>
      </c>
      <c r="G536" t="s">
        <v>136</v>
      </c>
      <c r="H536">
        <v>660</v>
      </c>
      <c r="I536" s="10">
        <v>1821.6</v>
      </c>
    </row>
    <row r="537" spans="3:9" x14ac:dyDescent="0.25">
      <c r="C537">
        <v>2007</v>
      </c>
      <c r="D537" t="s">
        <v>93</v>
      </c>
      <c r="E537" t="s">
        <v>118</v>
      </c>
      <c r="F537" t="s">
        <v>132</v>
      </c>
      <c r="G537" t="s">
        <v>135</v>
      </c>
      <c r="H537">
        <v>514</v>
      </c>
      <c r="I537" s="10">
        <v>1870.96</v>
      </c>
    </row>
    <row r="538" spans="3:9" x14ac:dyDescent="0.25">
      <c r="C538">
        <v>2006</v>
      </c>
      <c r="D538" t="s">
        <v>108</v>
      </c>
      <c r="E538" t="s">
        <v>120</v>
      </c>
      <c r="F538" t="s">
        <v>128</v>
      </c>
      <c r="G538" t="s">
        <v>131</v>
      </c>
      <c r="H538">
        <v>516</v>
      </c>
      <c r="I538" s="10">
        <v>1176.48</v>
      </c>
    </row>
    <row r="539" spans="3:9" x14ac:dyDescent="0.25">
      <c r="C539">
        <v>2005</v>
      </c>
      <c r="D539" t="s">
        <v>102</v>
      </c>
      <c r="E539" t="s">
        <v>119</v>
      </c>
      <c r="F539" t="s">
        <v>132</v>
      </c>
      <c r="G539" t="s">
        <v>133</v>
      </c>
      <c r="H539">
        <v>887</v>
      </c>
      <c r="I539" s="10">
        <v>2838.4</v>
      </c>
    </row>
    <row r="540" spans="3:9" x14ac:dyDescent="0.25">
      <c r="C540">
        <v>2005</v>
      </c>
      <c r="D540" t="s">
        <v>99</v>
      </c>
      <c r="E540" t="s">
        <v>120</v>
      </c>
      <c r="F540" t="s">
        <v>115</v>
      </c>
      <c r="G540" t="s">
        <v>116</v>
      </c>
      <c r="H540">
        <v>719</v>
      </c>
      <c r="I540" s="10">
        <v>2782.53</v>
      </c>
    </row>
    <row r="541" spans="3:9" x14ac:dyDescent="0.25">
      <c r="C541">
        <v>2005</v>
      </c>
      <c r="D541" t="s">
        <v>99</v>
      </c>
      <c r="E541" t="s">
        <v>120</v>
      </c>
      <c r="F541" t="s">
        <v>115</v>
      </c>
      <c r="G541" t="s">
        <v>122</v>
      </c>
      <c r="H541">
        <v>941</v>
      </c>
      <c r="I541" s="10">
        <v>2465.42</v>
      </c>
    </row>
    <row r="542" spans="3:9" x14ac:dyDescent="0.25">
      <c r="C542">
        <v>2005</v>
      </c>
      <c r="D542" t="s">
        <v>69</v>
      </c>
      <c r="E542" t="s">
        <v>118</v>
      </c>
      <c r="F542" t="s">
        <v>123</v>
      </c>
      <c r="G542" t="s">
        <v>126</v>
      </c>
      <c r="H542">
        <v>778</v>
      </c>
      <c r="I542" s="10">
        <v>2474.04</v>
      </c>
    </row>
    <row r="543" spans="3:9" x14ac:dyDescent="0.25">
      <c r="C543">
        <v>2005</v>
      </c>
      <c r="D543" t="s">
        <v>102</v>
      </c>
      <c r="E543" t="s">
        <v>119</v>
      </c>
      <c r="F543" t="s">
        <v>128</v>
      </c>
      <c r="G543" t="s">
        <v>131</v>
      </c>
      <c r="H543">
        <v>622</v>
      </c>
      <c r="I543" s="10">
        <v>1436.82</v>
      </c>
    </row>
    <row r="544" spans="3:9" x14ac:dyDescent="0.25">
      <c r="C544">
        <v>2005</v>
      </c>
      <c r="D544" t="s">
        <v>105</v>
      </c>
      <c r="E544" t="s">
        <v>117</v>
      </c>
      <c r="F544" t="s">
        <v>132</v>
      </c>
      <c r="G544" t="s">
        <v>135</v>
      </c>
      <c r="H544">
        <v>660</v>
      </c>
      <c r="I544" s="10">
        <v>1445.4</v>
      </c>
    </row>
    <row r="545" spans="3:9" x14ac:dyDescent="0.25">
      <c r="C545">
        <v>2007</v>
      </c>
      <c r="D545" t="s">
        <v>99</v>
      </c>
      <c r="E545" t="s">
        <v>119</v>
      </c>
      <c r="F545" t="s">
        <v>115</v>
      </c>
      <c r="G545" t="s">
        <v>121</v>
      </c>
      <c r="H545">
        <v>711</v>
      </c>
      <c r="I545" s="10">
        <v>1763.28</v>
      </c>
    </row>
    <row r="546" spans="3:9" x14ac:dyDescent="0.25">
      <c r="C546">
        <v>2007</v>
      </c>
      <c r="D546" t="s">
        <v>69</v>
      </c>
      <c r="E546" t="s">
        <v>118</v>
      </c>
      <c r="F546" t="s">
        <v>132</v>
      </c>
      <c r="G546" t="s">
        <v>135</v>
      </c>
      <c r="H546">
        <v>750</v>
      </c>
      <c r="I546" s="10">
        <v>1522.5</v>
      </c>
    </row>
    <row r="547" spans="3:9" x14ac:dyDescent="0.25">
      <c r="C547">
        <v>2006</v>
      </c>
      <c r="D547" t="s">
        <v>104</v>
      </c>
      <c r="E547" t="s">
        <v>119</v>
      </c>
      <c r="F547" t="s">
        <v>128</v>
      </c>
      <c r="G547" t="s">
        <v>130</v>
      </c>
      <c r="H547">
        <v>605</v>
      </c>
      <c r="I547" s="10">
        <v>1524.6</v>
      </c>
    </row>
    <row r="548" spans="3:9" x14ac:dyDescent="0.25">
      <c r="C548">
        <v>2007</v>
      </c>
      <c r="D548" t="s">
        <v>99</v>
      </c>
      <c r="E548" t="s">
        <v>117</v>
      </c>
      <c r="F548" t="s">
        <v>115</v>
      </c>
      <c r="G548" t="s">
        <v>121</v>
      </c>
      <c r="H548">
        <v>619</v>
      </c>
      <c r="I548" s="10">
        <v>1293.71</v>
      </c>
    </row>
    <row r="549" spans="3:9" x14ac:dyDescent="0.25">
      <c r="C549">
        <v>2006</v>
      </c>
      <c r="D549" t="s">
        <v>103</v>
      </c>
      <c r="E549" t="s">
        <v>117</v>
      </c>
      <c r="F549" t="s">
        <v>123</v>
      </c>
      <c r="G549" t="s">
        <v>125</v>
      </c>
      <c r="H549">
        <v>702</v>
      </c>
      <c r="I549" s="10">
        <v>1509.3</v>
      </c>
    </row>
    <row r="550" spans="3:9" x14ac:dyDescent="0.25">
      <c r="C550">
        <v>2006</v>
      </c>
      <c r="D550" t="s">
        <v>93</v>
      </c>
      <c r="E550" t="s">
        <v>120</v>
      </c>
      <c r="F550" t="s">
        <v>123</v>
      </c>
      <c r="G550" t="s">
        <v>126</v>
      </c>
      <c r="H550">
        <v>508</v>
      </c>
      <c r="I550" s="10">
        <v>1198.8800000000001</v>
      </c>
    </row>
    <row r="551" spans="3:9" x14ac:dyDescent="0.25">
      <c r="C551">
        <v>2007</v>
      </c>
      <c r="D551" t="s">
        <v>108</v>
      </c>
      <c r="E551" t="s">
        <v>120</v>
      </c>
      <c r="F551" t="s">
        <v>123</v>
      </c>
      <c r="G551" t="s">
        <v>126</v>
      </c>
      <c r="H551">
        <v>750</v>
      </c>
      <c r="I551" s="10">
        <v>1860</v>
      </c>
    </row>
    <row r="552" spans="3:9" x14ac:dyDescent="0.25">
      <c r="C552">
        <v>2005</v>
      </c>
      <c r="D552" t="s">
        <v>100</v>
      </c>
      <c r="E552" t="s">
        <v>118</v>
      </c>
      <c r="F552" t="s">
        <v>132</v>
      </c>
      <c r="G552" t="s">
        <v>133</v>
      </c>
      <c r="H552">
        <v>874</v>
      </c>
      <c r="I552" s="10">
        <v>2010.2</v>
      </c>
    </row>
    <row r="553" spans="3:9" x14ac:dyDescent="0.25">
      <c r="C553">
        <v>2007</v>
      </c>
      <c r="D553" t="s">
        <v>107</v>
      </c>
      <c r="E553" t="s">
        <v>118</v>
      </c>
      <c r="F553" t="s">
        <v>115</v>
      </c>
      <c r="G553" t="s">
        <v>121</v>
      </c>
      <c r="H553">
        <v>871</v>
      </c>
      <c r="I553" s="10">
        <v>3440.45</v>
      </c>
    </row>
    <row r="554" spans="3:9" x14ac:dyDescent="0.25">
      <c r="C554">
        <v>2006</v>
      </c>
      <c r="D554" t="s">
        <v>99</v>
      </c>
      <c r="E554" t="s">
        <v>119</v>
      </c>
      <c r="F554" t="s">
        <v>123</v>
      </c>
      <c r="G554" t="s">
        <v>127</v>
      </c>
      <c r="H554">
        <v>981</v>
      </c>
      <c r="I554" s="10">
        <v>2786.04</v>
      </c>
    </row>
    <row r="555" spans="3:9" x14ac:dyDescent="0.25">
      <c r="C555">
        <v>2006</v>
      </c>
      <c r="D555" t="s">
        <v>99</v>
      </c>
      <c r="E555" t="s">
        <v>118</v>
      </c>
      <c r="F555" t="s">
        <v>132</v>
      </c>
      <c r="G555" t="s">
        <v>134</v>
      </c>
      <c r="H555">
        <v>719</v>
      </c>
      <c r="I555" s="10">
        <v>1495.52</v>
      </c>
    </row>
    <row r="556" spans="3:9" x14ac:dyDescent="0.25">
      <c r="C556">
        <v>2007</v>
      </c>
      <c r="D556" t="s">
        <v>102</v>
      </c>
      <c r="E556" t="s">
        <v>119</v>
      </c>
      <c r="F556" t="s">
        <v>115</v>
      </c>
      <c r="G556" t="s">
        <v>121</v>
      </c>
      <c r="H556">
        <v>885</v>
      </c>
      <c r="I556" s="10">
        <v>1858.5</v>
      </c>
    </row>
    <row r="557" spans="3:9" x14ac:dyDescent="0.25">
      <c r="C557">
        <v>2005</v>
      </c>
      <c r="D557" t="s">
        <v>69</v>
      </c>
      <c r="E557" t="s">
        <v>120</v>
      </c>
      <c r="F557" t="s">
        <v>128</v>
      </c>
      <c r="G557" t="s">
        <v>130</v>
      </c>
      <c r="H557">
        <v>535</v>
      </c>
      <c r="I557" s="10">
        <v>1594.3</v>
      </c>
    </row>
    <row r="558" spans="3:9" x14ac:dyDescent="0.25">
      <c r="C558">
        <v>2007</v>
      </c>
      <c r="D558" t="s">
        <v>69</v>
      </c>
      <c r="E558" t="s">
        <v>117</v>
      </c>
      <c r="F558" t="s">
        <v>123</v>
      </c>
      <c r="G558" t="s">
        <v>125</v>
      </c>
      <c r="H558">
        <v>949</v>
      </c>
      <c r="I558" s="10">
        <v>2524.34</v>
      </c>
    </row>
    <row r="559" spans="3:9" x14ac:dyDescent="0.25">
      <c r="C559">
        <v>2006</v>
      </c>
      <c r="D559" t="s">
        <v>101</v>
      </c>
      <c r="E559" t="s">
        <v>119</v>
      </c>
      <c r="F559" t="s">
        <v>115</v>
      </c>
      <c r="G559" t="s">
        <v>121</v>
      </c>
      <c r="H559">
        <v>645</v>
      </c>
      <c r="I559" s="10">
        <v>1876.95</v>
      </c>
    </row>
    <row r="560" spans="3:9" x14ac:dyDescent="0.25">
      <c r="C560">
        <v>2007</v>
      </c>
      <c r="D560" t="s">
        <v>108</v>
      </c>
      <c r="E560" t="s">
        <v>118</v>
      </c>
      <c r="F560" t="s">
        <v>128</v>
      </c>
      <c r="G560" t="s">
        <v>131</v>
      </c>
      <c r="H560">
        <v>669</v>
      </c>
      <c r="I560" s="10">
        <v>1485.18</v>
      </c>
    </row>
    <row r="561" spans="3:9" x14ac:dyDescent="0.25">
      <c r="C561">
        <v>2006</v>
      </c>
      <c r="D561" t="s">
        <v>106</v>
      </c>
      <c r="E561" t="s">
        <v>118</v>
      </c>
      <c r="F561" t="s">
        <v>115</v>
      </c>
      <c r="G561" t="s">
        <v>121</v>
      </c>
      <c r="H561">
        <v>834</v>
      </c>
      <c r="I561" s="10">
        <v>2860.62</v>
      </c>
    </row>
    <row r="562" spans="3:9" x14ac:dyDescent="0.25">
      <c r="C562">
        <v>2005</v>
      </c>
      <c r="D562" t="s">
        <v>108</v>
      </c>
      <c r="E562" t="s">
        <v>118</v>
      </c>
      <c r="F562" t="s">
        <v>115</v>
      </c>
      <c r="G562" t="s">
        <v>116</v>
      </c>
      <c r="H562">
        <v>989</v>
      </c>
      <c r="I562" s="10">
        <v>2472.5</v>
      </c>
    </row>
    <row r="563" spans="3:9" x14ac:dyDescent="0.25">
      <c r="C563">
        <v>2006</v>
      </c>
      <c r="D563" t="s">
        <v>93</v>
      </c>
      <c r="E563" t="s">
        <v>117</v>
      </c>
      <c r="F563" t="s">
        <v>128</v>
      </c>
      <c r="G563" t="s">
        <v>131</v>
      </c>
      <c r="H563">
        <v>604</v>
      </c>
      <c r="I563" s="10">
        <v>2373.7199999999998</v>
      </c>
    </row>
    <row r="564" spans="3:9" x14ac:dyDescent="0.25">
      <c r="C564">
        <v>2006</v>
      </c>
      <c r="D564" t="s">
        <v>105</v>
      </c>
      <c r="E564" t="s">
        <v>119</v>
      </c>
      <c r="F564" t="s">
        <v>132</v>
      </c>
      <c r="G564" t="s">
        <v>133</v>
      </c>
      <c r="H564">
        <v>751</v>
      </c>
      <c r="I564" s="10">
        <v>2185.41</v>
      </c>
    </row>
    <row r="565" spans="3:9" x14ac:dyDescent="0.25">
      <c r="C565">
        <v>2007</v>
      </c>
      <c r="D565" t="s">
        <v>100</v>
      </c>
      <c r="E565" t="s">
        <v>119</v>
      </c>
      <c r="F565" t="s">
        <v>123</v>
      </c>
      <c r="G565" t="s">
        <v>126</v>
      </c>
      <c r="H565">
        <v>740</v>
      </c>
      <c r="I565" s="10">
        <v>2264.4</v>
      </c>
    </row>
    <row r="566" spans="3:9" x14ac:dyDescent="0.25">
      <c r="C566">
        <v>2006</v>
      </c>
      <c r="D566" t="s">
        <v>106</v>
      </c>
      <c r="E566" t="s">
        <v>120</v>
      </c>
      <c r="F566" t="s">
        <v>123</v>
      </c>
      <c r="G566" t="s">
        <v>126</v>
      </c>
      <c r="H566">
        <v>694</v>
      </c>
      <c r="I566" s="10">
        <v>1880.74</v>
      </c>
    </row>
    <row r="567" spans="3:9" x14ac:dyDescent="0.25">
      <c r="C567">
        <v>2005</v>
      </c>
      <c r="D567" t="s">
        <v>99</v>
      </c>
      <c r="E567" t="s">
        <v>119</v>
      </c>
      <c r="F567" t="s">
        <v>115</v>
      </c>
      <c r="G567" t="s">
        <v>121</v>
      </c>
      <c r="H567">
        <v>640</v>
      </c>
      <c r="I567" s="10">
        <v>1478.4</v>
      </c>
    </row>
    <row r="568" spans="3:9" x14ac:dyDescent="0.25">
      <c r="C568">
        <v>2005</v>
      </c>
      <c r="D568" t="s">
        <v>99</v>
      </c>
      <c r="E568" t="s">
        <v>119</v>
      </c>
      <c r="F568" t="s">
        <v>128</v>
      </c>
      <c r="G568" t="s">
        <v>131</v>
      </c>
      <c r="H568">
        <v>810</v>
      </c>
      <c r="I568" s="10">
        <v>2762.1</v>
      </c>
    </row>
    <row r="569" spans="3:9" x14ac:dyDescent="0.25">
      <c r="C569">
        <v>2007</v>
      </c>
      <c r="D569" t="s">
        <v>107</v>
      </c>
      <c r="E569" t="s">
        <v>117</v>
      </c>
      <c r="F569" t="s">
        <v>132</v>
      </c>
      <c r="G569" t="s">
        <v>136</v>
      </c>
      <c r="H569">
        <v>651</v>
      </c>
      <c r="I569" s="10">
        <v>2057.16</v>
      </c>
    </row>
    <row r="570" spans="3:9" x14ac:dyDescent="0.25">
      <c r="C570">
        <v>2007</v>
      </c>
      <c r="D570" t="s">
        <v>105</v>
      </c>
      <c r="E570" t="s">
        <v>117</v>
      </c>
      <c r="F570" t="s">
        <v>132</v>
      </c>
      <c r="G570" t="s">
        <v>136</v>
      </c>
      <c r="H570">
        <v>979</v>
      </c>
      <c r="I570" s="10">
        <v>3064.27</v>
      </c>
    </row>
    <row r="571" spans="3:9" x14ac:dyDescent="0.25">
      <c r="C571">
        <v>2006</v>
      </c>
      <c r="D571" t="s">
        <v>104</v>
      </c>
      <c r="E571" t="s">
        <v>117</v>
      </c>
      <c r="F571" t="s">
        <v>123</v>
      </c>
      <c r="G571" t="s">
        <v>127</v>
      </c>
      <c r="H571">
        <v>810</v>
      </c>
      <c r="I571" s="10">
        <v>2843.1</v>
      </c>
    </row>
    <row r="572" spans="3:9" x14ac:dyDescent="0.25">
      <c r="C572">
        <v>2006</v>
      </c>
      <c r="D572" t="s">
        <v>108</v>
      </c>
      <c r="E572" t="s">
        <v>119</v>
      </c>
      <c r="F572" t="s">
        <v>123</v>
      </c>
      <c r="G572" t="s">
        <v>125</v>
      </c>
      <c r="H572">
        <v>646</v>
      </c>
      <c r="I572" s="10">
        <v>1395.36</v>
      </c>
    </row>
    <row r="573" spans="3:9" x14ac:dyDescent="0.25">
      <c r="C573">
        <v>2005</v>
      </c>
      <c r="D573" t="s">
        <v>103</v>
      </c>
      <c r="E573" t="s">
        <v>120</v>
      </c>
      <c r="F573" t="s">
        <v>132</v>
      </c>
      <c r="G573" t="s">
        <v>135</v>
      </c>
      <c r="H573">
        <v>734</v>
      </c>
      <c r="I573" s="10">
        <v>2414.86</v>
      </c>
    </row>
    <row r="574" spans="3:9" x14ac:dyDescent="0.25">
      <c r="C574">
        <v>2007</v>
      </c>
      <c r="D574" t="s">
        <v>106</v>
      </c>
      <c r="E574" t="s">
        <v>120</v>
      </c>
      <c r="F574" t="s">
        <v>123</v>
      </c>
      <c r="G574" t="s">
        <v>124</v>
      </c>
      <c r="H574">
        <v>739</v>
      </c>
      <c r="I574" s="10">
        <v>2638.23</v>
      </c>
    </row>
    <row r="575" spans="3:9" x14ac:dyDescent="0.25">
      <c r="C575">
        <v>2006</v>
      </c>
      <c r="D575" t="s">
        <v>100</v>
      </c>
      <c r="E575" t="s">
        <v>120</v>
      </c>
      <c r="F575" t="s">
        <v>115</v>
      </c>
      <c r="G575" t="s">
        <v>121</v>
      </c>
      <c r="H575">
        <v>808</v>
      </c>
      <c r="I575" s="10">
        <v>3215.84</v>
      </c>
    </row>
    <row r="576" spans="3:9" x14ac:dyDescent="0.25">
      <c r="C576">
        <v>2007</v>
      </c>
      <c r="D576" t="s">
        <v>103</v>
      </c>
      <c r="E576" t="s">
        <v>119</v>
      </c>
      <c r="F576" t="s">
        <v>128</v>
      </c>
      <c r="G576" t="s">
        <v>130</v>
      </c>
      <c r="H576">
        <v>859</v>
      </c>
      <c r="I576" s="10">
        <v>2748.8</v>
      </c>
    </row>
    <row r="577" spans="3:9" x14ac:dyDescent="0.25">
      <c r="C577">
        <v>2007</v>
      </c>
      <c r="D577" t="s">
        <v>99</v>
      </c>
      <c r="E577" t="s">
        <v>118</v>
      </c>
      <c r="F577" t="s">
        <v>128</v>
      </c>
      <c r="G577" t="s">
        <v>130</v>
      </c>
      <c r="H577">
        <v>831</v>
      </c>
      <c r="I577" s="10">
        <v>2891.88</v>
      </c>
    </row>
    <row r="578" spans="3:9" x14ac:dyDescent="0.25">
      <c r="C578">
        <v>2006</v>
      </c>
      <c r="D578" t="s">
        <v>103</v>
      </c>
      <c r="E578" t="s">
        <v>119</v>
      </c>
      <c r="F578" t="s">
        <v>128</v>
      </c>
      <c r="G578" t="s">
        <v>131</v>
      </c>
      <c r="H578">
        <v>829</v>
      </c>
      <c r="I578" s="10">
        <v>2346.0700000000002</v>
      </c>
    </row>
    <row r="579" spans="3:9" x14ac:dyDescent="0.25">
      <c r="C579">
        <v>2005</v>
      </c>
      <c r="D579" t="s">
        <v>105</v>
      </c>
      <c r="E579" t="s">
        <v>117</v>
      </c>
      <c r="F579" t="s">
        <v>132</v>
      </c>
      <c r="G579" t="s">
        <v>136</v>
      </c>
      <c r="H579">
        <v>835</v>
      </c>
      <c r="I579" s="10">
        <v>2588.5</v>
      </c>
    </row>
    <row r="580" spans="3:9" x14ac:dyDescent="0.25">
      <c r="C580">
        <v>2007</v>
      </c>
      <c r="D580" t="s">
        <v>103</v>
      </c>
      <c r="E580" t="s">
        <v>119</v>
      </c>
      <c r="F580" t="s">
        <v>132</v>
      </c>
      <c r="G580" t="s">
        <v>134</v>
      </c>
      <c r="H580">
        <v>548</v>
      </c>
      <c r="I580" s="10">
        <v>2109.8000000000002</v>
      </c>
    </row>
    <row r="581" spans="3:9" x14ac:dyDescent="0.25">
      <c r="C581">
        <v>2005</v>
      </c>
      <c r="D581" t="s">
        <v>106</v>
      </c>
      <c r="E581" t="s">
        <v>120</v>
      </c>
      <c r="F581" t="s">
        <v>115</v>
      </c>
      <c r="G581" t="s">
        <v>116</v>
      </c>
      <c r="H581">
        <v>711</v>
      </c>
      <c r="I581" s="10">
        <v>1521.54</v>
      </c>
    </row>
    <row r="582" spans="3:9" x14ac:dyDescent="0.25">
      <c r="C582">
        <v>2005</v>
      </c>
      <c r="D582" t="s">
        <v>93</v>
      </c>
      <c r="E582" t="s">
        <v>120</v>
      </c>
      <c r="F582" t="s">
        <v>132</v>
      </c>
      <c r="G582" t="s">
        <v>133</v>
      </c>
      <c r="H582">
        <v>889</v>
      </c>
      <c r="I582" s="10">
        <v>2044.7</v>
      </c>
    </row>
    <row r="583" spans="3:9" x14ac:dyDescent="0.25">
      <c r="C583">
        <v>2006</v>
      </c>
      <c r="D583" t="s">
        <v>69</v>
      </c>
      <c r="E583" t="s">
        <v>120</v>
      </c>
      <c r="F583" t="s">
        <v>128</v>
      </c>
      <c r="G583" t="s">
        <v>130</v>
      </c>
      <c r="H583">
        <v>509</v>
      </c>
      <c r="I583" s="10">
        <v>1073.99</v>
      </c>
    </row>
    <row r="584" spans="3:9" x14ac:dyDescent="0.25">
      <c r="C584">
        <v>2005</v>
      </c>
      <c r="D584" t="s">
        <v>101</v>
      </c>
      <c r="E584" t="s">
        <v>120</v>
      </c>
      <c r="F584" t="s">
        <v>132</v>
      </c>
      <c r="G584" t="s">
        <v>134</v>
      </c>
      <c r="H584">
        <v>565</v>
      </c>
      <c r="I584" s="10">
        <v>1994.45</v>
      </c>
    </row>
    <row r="585" spans="3:9" x14ac:dyDescent="0.25">
      <c r="C585">
        <v>2006</v>
      </c>
      <c r="D585" t="s">
        <v>102</v>
      </c>
      <c r="E585" t="s">
        <v>120</v>
      </c>
      <c r="F585" t="s">
        <v>115</v>
      </c>
      <c r="G585" t="s">
        <v>116</v>
      </c>
      <c r="H585">
        <v>526</v>
      </c>
      <c r="I585" s="10">
        <v>1893.6</v>
      </c>
    </row>
    <row r="586" spans="3:9" x14ac:dyDescent="0.25">
      <c r="C586">
        <v>2006</v>
      </c>
      <c r="D586" t="s">
        <v>69</v>
      </c>
      <c r="E586" t="s">
        <v>120</v>
      </c>
      <c r="F586" t="s">
        <v>132</v>
      </c>
      <c r="G586" t="s">
        <v>134</v>
      </c>
      <c r="H586">
        <v>714</v>
      </c>
      <c r="I586" s="10">
        <v>1799.28</v>
      </c>
    </row>
    <row r="587" spans="3:9" x14ac:dyDescent="0.25">
      <c r="C587">
        <v>2007</v>
      </c>
      <c r="D587" t="s">
        <v>100</v>
      </c>
      <c r="E587" t="s">
        <v>117</v>
      </c>
      <c r="F587" t="s">
        <v>115</v>
      </c>
      <c r="G587" t="s">
        <v>122</v>
      </c>
      <c r="H587">
        <v>813</v>
      </c>
      <c r="I587" s="10">
        <v>3170.7</v>
      </c>
    </row>
    <row r="588" spans="3:9" x14ac:dyDescent="0.25">
      <c r="C588">
        <v>2007</v>
      </c>
      <c r="D588" t="s">
        <v>101</v>
      </c>
      <c r="E588" t="s">
        <v>118</v>
      </c>
      <c r="F588" t="s">
        <v>128</v>
      </c>
      <c r="G588" t="s">
        <v>131</v>
      </c>
      <c r="H588">
        <v>894</v>
      </c>
      <c r="I588" s="10">
        <v>2503.1999999999998</v>
      </c>
    </row>
    <row r="589" spans="3:9" x14ac:dyDescent="0.25">
      <c r="C589">
        <v>2005</v>
      </c>
      <c r="D589" t="s">
        <v>105</v>
      </c>
      <c r="E589" t="s">
        <v>117</v>
      </c>
      <c r="F589" t="s">
        <v>123</v>
      </c>
      <c r="G589" t="s">
        <v>127</v>
      </c>
      <c r="H589">
        <v>576</v>
      </c>
      <c r="I589" s="10">
        <v>1969.92</v>
      </c>
    </row>
    <row r="590" spans="3:9" x14ac:dyDescent="0.25">
      <c r="C590">
        <v>2005</v>
      </c>
      <c r="D590" t="s">
        <v>93</v>
      </c>
      <c r="E590" t="s">
        <v>119</v>
      </c>
      <c r="F590" t="s">
        <v>115</v>
      </c>
      <c r="G590" t="s">
        <v>122</v>
      </c>
      <c r="H590">
        <v>877</v>
      </c>
      <c r="I590" s="10">
        <v>3253.67</v>
      </c>
    </row>
    <row r="591" spans="3:9" x14ac:dyDescent="0.25">
      <c r="C591">
        <v>2007</v>
      </c>
      <c r="D591" t="s">
        <v>107</v>
      </c>
      <c r="E591" t="s">
        <v>119</v>
      </c>
      <c r="F591" t="s">
        <v>128</v>
      </c>
      <c r="G591" t="s">
        <v>130</v>
      </c>
      <c r="H591">
        <v>887</v>
      </c>
      <c r="I591" s="10">
        <v>2767.44</v>
      </c>
    </row>
    <row r="592" spans="3:9" x14ac:dyDescent="0.25">
      <c r="C592">
        <v>2007</v>
      </c>
      <c r="D592" t="s">
        <v>107</v>
      </c>
      <c r="E592" t="s">
        <v>117</v>
      </c>
      <c r="F592" t="s">
        <v>132</v>
      </c>
      <c r="G592" t="s">
        <v>136</v>
      </c>
      <c r="H592">
        <v>992</v>
      </c>
      <c r="I592" s="10">
        <v>3104.96</v>
      </c>
    </row>
    <row r="593" spans="3:9" x14ac:dyDescent="0.25">
      <c r="C593">
        <v>2006</v>
      </c>
      <c r="D593" t="s">
        <v>108</v>
      </c>
      <c r="E593" t="s">
        <v>120</v>
      </c>
      <c r="F593" t="s">
        <v>132</v>
      </c>
      <c r="G593" t="s">
        <v>134</v>
      </c>
      <c r="H593">
        <v>962</v>
      </c>
      <c r="I593" s="10">
        <v>3684.46</v>
      </c>
    </row>
    <row r="594" spans="3:9" x14ac:dyDescent="0.25">
      <c r="C594">
        <v>2005</v>
      </c>
      <c r="D594" t="s">
        <v>101</v>
      </c>
      <c r="E594" t="s">
        <v>117</v>
      </c>
      <c r="F594" t="s">
        <v>128</v>
      </c>
      <c r="G594" t="s">
        <v>129</v>
      </c>
      <c r="H594">
        <v>994</v>
      </c>
      <c r="I594" s="10">
        <v>2137.1</v>
      </c>
    </row>
    <row r="595" spans="3:9" x14ac:dyDescent="0.25">
      <c r="C595">
        <v>2007</v>
      </c>
      <c r="D595" t="s">
        <v>104</v>
      </c>
      <c r="E595" t="s">
        <v>120</v>
      </c>
      <c r="F595" t="s">
        <v>132</v>
      </c>
      <c r="G595" t="s">
        <v>134</v>
      </c>
      <c r="H595">
        <v>504</v>
      </c>
      <c r="I595" s="10">
        <v>1189.44</v>
      </c>
    </row>
    <row r="596" spans="3:9" x14ac:dyDescent="0.25">
      <c r="C596">
        <v>2007</v>
      </c>
      <c r="D596" t="s">
        <v>103</v>
      </c>
      <c r="E596" t="s">
        <v>119</v>
      </c>
      <c r="F596" t="s">
        <v>115</v>
      </c>
      <c r="G596" t="s">
        <v>122</v>
      </c>
      <c r="H596">
        <v>865</v>
      </c>
      <c r="I596" s="10">
        <v>3269.7</v>
      </c>
    </row>
    <row r="597" spans="3:9" x14ac:dyDescent="0.25">
      <c r="C597">
        <v>2006</v>
      </c>
      <c r="D597" t="s">
        <v>100</v>
      </c>
      <c r="E597" t="s">
        <v>119</v>
      </c>
      <c r="F597" t="s">
        <v>115</v>
      </c>
      <c r="G597" t="s">
        <v>116</v>
      </c>
      <c r="H597">
        <v>908</v>
      </c>
      <c r="I597" s="10">
        <v>2796.64</v>
      </c>
    </row>
    <row r="598" spans="3:9" x14ac:dyDescent="0.25">
      <c r="C598">
        <v>2007</v>
      </c>
      <c r="D598" t="s">
        <v>105</v>
      </c>
      <c r="E598" t="s">
        <v>117</v>
      </c>
      <c r="F598" t="s">
        <v>123</v>
      </c>
      <c r="G598" t="s">
        <v>124</v>
      </c>
      <c r="H598">
        <v>500</v>
      </c>
      <c r="I598" s="10">
        <v>1645</v>
      </c>
    </row>
    <row r="599" spans="3:9" x14ac:dyDescent="0.25">
      <c r="C599">
        <v>2005</v>
      </c>
      <c r="D599" t="s">
        <v>103</v>
      </c>
      <c r="E599" t="s">
        <v>120</v>
      </c>
      <c r="F599" t="s">
        <v>123</v>
      </c>
      <c r="G599" t="s">
        <v>126</v>
      </c>
      <c r="H599">
        <v>752</v>
      </c>
      <c r="I599" s="10">
        <v>2624.48</v>
      </c>
    </row>
    <row r="600" spans="3:9" x14ac:dyDescent="0.25">
      <c r="C600">
        <v>2007</v>
      </c>
      <c r="D600" t="s">
        <v>102</v>
      </c>
      <c r="E600" t="s">
        <v>118</v>
      </c>
      <c r="F600" t="s">
        <v>123</v>
      </c>
      <c r="G600" t="s">
        <v>127</v>
      </c>
      <c r="H600">
        <v>715</v>
      </c>
      <c r="I600" s="10">
        <v>2059.1999999999998</v>
      </c>
    </row>
    <row r="601" spans="3:9" x14ac:dyDescent="0.25">
      <c r="C601">
        <v>2005</v>
      </c>
      <c r="D601" t="s">
        <v>106</v>
      </c>
      <c r="E601" t="s">
        <v>120</v>
      </c>
      <c r="F601" t="s">
        <v>123</v>
      </c>
      <c r="G601" t="s">
        <v>125</v>
      </c>
      <c r="H601">
        <v>940</v>
      </c>
      <c r="I601" s="10">
        <v>3590.8</v>
      </c>
    </row>
    <row r="602" spans="3:9" x14ac:dyDescent="0.25">
      <c r="C602">
        <v>2005</v>
      </c>
      <c r="D602" t="s">
        <v>104</v>
      </c>
      <c r="E602" t="s">
        <v>118</v>
      </c>
      <c r="F602" t="s">
        <v>115</v>
      </c>
      <c r="G602" t="s">
        <v>121</v>
      </c>
      <c r="H602">
        <v>631</v>
      </c>
      <c r="I602" s="10">
        <v>1621.67</v>
      </c>
    </row>
    <row r="603" spans="3:9" x14ac:dyDescent="0.25">
      <c r="C603">
        <v>2007</v>
      </c>
      <c r="D603" t="s">
        <v>99</v>
      </c>
      <c r="E603" t="s">
        <v>120</v>
      </c>
      <c r="F603" t="s">
        <v>123</v>
      </c>
      <c r="G603" t="s">
        <v>127</v>
      </c>
      <c r="H603">
        <v>800</v>
      </c>
      <c r="I603" s="10">
        <v>2432</v>
      </c>
    </row>
    <row r="604" spans="3:9" x14ac:dyDescent="0.25">
      <c r="C604">
        <v>2006</v>
      </c>
      <c r="D604" t="s">
        <v>102</v>
      </c>
      <c r="E604" t="s">
        <v>119</v>
      </c>
      <c r="F604" t="s">
        <v>123</v>
      </c>
      <c r="G604" t="s">
        <v>124</v>
      </c>
      <c r="H604">
        <v>984</v>
      </c>
      <c r="I604" s="10">
        <v>2302.56</v>
      </c>
    </row>
    <row r="605" spans="3:9" x14ac:dyDescent="0.25">
      <c r="C605">
        <v>2005</v>
      </c>
      <c r="D605" t="s">
        <v>101</v>
      </c>
      <c r="E605" t="s">
        <v>117</v>
      </c>
      <c r="F605" t="s">
        <v>128</v>
      </c>
      <c r="G605" t="s">
        <v>131</v>
      </c>
      <c r="H605">
        <v>645</v>
      </c>
      <c r="I605" s="10">
        <v>2309.1</v>
      </c>
    </row>
    <row r="606" spans="3:9" x14ac:dyDescent="0.25">
      <c r="C606">
        <v>2006</v>
      </c>
      <c r="D606" t="s">
        <v>104</v>
      </c>
      <c r="E606" t="s">
        <v>117</v>
      </c>
      <c r="F606" t="s">
        <v>115</v>
      </c>
      <c r="G606" t="s">
        <v>121</v>
      </c>
      <c r="H606">
        <v>534</v>
      </c>
      <c r="I606" s="10">
        <v>1164.1199999999999</v>
      </c>
    </row>
    <row r="607" spans="3:9" x14ac:dyDescent="0.25">
      <c r="C607">
        <v>2006</v>
      </c>
      <c r="D607" t="s">
        <v>107</v>
      </c>
      <c r="E607" t="s">
        <v>120</v>
      </c>
      <c r="F607" t="s">
        <v>132</v>
      </c>
      <c r="G607" t="s">
        <v>135</v>
      </c>
      <c r="H607">
        <v>710</v>
      </c>
      <c r="I607" s="10">
        <v>2314.6</v>
      </c>
    </row>
    <row r="608" spans="3:9" x14ac:dyDescent="0.25">
      <c r="C608">
        <v>2006</v>
      </c>
      <c r="D608" t="s">
        <v>105</v>
      </c>
      <c r="E608" t="s">
        <v>119</v>
      </c>
      <c r="F608" t="s">
        <v>128</v>
      </c>
      <c r="G608" t="s">
        <v>129</v>
      </c>
      <c r="H608">
        <v>730</v>
      </c>
      <c r="I608" s="10">
        <v>2555</v>
      </c>
    </row>
    <row r="609" spans="3:9" x14ac:dyDescent="0.25">
      <c r="C609">
        <v>2005</v>
      </c>
      <c r="D609" t="s">
        <v>105</v>
      </c>
      <c r="E609" t="s">
        <v>118</v>
      </c>
      <c r="F609" t="s">
        <v>132</v>
      </c>
      <c r="G609" t="s">
        <v>136</v>
      </c>
      <c r="H609">
        <v>784</v>
      </c>
      <c r="I609" s="10">
        <v>1756.16</v>
      </c>
    </row>
    <row r="610" spans="3:9" x14ac:dyDescent="0.25">
      <c r="C610">
        <v>2007</v>
      </c>
      <c r="D610" t="s">
        <v>103</v>
      </c>
      <c r="E610" t="s">
        <v>117</v>
      </c>
      <c r="F610" t="s">
        <v>132</v>
      </c>
      <c r="G610" t="s">
        <v>133</v>
      </c>
      <c r="H610">
        <v>894</v>
      </c>
      <c r="I610" s="10">
        <v>2235</v>
      </c>
    </row>
    <row r="611" spans="3:9" x14ac:dyDescent="0.25">
      <c r="C611">
        <v>2007</v>
      </c>
      <c r="D611" t="s">
        <v>107</v>
      </c>
      <c r="E611" t="s">
        <v>117</v>
      </c>
      <c r="F611" t="s">
        <v>123</v>
      </c>
      <c r="G611" t="s">
        <v>124</v>
      </c>
      <c r="H611">
        <v>568</v>
      </c>
      <c r="I611" s="10">
        <v>1618.8</v>
      </c>
    </row>
    <row r="612" spans="3:9" x14ac:dyDescent="0.25">
      <c r="C612">
        <v>2005</v>
      </c>
      <c r="D612" t="s">
        <v>104</v>
      </c>
      <c r="E612" t="s">
        <v>120</v>
      </c>
      <c r="F612" t="s">
        <v>132</v>
      </c>
      <c r="G612" t="s">
        <v>133</v>
      </c>
      <c r="H612">
        <v>648</v>
      </c>
      <c r="I612" s="10">
        <v>1840.32</v>
      </c>
    </row>
    <row r="613" spans="3:9" x14ac:dyDescent="0.25">
      <c r="C613">
        <v>2005</v>
      </c>
      <c r="D613" t="s">
        <v>101</v>
      </c>
      <c r="E613" t="s">
        <v>118</v>
      </c>
      <c r="F613" t="s">
        <v>115</v>
      </c>
      <c r="G613" t="s">
        <v>122</v>
      </c>
      <c r="H613">
        <v>912</v>
      </c>
      <c r="I613" s="10">
        <v>3629.76</v>
      </c>
    </row>
    <row r="614" spans="3:9" x14ac:dyDescent="0.25">
      <c r="C614">
        <v>2006</v>
      </c>
      <c r="D614" t="s">
        <v>93</v>
      </c>
      <c r="E614" t="s">
        <v>120</v>
      </c>
      <c r="F614" t="s">
        <v>128</v>
      </c>
      <c r="G614" t="s">
        <v>129</v>
      </c>
      <c r="H614">
        <v>626</v>
      </c>
      <c r="I614" s="10">
        <v>1252</v>
      </c>
    </row>
    <row r="615" spans="3:9" x14ac:dyDescent="0.25">
      <c r="C615">
        <v>2005</v>
      </c>
      <c r="D615" t="s">
        <v>105</v>
      </c>
      <c r="E615" t="s">
        <v>117</v>
      </c>
      <c r="F615" t="s">
        <v>123</v>
      </c>
      <c r="G615" t="s">
        <v>126</v>
      </c>
      <c r="H615">
        <v>544</v>
      </c>
      <c r="I615" s="10">
        <v>1109.76</v>
      </c>
    </row>
    <row r="616" spans="3:9" x14ac:dyDescent="0.25">
      <c r="C616">
        <v>2007</v>
      </c>
      <c r="D616" t="s">
        <v>107</v>
      </c>
      <c r="E616" t="s">
        <v>120</v>
      </c>
      <c r="F616" t="s">
        <v>123</v>
      </c>
      <c r="G616" t="s">
        <v>126</v>
      </c>
      <c r="H616">
        <v>680</v>
      </c>
      <c r="I616" s="10">
        <v>1387.2</v>
      </c>
    </row>
    <row r="617" spans="3:9" x14ac:dyDescent="0.25">
      <c r="C617">
        <v>2005</v>
      </c>
      <c r="D617" t="s">
        <v>99</v>
      </c>
      <c r="E617" t="s">
        <v>117</v>
      </c>
      <c r="F617" t="s">
        <v>123</v>
      </c>
      <c r="G617" t="s">
        <v>125</v>
      </c>
      <c r="H617">
        <v>674</v>
      </c>
      <c r="I617" s="10">
        <v>1543.46</v>
      </c>
    </row>
    <row r="618" spans="3:9" x14ac:dyDescent="0.25">
      <c r="C618">
        <v>2007</v>
      </c>
      <c r="D618" t="s">
        <v>93</v>
      </c>
      <c r="E618" t="s">
        <v>118</v>
      </c>
      <c r="F618" t="s">
        <v>123</v>
      </c>
      <c r="G618" t="s">
        <v>125</v>
      </c>
      <c r="H618">
        <v>790</v>
      </c>
      <c r="I618" s="10">
        <v>2670.2</v>
      </c>
    </row>
    <row r="619" spans="3:9" x14ac:dyDescent="0.25">
      <c r="C619">
        <v>2007</v>
      </c>
      <c r="D619" t="s">
        <v>107</v>
      </c>
      <c r="E619" t="s">
        <v>119</v>
      </c>
      <c r="F619" t="s">
        <v>123</v>
      </c>
      <c r="G619" t="s">
        <v>125</v>
      </c>
      <c r="H619">
        <v>946</v>
      </c>
      <c r="I619" s="10">
        <v>2667.72</v>
      </c>
    </row>
    <row r="620" spans="3:9" x14ac:dyDescent="0.25">
      <c r="C620">
        <v>2005</v>
      </c>
      <c r="D620" t="s">
        <v>104</v>
      </c>
      <c r="E620" t="s">
        <v>120</v>
      </c>
      <c r="F620" t="s">
        <v>128</v>
      </c>
      <c r="G620" t="s">
        <v>130</v>
      </c>
      <c r="H620">
        <v>925</v>
      </c>
      <c r="I620" s="10">
        <v>2007.25</v>
      </c>
    </row>
    <row r="621" spans="3:9" x14ac:dyDescent="0.25">
      <c r="C621">
        <v>2005</v>
      </c>
      <c r="D621" t="s">
        <v>93</v>
      </c>
      <c r="E621" t="s">
        <v>118</v>
      </c>
      <c r="F621" t="s">
        <v>132</v>
      </c>
      <c r="G621" t="s">
        <v>136</v>
      </c>
      <c r="H621">
        <v>839</v>
      </c>
      <c r="I621" s="10">
        <v>1946.48</v>
      </c>
    </row>
    <row r="622" spans="3:9" x14ac:dyDescent="0.25">
      <c r="C622">
        <v>2007</v>
      </c>
      <c r="D622" t="s">
        <v>99</v>
      </c>
      <c r="E622" t="s">
        <v>119</v>
      </c>
      <c r="F622" t="s">
        <v>128</v>
      </c>
      <c r="G622" t="s">
        <v>130</v>
      </c>
      <c r="H622">
        <v>905</v>
      </c>
      <c r="I622" s="10">
        <v>3230.85</v>
      </c>
    </row>
    <row r="623" spans="3:9" x14ac:dyDescent="0.25">
      <c r="C623">
        <v>2006</v>
      </c>
      <c r="D623" t="s">
        <v>105</v>
      </c>
      <c r="E623" t="s">
        <v>117</v>
      </c>
      <c r="F623" t="s">
        <v>128</v>
      </c>
      <c r="G623" t="s">
        <v>129</v>
      </c>
      <c r="H623">
        <v>938</v>
      </c>
      <c r="I623" s="10">
        <v>3067.26</v>
      </c>
    </row>
    <row r="624" spans="3:9" x14ac:dyDescent="0.25">
      <c r="C624">
        <v>2005</v>
      </c>
      <c r="D624" t="s">
        <v>100</v>
      </c>
      <c r="E624" t="s">
        <v>119</v>
      </c>
      <c r="F624" t="s">
        <v>115</v>
      </c>
      <c r="G624" t="s">
        <v>121</v>
      </c>
      <c r="H624">
        <v>642</v>
      </c>
      <c r="I624" s="10">
        <v>1836.12</v>
      </c>
    </row>
    <row r="625" spans="3:9" x14ac:dyDescent="0.25">
      <c r="C625">
        <v>2006</v>
      </c>
      <c r="D625" t="s">
        <v>102</v>
      </c>
      <c r="E625" t="s">
        <v>119</v>
      </c>
      <c r="F625" t="s">
        <v>128</v>
      </c>
      <c r="G625" t="s">
        <v>130</v>
      </c>
      <c r="H625">
        <v>925</v>
      </c>
      <c r="I625" s="10">
        <v>2812</v>
      </c>
    </row>
    <row r="626" spans="3:9" x14ac:dyDescent="0.25">
      <c r="C626">
        <v>2005</v>
      </c>
      <c r="D626" t="s">
        <v>106</v>
      </c>
      <c r="E626" t="s">
        <v>117</v>
      </c>
      <c r="F626" t="s">
        <v>132</v>
      </c>
      <c r="G626" t="s">
        <v>135</v>
      </c>
      <c r="H626">
        <v>633</v>
      </c>
      <c r="I626" s="10">
        <v>2177.52</v>
      </c>
    </row>
    <row r="627" spans="3:9" x14ac:dyDescent="0.25">
      <c r="C627">
        <v>2007</v>
      </c>
      <c r="D627" t="s">
        <v>108</v>
      </c>
      <c r="E627" t="s">
        <v>119</v>
      </c>
      <c r="F627" t="s">
        <v>128</v>
      </c>
      <c r="G627" t="s">
        <v>129</v>
      </c>
      <c r="H627">
        <v>524</v>
      </c>
      <c r="I627" s="10">
        <v>1545.8</v>
      </c>
    </row>
    <row r="628" spans="3:9" x14ac:dyDescent="0.25">
      <c r="C628">
        <v>2007</v>
      </c>
      <c r="D628" t="s">
        <v>105</v>
      </c>
      <c r="E628" t="s">
        <v>120</v>
      </c>
      <c r="F628" t="s">
        <v>128</v>
      </c>
      <c r="G628" t="s">
        <v>131</v>
      </c>
      <c r="H628">
        <v>656</v>
      </c>
      <c r="I628" s="10">
        <v>1725.28</v>
      </c>
    </row>
    <row r="629" spans="3:9" x14ac:dyDescent="0.25">
      <c r="C629">
        <v>2006</v>
      </c>
      <c r="D629" t="s">
        <v>69</v>
      </c>
      <c r="E629" t="s">
        <v>120</v>
      </c>
      <c r="F629" t="s">
        <v>123</v>
      </c>
      <c r="G629" t="s">
        <v>126</v>
      </c>
      <c r="H629">
        <v>888</v>
      </c>
      <c r="I629" s="10">
        <v>2015.76</v>
      </c>
    </row>
    <row r="630" spans="3:9" x14ac:dyDescent="0.25">
      <c r="C630">
        <v>2007</v>
      </c>
      <c r="D630" t="s">
        <v>100</v>
      </c>
      <c r="E630" t="s">
        <v>117</v>
      </c>
      <c r="F630" t="s">
        <v>115</v>
      </c>
      <c r="G630" t="s">
        <v>116</v>
      </c>
      <c r="H630">
        <v>662</v>
      </c>
      <c r="I630" s="10">
        <v>2118.4</v>
      </c>
    </row>
    <row r="631" spans="3:9" x14ac:dyDescent="0.25">
      <c r="C631">
        <v>2007</v>
      </c>
      <c r="D631" t="s">
        <v>99</v>
      </c>
      <c r="E631" t="s">
        <v>119</v>
      </c>
      <c r="F631" t="s">
        <v>128</v>
      </c>
      <c r="G631" t="s">
        <v>131</v>
      </c>
      <c r="H631">
        <v>648</v>
      </c>
      <c r="I631" s="10">
        <v>2404.08</v>
      </c>
    </row>
    <row r="632" spans="3:9" x14ac:dyDescent="0.25">
      <c r="C632">
        <v>2006</v>
      </c>
      <c r="D632" t="s">
        <v>103</v>
      </c>
      <c r="E632" t="s">
        <v>119</v>
      </c>
      <c r="F632" t="s">
        <v>132</v>
      </c>
      <c r="G632" t="s">
        <v>133</v>
      </c>
      <c r="H632">
        <v>648</v>
      </c>
      <c r="I632" s="10">
        <v>1723.68</v>
      </c>
    </row>
    <row r="633" spans="3:9" x14ac:dyDescent="0.25">
      <c r="C633">
        <v>2005</v>
      </c>
      <c r="D633" t="s">
        <v>102</v>
      </c>
      <c r="E633" t="s">
        <v>118</v>
      </c>
      <c r="F633" t="s">
        <v>115</v>
      </c>
      <c r="G633" t="s">
        <v>121</v>
      </c>
      <c r="H633">
        <v>561</v>
      </c>
      <c r="I633" s="10">
        <v>1458.6</v>
      </c>
    </row>
    <row r="634" spans="3:9" x14ac:dyDescent="0.25">
      <c r="C634">
        <v>2005</v>
      </c>
      <c r="D634" t="s">
        <v>104</v>
      </c>
      <c r="E634" t="s">
        <v>118</v>
      </c>
      <c r="F634" t="s">
        <v>132</v>
      </c>
      <c r="G634" t="s">
        <v>136</v>
      </c>
      <c r="H634">
        <v>916</v>
      </c>
      <c r="I634" s="10">
        <v>2418.2399999999998</v>
      </c>
    </row>
    <row r="635" spans="3:9" x14ac:dyDescent="0.25">
      <c r="C635">
        <v>2007</v>
      </c>
      <c r="D635" t="s">
        <v>69</v>
      </c>
      <c r="E635" t="s">
        <v>118</v>
      </c>
      <c r="F635" t="s">
        <v>128</v>
      </c>
      <c r="G635" t="s">
        <v>130</v>
      </c>
      <c r="H635">
        <v>925</v>
      </c>
      <c r="I635" s="10">
        <v>2987.75</v>
      </c>
    </row>
    <row r="636" spans="3:9" x14ac:dyDescent="0.25">
      <c r="C636">
        <v>2005</v>
      </c>
      <c r="D636" t="s">
        <v>108</v>
      </c>
      <c r="E636" t="s">
        <v>120</v>
      </c>
      <c r="F636" t="s">
        <v>115</v>
      </c>
      <c r="G636" t="s">
        <v>121</v>
      </c>
      <c r="H636">
        <v>664</v>
      </c>
      <c r="I636" s="10">
        <v>2609.52</v>
      </c>
    </row>
    <row r="637" spans="3:9" x14ac:dyDescent="0.25">
      <c r="C637">
        <v>2007</v>
      </c>
      <c r="D637" t="s">
        <v>108</v>
      </c>
      <c r="E637" t="s">
        <v>118</v>
      </c>
      <c r="F637" t="s">
        <v>128</v>
      </c>
      <c r="G637" t="s">
        <v>130</v>
      </c>
      <c r="H637">
        <v>814</v>
      </c>
      <c r="I637" s="10">
        <v>2865.28</v>
      </c>
    </row>
    <row r="638" spans="3:9" x14ac:dyDescent="0.25">
      <c r="C638">
        <v>2005</v>
      </c>
      <c r="D638" t="s">
        <v>69</v>
      </c>
      <c r="E638" t="s">
        <v>119</v>
      </c>
      <c r="F638" t="s">
        <v>115</v>
      </c>
      <c r="G638" t="s">
        <v>121</v>
      </c>
      <c r="H638">
        <v>920</v>
      </c>
      <c r="I638" s="10">
        <v>3109.6</v>
      </c>
    </row>
    <row r="639" spans="3:9" x14ac:dyDescent="0.25">
      <c r="C639">
        <v>2005</v>
      </c>
      <c r="D639" t="s">
        <v>69</v>
      </c>
      <c r="E639" t="s">
        <v>119</v>
      </c>
      <c r="F639" t="s">
        <v>128</v>
      </c>
      <c r="G639" t="s">
        <v>130</v>
      </c>
      <c r="H639">
        <v>812</v>
      </c>
      <c r="I639" s="10">
        <v>2135.56</v>
      </c>
    </row>
    <row r="640" spans="3:9" x14ac:dyDescent="0.25">
      <c r="C640">
        <v>2006</v>
      </c>
      <c r="D640" t="s">
        <v>107</v>
      </c>
      <c r="E640" t="s">
        <v>120</v>
      </c>
      <c r="F640" t="s">
        <v>128</v>
      </c>
      <c r="G640" t="s">
        <v>130</v>
      </c>
      <c r="H640">
        <v>993</v>
      </c>
      <c r="I640" s="10">
        <v>3167.67</v>
      </c>
    </row>
    <row r="641" spans="3:9" x14ac:dyDescent="0.25">
      <c r="C641">
        <v>2006</v>
      </c>
      <c r="D641" t="s">
        <v>101</v>
      </c>
      <c r="E641" t="s">
        <v>118</v>
      </c>
      <c r="F641" t="s">
        <v>123</v>
      </c>
      <c r="G641" t="s">
        <v>127</v>
      </c>
      <c r="H641">
        <v>993</v>
      </c>
      <c r="I641" s="10">
        <v>2412.9899999999998</v>
      </c>
    </row>
    <row r="642" spans="3:9" x14ac:dyDescent="0.25">
      <c r="C642">
        <v>2007</v>
      </c>
      <c r="D642" t="s">
        <v>99</v>
      </c>
      <c r="E642" t="s">
        <v>120</v>
      </c>
      <c r="F642" t="s">
        <v>132</v>
      </c>
      <c r="G642" t="s">
        <v>134</v>
      </c>
      <c r="H642">
        <v>843</v>
      </c>
      <c r="I642" s="10">
        <v>2874.63</v>
      </c>
    </row>
    <row r="643" spans="3:9" x14ac:dyDescent="0.25">
      <c r="C643">
        <v>2005</v>
      </c>
      <c r="D643" t="s">
        <v>101</v>
      </c>
      <c r="E643" t="s">
        <v>120</v>
      </c>
      <c r="F643" t="s">
        <v>115</v>
      </c>
      <c r="G643" t="s">
        <v>121</v>
      </c>
      <c r="H643">
        <v>946</v>
      </c>
      <c r="I643" s="10">
        <v>3632.64</v>
      </c>
    </row>
    <row r="644" spans="3:9" x14ac:dyDescent="0.25">
      <c r="C644">
        <v>2007</v>
      </c>
      <c r="D644" t="s">
        <v>104</v>
      </c>
      <c r="E644" t="s">
        <v>119</v>
      </c>
      <c r="F644" t="s">
        <v>115</v>
      </c>
      <c r="G644" t="s">
        <v>122</v>
      </c>
      <c r="H644">
        <v>649</v>
      </c>
      <c r="I644" s="10">
        <v>2557.06</v>
      </c>
    </row>
    <row r="645" spans="3:9" x14ac:dyDescent="0.25">
      <c r="C645">
        <v>2006</v>
      </c>
      <c r="D645" t="s">
        <v>108</v>
      </c>
      <c r="E645" t="s">
        <v>120</v>
      </c>
      <c r="F645" t="s">
        <v>123</v>
      </c>
      <c r="G645" t="s">
        <v>127</v>
      </c>
      <c r="H645">
        <v>895</v>
      </c>
      <c r="I645" s="10">
        <v>3553.15</v>
      </c>
    </row>
    <row r="646" spans="3:9" x14ac:dyDescent="0.25">
      <c r="C646">
        <v>2007</v>
      </c>
      <c r="D646" t="s">
        <v>105</v>
      </c>
      <c r="E646" t="s">
        <v>117</v>
      </c>
      <c r="F646" t="s">
        <v>123</v>
      </c>
      <c r="G646" t="s">
        <v>125</v>
      </c>
      <c r="H646">
        <v>634</v>
      </c>
      <c r="I646" s="10">
        <v>2364.8200000000002</v>
      </c>
    </row>
    <row r="647" spans="3:9" x14ac:dyDescent="0.25">
      <c r="C647">
        <v>2006</v>
      </c>
      <c r="D647" t="s">
        <v>93</v>
      </c>
      <c r="E647" t="s">
        <v>120</v>
      </c>
      <c r="F647" t="s">
        <v>128</v>
      </c>
      <c r="G647" t="s">
        <v>129</v>
      </c>
      <c r="H647">
        <v>989</v>
      </c>
      <c r="I647" s="10">
        <v>2175.8000000000002</v>
      </c>
    </row>
    <row r="648" spans="3:9" x14ac:dyDescent="0.25">
      <c r="C648">
        <v>2007</v>
      </c>
      <c r="D648" t="s">
        <v>102</v>
      </c>
      <c r="E648" t="s">
        <v>120</v>
      </c>
      <c r="F648" t="s">
        <v>115</v>
      </c>
      <c r="G648" t="s">
        <v>116</v>
      </c>
      <c r="H648">
        <v>657</v>
      </c>
      <c r="I648" s="10">
        <v>2450.61</v>
      </c>
    </row>
    <row r="649" spans="3:9" x14ac:dyDescent="0.25">
      <c r="C649">
        <v>2007</v>
      </c>
      <c r="D649" t="s">
        <v>100</v>
      </c>
      <c r="E649" t="s">
        <v>117</v>
      </c>
      <c r="F649" t="s">
        <v>115</v>
      </c>
      <c r="G649" t="s">
        <v>122</v>
      </c>
      <c r="H649">
        <v>934</v>
      </c>
      <c r="I649" s="10">
        <v>2008.1</v>
      </c>
    </row>
    <row r="650" spans="3:9" x14ac:dyDescent="0.25">
      <c r="C650">
        <v>2005</v>
      </c>
      <c r="D650" t="s">
        <v>105</v>
      </c>
      <c r="E650" t="s">
        <v>119</v>
      </c>
      <c r="F650" t="s">
        <v>123</v>
      </c>
      <c r="G650" t="s">
        <v>127</v>
      </c>
      <c r="H650">
        <v>679</v>
      </c>
      <c r="I650" s="10">
        <v>1622.81</v>
      </c>
    </row>
    <row r="651" spans="3:9" x14ac:dyDescent="0.25">
      <c r="C651">
        <v>2005</v>
      </c>
      <c r="D651" t="s">
        <v>102</v>
      </c>
      <c r="E651" t="s">
        <v>117</v>
      </c>
      <c r="F651" t="s">
        <v>132</v>
      </c>
      <c r="G651" t="s">
        <v>135</v>
      </c>
      <c r="H651">
        <v>966</v>
      </c>
      <c r="I651" s="10">
        <v>2105.88</v>
      </c>
    </row>
    <row r="652" spans="3:9" x14ac:dyDescent="0.25">
      <c r="C652">
        <v>2005</v>
      </c>
      <c r="D652" t="s">
        <v>102</v>
      </c>
      <c r="E652" t="s">
        <v>119</v>
      </c>
      <c r="F652" t="s">
        <v>123</v>
      </c>
      <c r="G652" t="s">
        <v>124</v>
      </c>
      <c r="H652">
        <v>683</v>
      </c>
      <c r="I652" s="10">
        <v>2540.7600000000002</v>
      </c>
    </row>
    <row r="653" spans="3:9" x14ac:dyDescent="0.25">
      <c r="C653">
        <v>2006</v>
      </c>
      <c r="D653" t="s">
        <v>93</v>
      </c>
      <c r="E653" t="s">
        <v>120</v>
      </c>
      <c r="F653" t="s">
        <v>128</v>
      </c>
      <c r="G653" t="s">
        <v>129</v>
      </c>
      <c r="H653">
        <v>693</v>
      </c>
      <c r="I653" s="10">
        <v>1718.64</v>
      </c>
    </row>
    <row r="654" spans="3:9" x14ac:dyDescent="0.25">
      <c r="C654">
        <v>2007</v>
      </c>
      <c r="D654" t="s">
        <v>101</v>
      </c>
      <c r="E654" t="s">
        <v>118</v>
      </c>
      <c r="F654" t="s">
        <v>115</v>
      </c>
      <c r="G654" t="s">
        <v>116</v>
      </c>
      <c r="H654">
        <v>670</v>
      </c>
      <c r="I654" s="10">
        <v>1547.7</v>
      </c>
    </row>
    <row r="655" spans="3:9" x14ac:dyDescent="0.25">
      <c r="C655">
        <v>2005</v>
      </c>
      <c r="D655" t="s">
        <v>101</v>
      </c>
      <c r="E655" t="s">
        <v>117</v>
      </c>
      <c r="F655" t="s">
        <v>128</v>
      </c>
      <c r="G655" t="s">
        <v>129</v>
      </c>
      <c r="H655">
        <v>516</v>
      </c>
      <c r="I655" s="10">
        <v>1037.1600000000001</v>
      </c>
    </row>
    <row r="656" spans="3:9" x14ac:dyDescent="0.25">
      <c r="C656">
        <v>2006</v>
      </c>
      <c r="D656" t="s">
        <v>69</v>
      </c>
      <c r="E656" t="s">
        <v>120</v>
      </c>
      <c r="F656" t="s">
        <v>115</v>
      </c>
      <c r="G656" t="s">
        <v>116</v>
      </c>
      <c r="H656">
        <v>928</v>
      </c>
      <c r="I656" s="10">
        <v>2802.56</v>
      </c>
    </row>
    <row r="657" spans="3:9" x14ac:dyDescent="0.25">
      <c r="C657">
        <v>2007</v>
      </c>
      <c r="D657" t="s">
        <v>105</v>
      </c>
      <c r="E657" t="s">
        <v>118</v>
      </c>
      <c r="F657" t="s">
        <v>115</v>
      </c>
      <c r="G657" t="s">
        <v>121</v>
      </c>
      <c r="H657">
        <v>783</v>
      </c>
      <c r="I657" s="10">
        <v>1706.94</v>
      </c>
    </row>
    <row r="658" spans="3:9" x14ac:dyDescent="0.25">
      <c r="C658">
        <v>2006</v>
      </c>
      <c r="D658" t="s">
        <v>107</v>
      </c>
      <c r="E658" t="s">
        <v>120</v>
      </c>
      <c r="F658" t="s">
        <v>132</v>
      </c>
      <c r="G658" t="s">
        <v>136</v>
      </c>
      <c r="H658">
        <v>686</v>
      </c>
      <c r="I658" s="10">
        <v>1420.02</v>
      </c>
    </row>
    <row r="659" spans="3:9" x14ac:dyDescent="0.25">
      <c r="C659">
        <v>2005</v>
      </c>
      <c r="D659" t="s">
        <v>103</v>
      </c>
      <c r="E659" t="s">
        <v>119</v>
      </c>
      <c r="F659" t="s">
        <v>123</v>
      </c>
      <c r="G659" t="s">
        <v>126</v>
      </c>
      <c r="H659">
        <v>744</v>
      </c>
      <c r="I659" s="10">
        <v>1986.48</v>
      </c>
    </row>
    <row r="660" spans="3:9" x14ac:dyDescent="0.25">
      <c r="C660">
        <v>2006</v>
      </c>
      <c r="D660" t="s">
        <v>93</v>
      </c>
      <c r="E660" t="s">
        <v>118</v>
      </c>
      <c r="F660" t="s">
        <v>115</v>
      </c>
      <c r="G660" t="s">
        <v>121</v>
      </c>
      <c r="H660">
        <v>725</v>
      </c>
      <c r="I660" s="10">
        <v>2827.5</v>
      </c>
    </row>
    <row r="661" spans="3:9" x14ac:dyDescent="0.25">
      <c r="C661">
        <v>2006</v>
      </c>
      <c r="D661" t="s">
        <v>99</v>
      </c>
      <c r="E661" t="s">
        <v>117</v>
      </c>
      <c r="F661" t="s">
        <v>128</v>
      </c>
      <c r="G661" t="s">
        <v>131</v>
      </c>
      <c r="H661">
        <v>748</v>
      </c>
      <c r="I661" s="10">
        <v>2333.7600000000002</v>
      </c>
    </row>
    <row r="662" spans="3:9" x14ac:dyDescent="0.25">
      <c r="C662">
        <v>2006</v>
      </c>
      <c r="D662" t="s">
        <v>105</v>
      </c>
      <c r="E662" t="s">
        <v>119</v>
      </c>
      <c r="F662" t="s">
        <v>128</v>
      </c>
      <c r="G662" t="s">
        <v>130</v>
      </c>
      <c r="H662">
        <v>615</v>
      </c>
      <c r="I662" s="10">
        <v>2355.4499999999998</v>
      </c>
    </row>
    <row r="663" spans="3:9" x14ac:dyDescent="0.25">
      <c r="C663">
        <v>2007</v>
      </c>
      <c r="D663" t="s">
        <v>99</v>
      </c>
      <c r="E663" t="s">
        <v>119</v>
      </c>
      <c r="F663" t="s">
        <v>132</v>
      </c>
      <c r="G663" t="s">
        <v>133</v>
      </c>
      <c r="H663">
        <v>736</v>
      </c>
      <c r="I663" s="10">
        <v>2141.7600000000002</v>
      </c>
    </row>
    <row r="664" spans="3:9" x14ac:dyDescent="0.25">
      <c r="C664">
        <v>2007</v>
      </c>
      <c r="D664" t="s">
        <v>106</v>
      </c>
      <c r="E664" t="s">
        <v>118</v>
      </c>
      <c r="F664" t="s">
        <v>123</v>
      </c>
      <c r="G664" t="s">
        <v>124</v>
      </c>
      <c r="H664">
        <v>650</v>
      </c>
      <c r="I664" s="10">
        <v>2437.5</v>
      </c>
    </row>
    <row r="665" spans="3:9" x14ac:dyDescent="0.25">
      <c r="C665">
        <v>2005</v>
      </c>
      <c r="D665" t="s">
        <v>103</v>
      </c>
      <c r="E665" t="s">
        <v>118</v>
      </c>
      <c r="F665" t="s">
        <v>128</v>
      </c>
      <c r="G665" t="s">
        <v>130</v>
      </c>
      <c r="H665">
        <v>552</v>
      </c>
      <c r="I665" s="10">
        <v>2086.56</v>
      </c>
    </row>
    <row r="666" spans="3:9" x14ac:dyDescent="0.25">
      <c r="C666">
        <v>2005</v>
      </c>
      <c r="D666" t="s">
        <v>69</v>
      </c>
      <c r="E666" t="s">
        <v>119</v>
      </c>
      <c r="F666" t="s">
        <v>115</v>
      </c>
      <c r="G666" t="s">
        <v>121</v>
      </c>
      <c r="H666">
        <v>846</v>
      </c>
      <c r="I666" s="10">
        <v>1717.38</v>
      </c>
    </row>
    <row r="667" spans="3:9" x14ac:dyDescent="0.25">
      <c r="C667">
        <v>2005</v>
      </c>
      <c r="D667" t="s">
        <v>106</v>
      </c>
      <c r="E667" t="s">
        <v>117</v>
      </c>
      <c r="F667" t="s">
        <v>128</v>
      </c>
      <c r="G667" t="s">
        <v>131</v>
      </c>
      <c r="H667">
        <v>719</v>
      </c>
      <c r="I667" s="10">
        <v>2444.6</v>
      </c>
    </row>
    <row r="668" spans="3:9" x14ac:dyDescent="0.25">
      <c r="C668">
        <v>2005</v>
      </c>
      <c r="D668" t="s">
        <v>108</v>
      </c>
      <c r="E668" t="s">
        <v>119</v>
      </c>
      <c r="F668" t="s">
        <v>128</v>
      </c>
      <c r="G668" t="s">
        <v>130</v>
      </c>
      <c r="H668">
        <v>980</v>
      </c>
      <c r="I668" s="10">
        <v>2401</v>
      </c>
    </row>
    <row r="669" spans="3:9" x14ac:dyDescent="0.25">
      <c r="C669">
        <v>2006</v>
      </c>
      <c r="D669" t="s">
        <v>107</v>
      </c>
      <c r="E669" t="s">
        <v>117</v>
      </c>
      <c r="F669" t="s">
        <v>132</v>
      </c>
      <c r="G669" t="s">
        <v>136</v>
      </c>
      <c r="H669">
        <v>599</v>
      </c>
      <c r="I669" s="10">
        <v>1910.81</v>
      </c>
    </row>
    <row r="670" spans="3:9" x14ac:dyDescent="0.25">
      <c r="C670">
        <v>2005</v>
      </c>
      <c r="D670" t="s">
        <v>99</v>
      </c>
      <c r="E670" t="s">
        <v>117</v>
      </c>
      <c r="F670" t="s">
        <v>115</v>
      </c>
      <c r="G670" t="s">
        <v>121</v>
      </c>
      <c r="H670">
        <v>580</v>
      </c>
      <c r="I670" s="10">
        <v>1571.8</v>
      </c>
    </row>
    <row r="671" spans="3:9" x14ac:dyDescent="0.25">
      <c r="C671">
        <v>2006</v>
      </c>
      <c r="D671" t="s">
        <v>101</v>
      </c>
      <c r="E671" t="s">
        <v>119</v>
      </c>
      <c r="F671" t="s">
        <v>128</v>
      </c>
      <c r="G671" t="s">
        <v>129</v>
      </c>
      <c r="H671">
        <v>528</v>
      </c>
      <c r="I671" s="10">
        <v>1309.44</v>
      </c>
    </row>
    <row r="672" spans="3:9" x14ac:dyDescent="0.25">
      <c r="C672">
        <v>2007</v>
      </c>
      <c r="D672" t="s">
        <v>99</v>
      </c>
      <c r="E672" t="s">
        <v>120</v>
      </c>
      <c r="F672" t="s">
        <v>132</v>
      </c>
      <c r="G672" t="s">
        <v>133</v>
      </c>
      <c r="H672">
        <v>717</v>
      </c>
      <c r="I672" s="10">
        <v>2631.39</v>
      </c>
    </row>
    <row r="673" spans="3:9" x14ac:dyDescent="0.25">
      <c r="C673">
        <v>2007</v>
      </c>
      <c r="D673" t="s">
        <v>69</v>
      </c>
      <c r="E673" t="s">
        <v>120</v>
      </c>
      <c r="F673" t="s">
        <v>128</v>
      </c>
      <c r="G673" t="s">
        <v>130</v>
      </c>
      <c r="H673">
        <v>536</v>
      </c>
      <c r="I673" s="10">
        <v>1908.16</v>
      </c>
    </row>
    <row r="674" spans="3:9" x14ac:dyDescent="0.25">
      <c r="C674">
        <v>2007</v>
      </c>
      <c r="D674" t="s">
        <v>69</v>
      </c>
      <c r="E674" t="s">
        <v>118</v>
      </c>
      <c r="F674" t="s">
        <v>123</v>
      </c>
      <c r="G674" t="s">
        <v>127</v>
      </c>
      <c r="H674">
        <v>603</v>
      </c>
      <c r="I674" s="10">
        <v>1507.5</v>
      </c>
    </row>
    <row r="675" spans="3:9" x14ac:dyDescent="0.25">
      <c r="C675">
        <v>2007</v>
      </c>
      <c r="D675" t="s">
        <v>106</v>
      </c>
      <c r="E675" t="s">
        <v>120</v>
      </c>
      <c r="F675" t="s">
        <v>115</v>
      </c>
      <c r="G675" t="s">
        <v>121</v>
      </c>
      <c r="H675">
        <v>719</v>
      </c>
      <c r="I675" s="10">
        <v>2243.2800000000002</v>
      </c>
    </row>
    <row r="676" spans="3:9" x14ac:dyDescent="0.25">
      <c r="C676">
        <v>2005</v>
      </c>
      <c r="D676" t="s">
        <v>101</v>
      </c>
      <c r="E676" t="s">
        <v>120</v>
      </c>
      <c r="F676" t="s">
        <v>132</v>
      </c>
      <c r="G676" t="s">
        <v>134</v>
      </c>
      <c r="H676">
        <v>768</v>
      </c>
      <c r="I676" s="10">
        <v>2772.48</v>
      </c>
    </row>
    <row r="677" spans="3:9" x14ac:dyDescent="0.25">
      <c r="C677">
        <v>2006</v>
      </c>
      <c r="D677" t="s">
        <v>103</v>
      </c>
      <c r="E677" t="s">
        <v>118</v>
      </c>
      <c r="F677" t="s">
        <v>128</v>
      </c>
      <c r="G677" t="s">
        <v>130</v>
      </c>
      <c r="H677">
        <v>513</v>
      </c>
      <c r="I677" s="10">
        <v>1549.26</v>
      </c>
    </row>
    <row r="678" spans="3:9" x14ac:dyDescent="0.25">
      <c r="C678">
        <v>2006</v>
      </c>
      <c r="D678" t="s">
        <v>106</v>
      </c>
      <c r="E678" t="s">
        <v>117</v>
      </c>
      <c r="F678" t="s">
        <v>128</v>
      </c>
      <c r="G678" t="s">
        <v>131</v>
      </c>
      <c r="H678">
        <v>666</v>
      </c>
      <c r="I678" s="10">
        <v>1791.54</v>
      </c>
    </row>
    <row r="679" spans="3:9" x14ac:dyDescent="0.25">
      <c r="C679">
        <v>2006</v>
      </c>
      <c r="D679" t="s">
        <v>106</v>
      </c>
      <c r="E679" t="s">
        <v>117</v>
      </c>
      <c r="F679" t="s">
        <v>132</v>
      </c>
      <c r="G679" t="s">
        <v>136</v>
      </c>
      <c r="H679">
        <v>611</v>
      </c>
      <c r="I679" s="10">
        <v>1582.49</v>
      </c>
    </row>
    <row r="680" spans="3:9" x14ac:dyDescent="0.25">
      <c r="C680">
        <v>2005</v>
      </c>
      <c r="D680" t="s">
        <v>107</v>
      </c>
      <c r="E680" t="s">
        <v>120</v>
      </c>
      <c r="F680" t="s">
        <v>115</v>
      </c>
      <c r="G680" t="s">
        <v>116</v>
      </c>
      <c r="H680">
        <v>728</v>
      </c>
      <c r="I680" s="10">
        <v>2096.64</v>
      </c>
    </row>
    <row r="681" spans="3:9" x14ac:dyDescent="0.25">
      <c r="C681">
        <v>2005</v>
      </c>
      <c r="D681" t="s">
        <v>69</v>
      </c>
      <c r="E681" t="s">
        <v>120</v>
      </c>
      <c r="F681" t="s">
        <v>132</v>
      </c>
      <c r="G681" t="s">
        <v>133</v>
      </c>
      <c r="H681">
        <v>614</v>
      </c>
      <c r="I681" s="10">
        <v>2112.16</v>
      </c>
    </row>
    <row r="682" spans="3:9" x14ac:dyDescent="0.25">
      <c r="C682">
        <v>2007</v>
      </c>
      <c r="D682" t="s">
        <v>101</v>
      </c>
      <c r="E682" t="s">
        <v>119</v>
      </c>
      <c r="F682" t="s">
        <v>132</v>
      </c>
      <c r="G682" t="s">
        <v>135</v>
      </c>
      <c r="H682">
        <v>836</v>
      </c>
      <c r="I682" s="10">
        <v>3302.2</v>
      </c>
    </row>
    <row r="683" spans="3:9" x14ac:dyDescent="0.25">
      <c r="C683">
        <v>2005</v>
      </c>
      <c r="D683" t="s">
        <v>107</v>
      </c>
      <c r="E683" t="s">
        <v>120</v>
      </c>
      <c r="F683" t="s">
        <v>128</v>
      </c>
      <c r="G683" t="s">
        <v>131</v>
      </c>
      <c r="H683">
        <v>795</v>
      </c>
      <c r="I683" s="10">
        <v>2750.7</v>
      </c>
    </row>
    <row r="684" spans="3:9" x14ac:dyDescent="0.25">
      <c r="C684">
        <v>2006</v>
      </c>
      <c r="D684" t="s">
        <v>101</v>
      </c>
      <c r="E684" t="s">
        <v>117</v>
      </c>
      <c r="F684" t="s">
        <v>128</v>
      </c>
      <c r="G684" t="s">
        <v>129</v>
      </c>
      <c r="H684">
        <v>558</v>
      </c>
      <c r="I684" s="10">
        <v>2075.7600000000002</v>
      </c>
    </row>
    <row r="685" spans="3:9" x14ac:dyDescent="0.25">
      <c r="C685">
        <v>2006</v>
      </c>
      <c r="D685" t="s">
        <v>93</v>
      </c>
      <c r="E685" t="s">
        <v>118</v>
      </c>
      <c r="F685" t="s">
        <v>132</v>
      </c>
      <c r="G685" t="s">
        <v>133</v>
      </c>
      <c r="H685">
        <v>883</v>
      </c>
      <c r="I685" s="10">
        <v>3443.7</v>
      </c>
    </row>
    <row r="686" spans="3:9" x14ac:dyDescent="0.25">
      <c r="C686">
        <v>2006</v>
      </c>
      <c r="D686" t="s">
        <v>103</v>
      </c>
      <c r="E686" t="s">
        <v>117</v>
      </c>
      <c r="F686" t="s">
        <v>123</v>
      </c>
      <c r="G686" t="s">
        <v>127</v>
      </c>
      <c r="H686">
        <v>568</v>
      </c>
      <c r="I686" s="10">
        <v>1647.2</v>
      </c>
    </row>
    <row r="687" spans="3:9" x14ac:dyDescent="0.25">
      <c r="C687">
        <v>2007</v>
      </c>
      <c r="D687" t="s">
        <v>102</v>
      </c>
      <c r="E687" t="s">
        <v>118</v>
      </c>
      <c r="F687" t="s">
        <v>115</v>
      </c>
      <c r="G687" t="s">
        <v>116</v>
      </c>
      <c r="H687">
        <v>842</v>
      </c>
      <c r="I687" s="10">
        <v>1978.7</v>
      </c>
    </row>
    <row r="688" spans="3:9" x14ac:dyDescent="0.25">
      <c r="C688">
        <v>2007</v>
      </c>
      <c r="D688" t="s">
        <v>99</v>
      </c>
      <c r="E688" t="s">
        <v>117</v>
      </c>
      <c r="F688" t="s">
        <v>115</v>
      </c>
      <c r="G688" t="s">
        <v>122</v>
      </c>
      <c r="H688">
        <v>962</v>
      </c>
      <c r="I688" s="10">
        <v>2049.06</v>
      </c>
    </row>
    <row r="689" spans="3:9" x14ac:dyDescent="0.25">
      <c r="C689">
        <v>2007</v>
      </c>
      <c r="D689" t="s">
        <v>107</v>
      </c>
      <c r="E689" t="s">
        <v>120</v>
      </c>
      <c r="F689" t="s">
        <v>132</v>
      </c>
      <c r="G689" t="s">
        <v>133</v>
      </c>
      <c r="H689">
        <v>515</v>
      </c>
      <c r="I689" s="10">
        <v>1066.05</v>
      </c>
    </row>
    <row r="690" spans="3:9" x14ac:dyDescent="0.25">
      <c r="C690">
        <v>2006</v>
      </c>
      <c r="D690" t="s">
        <v>107</v>
      </c>
      <c r="E690" t="s">
        <v>118</v>
      </c>
      <c r="F690" t="s">
        <v>115</v>
      </c>
      <c r="G690" t="s">
        <v>122</v>
      </c>
      <c r="H690">
        <v>976</v>
      </c>
      <c r="I690" s="10">
        <v>3533.12</v>
      </c>
    </row>
    <row r="691" spans="3:9" x14ac:dyDescent="0.25">
      <c r="C691">
        <v>2007</v>
      </c>
      <c r="D691" t="s">
        <v>100</v>
      </c>
      <c r="E691" t="s">
        <v>119</v>
      </c>
      <c r="F691" t="s">
        <v>123</v>
      </c>
      <c r="G691" t="s">
        <v>124</v>
      </c>
      <c r="H691">
        <v>543</v>
      </c>
      <c r="I691" s="10">
        <v>1324.92</v>
      </c>
    </row>
    <row r="692" spans="3:9" x14ac:dyDescent="0.25">
      <c r="C692">
        <v>2005</v>
      </c>
      <c r="D692" t="s">
        <v>100</v>
      </c>
      <c r="E692" t="s">
        <v>118</v>
      </c>
      <c r="F692" t="s">
        <v>132</v>
      </c>
      <c r="G692" t="s">
        <v>134</v>
      </c>
      <c r="H692">
        <v>957</v>
      </c>
      <c r="I692" s="10">
        <v>3521.76</v>
      </c>
    </row>
    <row r="693" spans="3:9" x14ac:dyDescent="0.25">
      <c r="C693">
        <v>2007</v>
      </c>
      <c r="D693" t="s">
        <v>100</v>
      </c>
      <c r="E693" t="s">
        <v>120</v>
      </c>
      <c r="F693" t="s">
        <v>115</v>
      </c>
      <c r="G693" t="s">
        <v>116</v>
      </c>
      <c r="H693">
        <v>929</v>
      </c>
      <c r="I693" s="10">
        <v>2183.15</v>
      </c>
    </row>
    <row r="694" spans="3:9" x14ac:dyDescent="0.25">
      <c r="C694">
        <v>2007</v>
      </c>
      <c r="D694" t="s">
        <v>106</v>
      </c>
      <c r="E694" t="s">
        <v>119</v>
      </c>
      <c r="F694" t="s">
        <v>123</v>
      </c>
      <c r="G694" t="s">
        <v>125</v>
      </c>
      <c r="H694">
        <v>778</v>
      </c>
      <c r="I694" s="10">
        <v>2987.52</v>
      </c>
    </row>
    <row r="695" spans="3:9" x14ac:dyDescent="0.25">
      <c r="C695">
        <v>2007</v>
      </c>
      <c r="D695" t="s">
        <v>103</v>
      </c>
      <c r="E695" t="s">
        <v>118</v>
      </c>
      <c r="F695" t="s">
        <v>132</v>
      </c>
      <c r="G695" t="s">
        <v>136</v>
      </c>
      <c r="H695">
        <v>678</v>
      </c>
      <c r="I695" s="10">
        <v>1918.74</v>
      </c>
    </row>
    <row r="696" spans="3:9" x14ac:dyDescent="0.25">
      <c r="C696">
        <v>2006</v>
      </c>
      <c r="D696" t="s">
        <v>105</v>
      </c>
      <c r="E696" t="s">
        <v>118</v>
      </c>
      <c r="F696" t="s">
        <v>123</v>
      </c>
      <c r="G696" t="s">
        <v>126</v>
      </c>
      <c r="H696">
        <v>778</v>
      </c>
      <c r="I696" s="10">
        <v>1587.12</v>
      </c>
    </row>
    <row r="697" spans="3:9" x14ac:dyDescent="0.25">
      <c r="C697">
        <v>2007</v>
      </c>
      <c r="D697" t="s">
        <v>99</v>
      </c>
      <c r="E697" t="s">
        <v>120</v>
      </c>
      <c r="F697" t="s">
        <v>123</v>
      </c>
      <c r="G697" t="s">
        <v>124</v>
      </c>
      <c r="H697">
        <v>775</v>
      </c>
      <c r="I697" s="10">
        <v>2379.25</v>
      </c>
    </row>
    <row r="698" spans="3:9" x14ac:dyDescent="0.25">
      <c r="C698">
        <v>2005</v>
      </c>
      <c r="D698" t="s">
        <v>105</v>
      </c>
      <c r="E698" t="s">
        <v>119</v>
      </c>
      <c r="F698" t="s">
        <v>123</v>
      </c>
      <c r="G698" t="s">
        <v>124</v>
      </c>
      <c r="H698">
        <v>596</v>
      </c>
      <c r="I698" s="10">
        <v>2264.8000000000002</v>
      </c>
    </row>
    <row r="699" spans="3:9" x14ac:dyDescent="0.25">
      <c r="C699">
        <v>2006</v>
      </c>
      <c r="D699" t="s">
        <v>104</v>
      </c>
      <c r="E699" t="s">
        <v>120</v>
      </c>
      <c r="F699" t="s">
        <v>132</v>
      </c>
      <c r="G699" t="s">
        <v>135</v>
      </c>
      <c r="H699">
        <v>947</v>
      </c>
      <c r="I699" s="10">
        <v>3068.28</v>
      </c>
    </row>
    <row r="700" spans="3:9" x14ac:dyDescent="0.25">
      <c r="C700">
        <v>2005</v>
      </c>
      <c r="D700" t="s">
        <v>105</v>
      </c>
      <c r="E700" t="s">
        <v>119</v>
      </c>
      <c r="F700" t="s">
        <v>132</v>
      </c>
      <c r="G700" t="s">
        <v>134</v>
      </c>
      <c r="H700">
        <v>898</v>
      </c>
      <c r="I700" s="10">
        <v>1939.68</v>
      </c>
    </row>
    <row r="701" spans="3:9" x14ac:dyDescent="0.25">
      <c r="C701">
        <v>2005</v>
      </c>
      <c r="D701" t="s">
        <v>103</v>
      </c>
      <c r="E701" t="s">
        <v>118</v>
      </c>
      <c r="F701" t="s">
        <v>123</v>
      </c>
      <c r="G701" t="s">
        <v>126</v>
      </c>
      <c r="H701">
        <v>874</v>
      </c>
      <c r="I701" s="10">
        <v>2919.16</v>
      </c>
    </row>
    <row r="702" spans="3:9" x14ac:dyDescent="0.25">
      <c r="C702">
        <v>2007</v>
      </c>
      <c r="D702" t="s">
        <v>99</v>
      </c>
      <c r="E702" t="s">
        <v>120</v>
      </c>
      <c r="F702" t="s">
        <v>123</v>
      </c>
      <c r="G702" t="s">
        <v>125</v>
      </c>
      <c r="H702">
        <v>771</v>
      </c>
      <c r="I702" s="10">
        <v>2505.75</v>
      </c>
    </row>
    <row r="703" spans="3:9" x14ac:dyDescent="0.25">
      <c r="C703">
        <v>2005</v>
      </c>
      <c r="D703" t="s">
        <v>100</v>
      </c>
      <c r="E703" t="s">
        <v>119</v>
      </c>
      <c r="F703" t="s">
        <v>132</v>
      </c>
      <c r="G703" t="s">
        <v>134</v>
      </c>
      <c r="H703">
        <v>725</v>
      </c>
      <c r="I703" s="10">
        <v>2428.75</v>
      </c>
    </row>
    <row r="704" spans="3:9" x14ac:dyDescent="0.25">
      <c r="C704">
        <v>2007</v>
      </c>
      <c r="D704" t="s">
        <v>107</v>
      </c>
      <c r="E704" t="s">
        <v>118</v>
      </c>
      <c r="F704" t="s">
        <v>115</v>
      </c>
      <c r="G704" t="s">
        <v>116</v>
      </c>
      <c r="H704">
        <v>665</v>
      </c>
      <c r="I704" s="10">
        <v>2134.65</v>
      </c>
    </row>
    <row r="705" spans="3:9" x14ac:dyDescent="0.25">
      <c r="C705">
        <v>2005</v>
      </c>
      <c r="D705" t="s">
        <v>99</v>
      </c>
      <c r="E705" t="s">
        <v>120</v>
      </c>
      <c r="F705" t="s">
        <v>115</v>
      </c>
      <c r="G705" t="s">
        <v>121</v>
      </c>
      <c r="H705">
        <v>885</v>
      </c>
      <c r="I705" s="10">
        <v>2451.4499999999998</v>
      </c>
    </row>
    <row r="706" spans="3:9" x14ac:dyDescent="0.25">
      <c r="C706">
        <v>2006</v>
      </c>
      <c r="D706" t="s">
        <v>107</v>
      </c>
      <c r="E706" t="s">
        <v>120</v>
      </c>
      <c r="F706" t="s">
        <v>123</v>
      </c>
      <c r="G706" t="s">
        <v>124</v>
      </c>
      <c r="H706">
        <v>556</v>
      </c>
      <c r="I706" s="10">
        <v>1490.08</v>
      </c>
    </row>
    <row r="707" spans="3:9" x14ac:dyDescent="0.25">
      <c r="C707">
        <v>2005</v>
      </c>
      <c r="D707" t="s">
        <v>108</v>
      </c>
      <c r="E707" t="s">
        <v>120</v>
      </c>
      <c r="F707" t="s">
        <v>115</v>
      </c>
      <c r="G707" t="s">
        <v>121</v>
      </c>
      <c r="H707">
        <v>844</v>
      </c>
      <c r="I707" s="10">
        <v>1738.64</v>
      </c>
    </row>
    <row r="708" spans="3:9" x14ac:dyDescent="0.25">
      <c r="C708">
        <v>2005</v>
      </c>
      <c r="D708" t="s">
        <v>69</v>
      </c>
      <c r="E708" t="s">
        <v>119</v>
      </c>
      <c r="F708" t="s">
        <v>128</v>
      </c>
      <c r="G708" t="s">
        <v>129</v>
      </c>
      <c r="H708">
        <v>833</v>
      </c>
      <c r="I708" s="10">
        <v>1790.95</v>
      </c>
    </row>
    <row r="709" spans="3:9" x14ac:dyDescent="0.25">
      <c r="C709">
        <v>2006</v>
      </c>
      <c r="D709" t="s">
        <v>105</v>
      </c>
      <c r="E709" t="s">
        <v>117</v>
      </c>
      <c r="F709" t="s">
        <v>132</v>
      </c>
      <c r="G709" t="s">
        <v>136</v>
      </c>
      <c r="H709">
        <v>523</v>
      </c>
      <c r="I709" s="10">
        <v>1359.8</v>
      </c>
    </row>
    <row r="710" spans="3:9" x14ac:dyDescent="0.25">
      <c r="C710">
        <v>2006</v>
      </c>
      <c r="D710" t="s">
        <v>103</v>
      </c>
      <c r="E710" t="s">
        <v>118</v>
      </c>
      <c r="F710" t="s">
        <v>115</v>
      </c>
      <c r="G710" t="s">
        <v>116</v>
      </c>
      <c r="H710">
        <v>770</v>
      </c>
      <c r="I710" s="10">
        <v>3056.9</v>
      </c>
    </row>
    <row r="711" spans="3:9" x14ac:dyDescent="0.25">
      <c r="C711">
        <v>2005</v>
      </c>
      <c r="D711" t="s">
        <v>100</v>
      </c>
      <c r="E711" t="s">
        <v>118</v>
      </c>
      <c r="F711" t="s">
        <v>123</v>
      </c>
      <c r="G711" t="s">
        <v>126</v>
      </c>
      <c r="H711">
        <v>656</v>
      </c>
      <c r="I711" s="10">
        <v>2374.7199999999998</v>
      </c>
    </row>
    <row r="712" spans="3:9" x14ac:dyDescent="0.25">
      <c r="C712">
        <v>2006</v>
      </c>
      <c r="D712" t="s">
        <v>102</v>
      </c>
      <c r="E712" t="s">
        <v>117</v>
      </c>
      <c r="F712" t="s">
        <v>128</v>
      </c>
      <c r="G712" t="s">
        <v>131</v>
      </c>
      <c r="H712">
        <v>812</v>
      </c>
      <c r="I712" s="10">
        <v>1867.6</v>
      </c>
    </row>
    <row r="713" spans="3:9" x14ac:dyDescent="0.25">
      <c r="C713">
        <v>2007</v>
      </c>
      <c r="D713" t="s">
        <v>105</v>
      </c>
      <c r="E713" t="s">
        <v>120</v>
      </c>
      <c r="F713" t="s">
        <v>115</v>
      </c>
      <c r="G713" t="s">
        <v>121</v>
      </c>
      <c r="H713">
        <v>574</v>
      </c>
      <c r="I713" s="10">
        <v>1790.88</v>
      </c>
    </row>
    <row r="714" spans="3:9" x14ac:dyDescent="0.25">
      <c r="C714">
        <v>2007</v>
      </c>
      <c r="D714" t="s">
        <v>93</v>
      </c>
      <c r="E714" t="s">
        <v>120</v>
      </c>
      <c r="F714" t="s">
        <v>132</v>
      </c>
      <c r="G714" t="s">
        <v>134</v>
      </c>
      <c r="H714">
        <v>988</v>
      </c>
      <c r="I714" s="10">
        <v>2855.32</v>
      </c>
    </row>
    <row r="715" spans="3:9" x14ac:dyDescent="0.25">
      <c r="C715">
        <v>2005</v>
      </c>
      <c r="D715" t="s">
        <v>108</v>
      </c>
      <c r="E715" t="s">
        <v>118</v>
      </c>
      <c r="F715" t="s">
        <v>128</v>
      </c>
      <c r="G715" t="s">
        <v>129</v>
      </c>
      <c r="H715">
        <v>566</v>
      </c>
      <c r="I715" s="10">
        <v>1482.92</v>
      </c>
    </row>
    <row r="716" spans="3:9" x14ac:dyDescent="0.25">
      <c r="C716">
        <v>2005</v>
      </c>
      <c r="D716" t="s">
        <v>99</v>
      </c>
      <c r="E716" t="s">
        <v>119</v>
      </c>
      <c r="F716" t="s">
        <v>132</v>
      </c>
      <c r="G716" t="s">
        <v>135</v>
      </c>
      <c r="H716">
        <v>667</v>
      </c>
      <c r="I716" s="10">
        <v>1827.58</v>
      </c>
    </row>
    <row r="717" spans="3:9" x14ac:dyDescent="0.25">
      <c r="C717">
        <v>2007</v>
      </c>
      <c r="D717" t="s">
        <v>93</v>
      </c>
      <c r="E717" t="s">
        <v>117</v>
      </c>
      <c r="F717" t="s">
        <v>132</v>
      </c>
      <c r="G717" t="s">
        <v>133</v>
      </c>
      <c r="H717">
        <v>688</v>
      </c>
      <c r="I717" s="10">
        <v>1960.8</v>
      </c>
    </row>
    <row r="718" spans="3:9" x14ac:dyDescent="0.25">
      <c r="C718">
        <v>2006</v>
      </c>
      <c r="D718" t="s">
        <v>101</v>
      </c>
      <c r="E718" t="s">
        <v>117</v>
      </c>
      <c r="F718" t="s">
        <v>123</v>
      </c>
      <c r="G718" t="s">
        <v>125</v>
      </c>
      <c r="H718">
        <v>939</v>
      </c>
      <c r="I718" s="10">
        <v>3061.14</v>
      </c>
    </row>
    <row r="719" spans="3:9" x14ac:dyDescent="0.25">
      <c r="C719">
        <v>2006</v>
      </c>
      <c r="D719" t="s">
        <v>103</v>
      </c>
      <c r="E719" t="s">
        <v>119</v>
      </c>
      <c r="F719" t="s">
        <v>115</v>
      </c>
      <c r="G719" t="s">
        <v>116</v>
      </c>
      <c r="H719">
        <v>576</v>
      </c>
      <c r="I719" s="10">
        <v>1365.12</v>
      </c>
    </row>
    <row r="720" spans="3:9" x14ac:dyDescent="0.25">
      <c r="C720">
        <v>2005</v>
      </c>
      <c r="D720" t="s">
        <v>106</v>
      </c>
      <c r="E720" t="s">
        <v>117</v>
      </c>
      <c r="F720" t="s">
        <v>132</v>
      </c>
      <c r="G720" t="s">
        <v>136</v>
      </c>
      <c r="H720">
        <v>937</v>
      </c>
      <c r="I720" s="10">
        <v>2033.29</v>
      </c>
    </row>
    <row r="721" spans="3:9" x14ac:dyDescent="0.25">
      <c r="C721">
        <v>2007</v>
      </c>
      <c r="D721" t="s">
        <v>69</v>
      </c>
      <c r="E721" t="s">
        <v>117</v>
      </c>
      <c r="F721" t="s">
        <v>132</v>
      </c>
      <c r="G721" t="s">
        <v>134</v>
      </c>
      <c r="H721">
        <v>788</v>
      </c>
      <c r="I721" s="10">
        <v>2379.7600000000002</v>
      </c>
    </row>
    <row r="722" spans="3:9" x14ac:dyDescent="0.25">
      <c r="C722">
        <v>2007</v>
      </c>
      <c r="D722" t="s">
        <v>101</v>
      </c>
      <c r="E722" t="s">
        <v>120</v>
      </c>
      <c r="F722" t="s">
        <v>123</v>
      </c>
      <c r="G722" t="s">
        <v>124</v>
      </c>
      <c r="H722">
        <v>952</v>
      </c>
      <c r="I722" s="10">
        <v>2513.2800000000002</v>
      </c>
    </row>
    <row r="723" spans="3:9" x14ac:dyDescent="0.25">
      <c r="C723">
        <v>2005</v>
      </c>
      <c r="D723" t="s">
        <v>107</v>
      </c>
      <c r="E723" t="s">
        <v>119</v>
      </c>
      <c r="F723" t="s">
        <v>123</v>
      </c>
      <c r="G723" t="s">
        <v>124</v>
      </c>
      <c r="H723">
        <v>945</v>
      </c>
      <c r="I723" s="10">
        <v>3609.9</v>
      </c>
    </row>
    <row r="724" spans="3:9" x14ac:dyDescent="0.25">
      <c r="C724">
        <v>2005</v>
      </c>
      <c r="D724" t="s">
        <v>108</v>
      </c>
      <c r="E724" t="s">
        <v>120</v>
      </c>
      <c r="F724" t="s">
        <v>132</v>
      </c>
      <c r="G724" t="s">
        <v>134</v>
      </c>
      <c r="H724">
        <v>514</v>
      </c>
      <c r="I724" s="10">
        <v>1999.46</v>
      </c>
    </row>
    <row r="725" spans="3:9" x14ac:dyDescent="0.25">
      <c r="C725">
        <v>2006</v>
      </c>
      <c r="D725" t="s">
        <v>103</v>
      </c>
      <c r="E725" t="s">
        <v>117</v>
      </c>
      <c r="F725" t="s">
        <v>132</v>
      </c>
      <c r="G725" t="s">
        <v>133</v>
      </c>
      <c r="H725">
        <v>569</v>
      </c>
      <c r="I725" s="10">
        <v>1735.45</v>
      </c>
    </row>
    <row r="726" spans="3:9" x14ac:dyDescent="0.25">
      <c r="C726">
        <v>2006</v>
      </c>
      <c r="D726" t="s">
        <v>100</v>
      </c>
      <c r="E726" t="s">
        <v>117</v>
      </c>
      <c r="F726" t="s">
        <v>128</v>
      </c>
      <c r="G726" t="s">
        <v>130</v>
      </c>
      <c r="H726">
        <v>704</v>
      </c>
      <c r="I726" s="10">
        <v>1724.8</v>
      </c>
    </row>
    <row r="727" spans="3:9" x14ac:dyDescent="0.25">
      <c r="C727">
        <v>2006</v>
      </c>
      <c r="D727" t="s">
        <v>108</v>
      </c>
      <c r="E727" t="s">
        <v>120</v>
      </c>
      <c r="F727" t="s">
        <v>115</v>
      </c>
      <c r="G727" t="s">
        <v>121</v>
      </c>
      <c r="H727">
        <v>680</v>
      </c>
      <c r="I727" s="10">
        <v>2230.4</v>
      </c>
    </row>
    <row r="728" spans="3:9" x14ac:dyDescent="0.25">
      <c r="C728">
        <v>2005</v>
      </c>
      <c r="D728" t="s">
        <v>101</v>
      </c>
      <c r="E728" t="s">
        <v>120</v>
      </c>
      <c r="F728" t="s">
        <v>115</v>
      </c>
      <c r="G728" t="s">
        <v>122</v>
      </c>
      <c r="H728">
        <v>916</v>
      </c>
      <c r="I728" s="10">
        <v>3224.32</v>
      </c>
    </row>
    <row r="729" spans="3:9" x14ac:dyDescent="0.25">
      <c r="C729">
        <v>2007</v>
      </c>
      <c r="D729" t="s">
        <v>69</v>
      </c>
      <c r="E729" t="s">
        <v>119</v>
      </c>
      <c r="F729" t="s">
        <v>128</v>
      </c>
      <c r="G729" t="s">
        <v>131</v>
      </c>
      <c r="H729">
        <v>831</v>
      </c>
      <c r="I729" s="10">
        <v>2717.37</v>
      </c>
    </row>
    <row r="730" spans="3:9" x14ac:dyDescent="0.25">
      <c r="C730">
        <v>2006</v>
      </c>
      <c r="D730" t="s">
        <v>106</v>
      </c>
      <c r="E730" t="s">
        <v>120</v>
      </c>
      <c r="F730" t="s">
        <v>132</v>
      </c>
      <c r="G730" t="s">
        <v>136</v>
      </c>
      <c r="H730">
        <v>577</v>
      </c>
      <c r="I730" s="10">
        <v>1488.66</v>
      </c>
    </row>
    <row r="731" spans="3:9" x14ac:dyDescent="0.25">
      <c r="C731">
        <v>2007</v>
      </c>
      <c r="D731" t="s">
        <v>93</v>
      </c>
      <c r="E731" t="s">
        <v>120</v>
      </c>
      <c r="F731" t="s">
        <v>115</v>
      </c>
      <c r="G731" t="s">
        <v>121</v>
      </c>
      <c r="H731">
        <v>529</v>
      </c>
      <c r="I731" s="10">
        <v>1465.33</v>
      </c>
    </row>
    <row r="732" spans="3:9" x14ac:dyDescent="0.25">
      <c r="C732">
        <v>2007</v>
      </c>
      <c r="D732" t="s">
        <v>103</v>
      </c>
      <c r="E732" t="s">
        <v>119</v>
      </c>
      <c r="F732" t="s">
        <v>123</v>
      </c>
      <c r="G732" t="s">
        <v>125</v>
      </c>
      <c r="H732">
        <v>789</v>
      </c>
      <c r="I732" s="10">
        <v>2422.23</v>
      </c>
    </row>
    <row r="733" spans="3:9" x14ac:dyDescent="0.25">
      <c r="C733">
        <v>2007</v>
      </c>
      <c r="D733" t="s">
        <v>99</v>
      </c>
      <c r="E733" t="s">
        <v>117</v>
      </c>
      <c r="F733" t="s">
        <v>123</v>
      </c>
      <c r="G733" t="s">
        <v>125</v>
      </c>
      <c r="H733">
        <v>997</v>
      </c>
      <c r="I733" s="10">
        <v>2622.11</v>
      </c>
    </row>
    <row r="734" spans="3:9" x14ac:dyDescent="0.25">
      <c r="C734">
        <v>2005</v>
      </c>
      <c r="D734" t="s">
        <v>99</v>
      </c>
      <c r="E734" t="s">
        <v>117</v>
      </c>
      <c r="F734" t="s">
        <v>123</v>
      </c>
      <c r="G734" t="s">
        <v>126</v>
      </c>
      <c r="H734">
        <v>802</v>
      </c>
      <c r="I734" s="10">
        <v>2911.26</v>
      </c>
    </row>
    <row r="735" spans="3:9" x14ac:dyDescent="0.25">
      <c r="C735">
        <v>2005</v>
      </c>
      <c r="D735" t="s">
        <v>108</v>
      </c>
      <c r="E735" t="s">
        <v>119</v>
      </c>
      <c r="F735" t="s">
        <v>132</v>
      </c>
      <c r="G735" t="s">
        <v>133</v>
      </c>
      <c r="H735">
        <v>889</v>
      </c>
      <c r="I735" s="10">
        <v>1991.36</v>
      </c>
    </row>
    <row r="736" spans="3:9" x14ac:dyDescent="0.25">
      <c r="C736">
        <v>2006</v>
      </c>
      <c r="D736" t="s">
        <v>103</v>
      </c>
      <c r="E736" t="s">
        <v>118</v>
      </c>
      <c r="F736" t="s">
        <v>115</v>
      </c>
      <c r="G736" t="s">
        <v>121</v>
      </c>
      <c r="H736">
        <v>884</v>
      </c>
      <c r="I736" s="10">
        <v>2846.48</v>
      </c>
    </row>
    <row r="737" spans="3:9" x14ac:dyDescent="0.25">
      <c r="C737">
        <v>2007</v>
      </c>
      <c r="D737" t="s">
        <v>104</v>
      </c>
      <c r="E737" t="s">
        <v>118</v>
      </c>
      <c r="F737" t="s">
        <v>132</v>
      </c>
      <c r="G737" t="s">
        <v>134</v>
      </c>
      <c r="H737">
        <v>869</v>
      </c>
      <c r="I737" s="10">
        <v>2841.63</v>
      </c>
    </row>
    <row r="738" spans="3:9" x14ac:dyDescent="0.25">
      <c r="C738">
        <v>2006</v>
      </c>
      <c r="D738" t="s">
        <v>104</v>
      </c>
      <c r="E738" t="s">
        <v>119</v>
      </c>
      <c r="F738" t="s">
        <v>123</v>
      </c>
      <c r="G738" t="s">
        <v>125</v>
      </c>
      <c r="H738">
        <v>913</v>
      </c>
      <c r="I738" s="10">
        <v>3615.48</v>
      </c>
    </row>
    <row r="739" spans="3:9" x14ac:dyDescent="0.25">
      <c r="C739">
        <v>2005</v>
      </c>
      <c r="D739" t="s">
        <v>105</v>
      </c>
      <c r="E739" t="s">
        <v>120</v>
      </c>
      <c r="F739" t="s">
        <v>115</v>
      </c>
      <c r="G739" t="s">
        <v>121</v>
      </c>
      <c r="H739">
        <v>704</v>
      </c>
      <c r="I739" s="10">
        <v>1640.32</v>
      </c>
    </row>
    <row r="740" spans="3:9" x14ac:dyDescent="0.25">
      <c r="C740">
        <v>2005</v>
      </c>
      <c r="D740" t="s">
        <v>69</v>
      </c>
      <c r="E740" t="s">
        <v>119</v>
      </c>
      <c r="F740" t="s">
        <v>115</v>
      </c>
      <c r="G740" t="s">
        <v>122</v>
      </c>
      <c r="H740">
        <v>819</v>
      </c>
      <c r="I740" s="10">
        <v>3046.68</v>
      </c>
    </row>
    <row r="741" spans="3:9" x14ac:dyDescent="0.25">
      <c r="C741">
        <v>2007</v>
      </c>
      <c r="D741" t="s">
        <v>103</v>
      </c>
      <c r="E741" t="s">
        <v>119</v>
      </c>
      <c r="F741" t="s">
        <v>115</v>
      </c>
      <c r="G741" t="s">
        <v>122</v>
      </c>
      <c r="H741">
        <v>814</v>
      </c>
      <c r="I741" s="10">
        <v>2328.04</v>
      </c>
    </row>
    <row r="742" spans="3:9" x14ac:dyDescent="0.25">
      <c r="C742">
        <v>2007</v>
      </c>
      <c r="D742" t="s">
        <v>93</v>
      </c>
      <c r="E742" t="s">
        <v>120</v>
      </c>
      <c r="F742" t="s">
        <v>132</v>
      </c>
      <c r="G742" t="s">
        <v>136</v>
      </c>
      <c r="H742">
        <v>735</v>
      </c>
      <c r="I742" s="10">
        <v>1764</v>
      </c>
    </row>
    <row r="743" spans="3:9" x14ac:dyDescent="0.25">
      <c r="C743">
        <v>2007</v>
      </c>
      <c r="D743" t="s">
        <v>105</v>
      </c>
      <c r="E743" t="s">
        <v>119</v>
      </c>
      <c r="F743" t="s">
        <v>123</v>
      </c>
      <c r="G743" t="s">
        <v>126</v>
      </c>
      <c r="H743">
        <v>616</v>
      </c>
      <c r="I743" s="10">
        <v>2420.88</v>
      </c>
    </row>
    <row r="744" spans="3:9" x14ac:dyDescent="0.25">
      <c r="C744">
        <v>2007</v>
      </c>
      <c r="D744" t="s">
        <v>107</v>
      </c>
      <c r="E744" t="s">
        <v>118</v>
      </c>
      <c r="F744" t="s">
        <v>128</v>
      </c>
      <c r="G744" t="s">
        <v>130</v>
      </c>
      <c r="H744">
        <v>981</v>
      </c>
      <c r="I744" s="10">
        <v>2148.39</v>
      </c>
    </row>
    <row r="745" spans="3:9" x14ac:dyDescent="0.25">
      <c r="C745">
        <v>2005</v>
      </c>
      <c r="D745" t="s">
        <v>93</v>
      </c>
      <c r="E745" t="s">
        <v>120</v>
      </c>
      <c r="F745" t="s">
        <v>123</v>
      </c>
      <c r="G745" t="s">
        <v>124</v>
      </c>
      <c r="H745">
        <v>531</v>
      </c>
      <c r="I745" s="10">
        <v>1343.43</v>
      </c>
    </row>
    <row r="746" spans="3:9" x14ac:dyDescent="0.25">
      <c r="C746">
        <v>2006</v>
      </c>
      <c r="D746" t="s">
        <v>100</v>
      </c>
      <c r="E746" t="s">
        <v>120</v>
      </c>
      <c r="F746" t="s">
        <v>128</v>
      </c>
      <c r="G746" t="s">
        <v>131</v>
      </c>
      <c r="H746">
        <v>976</v>
      </c>
      <c r="I746" s="10">
        <v>2283.84</v>
      </c>
    </row>
    <row r="747" spans="3:9" x14ac:dyDescent="0.25">
      <c r="C747">
        <v>2007</v>
      </c>
      <c r="D747" t="s">
        <v>108</v>
      </c>
      <c r="E747" t="s">
        <v>117</v>
      </c>
      <c r="F747" t="s">
        <v>132</v>
      </c>
      <c r="G747" t="s">
        <v>135</v>
      </c>
      <c r="H747">
        <v>646</v>
      </c>
      <c r="I747" s="10">
        <v>1925.08</v>
      </c>
    </row>
    <row r="748" spans="3:9" x14ac:dyDescent="0.25">
      <c r="C748">
        <v>2006</v>
      </c>
      <c r="D748" t="s">
        <v>108</v>
      </c>
      <c r="E748" t="s">
        <v>119</v>
      </c>
      <c r="F748" t="s">
        <v>115</v>
      </c>
      <c r="G748" t="s">
        <v>116</v>
      </c>
      <c r="H748">
        <v>787</v>
      </c>
      <c r="I748" s="10">
        <v>2038.33</v>
      </c>
    </row>
    <row r="749" spans="3:9" x14ac:dyDescent="0.25">
      <c r="C749">
        <v>2007</v>
      </c>
      <c r="D749" t="s">
        <v>104</v>
      </c>
      <c r="E749" t="s">
        <v>119</v>
      </c>
      <c r="F749" t="s">
        <v>115</v>
      </c>
      <c r="G749" t="s">
        <v>116</v>
      </c>
      <c r="H749">
        <v>572</v>
      </c>
      <c r="I749" s="10">
        <v>1355.64</v>
      </c>
    </row>
    <row r="750" spans="3:9" x14ac:dyDescent="0.25">
      <c r="C750">
        <v>2006</v>
      </c>
      <c r="D750" t="s">
        <v>93</v>
      </c>
      <c r="E750" t="s">
        <v>117</v>
      </c>
      <c r="F750" t="s">
        <v>115</v>
      </c>
      <c r="G750" t="s">
        <v>122</v>
      </c>
      <c r="H750">
        <v>632</v>
      </c>
      <c r="I750" s="10">
        <v>1308.24</v>
      </c>
    </row>
    <row r="751" spans="3:9" x14ac:dyDescent="0.25">
      <c r="C751">
        <v>2006</v>
      </c>
      <c r="D751" t="s">
        <v>102</v>
      </c>
      <c r="E751" t="s">
        <v>118</v>
      </c>
      <c r="F751" t="s">
        <v>123</v>
      </c>
      <c r="G751" t="s">
        <v>127</v>
      </c>
      <c r="H751">
        <v>883</v>
      </c>
      <c r="I751" s="10">
        <v>2922.73</v>
      </c>
    </row>
    <row r="752" spans="3:9" x14ac:dyDescent="0.25">
      <c r="C752">
        <v>2007</v>
      </c>
      <c r="D752" t="s">
        <v>69</v>
      </c>
      <c r="E752" t="s">
        <v>120</v>
      </c>
      <c r="F752" t="s">
        <v>128</v>
      </c>
      <c r="G752" t="s">
        <v>131</v>
      </c>
      <c r="H752">
        <v>528</v>
      </c>
      <c r="I752" s="10">
        <v>1177.44</v>
      </c>
    </row>
    <row r="753" spans="3:9" x14ac:dyDescent="0.25">
      <c r="C753">
        <v>2006</v>
      </c>
      <c r="D753" t="s">
        <v>106</v>
      </c>
      <c r="E753" t="s">
        <v>118</v>
      </c>
      <c r="F753" t="s">
        <v>123</v>
      </c>
      <c r="G753" t="s">
        <v>125</v>
      </c>
      <c r="H753">
        <v>773</v>
      </c>
      <c r="I753" s="10">
        <v>2148.94</v>
      </c>
    </row>
    <row r="754" spans="3:9" x14ac:dyDescent="0.25">
      <c r="C754">
        <v>2007</v>
      </c>
      <c r="D754" t="s">
        <v>102</v>
      </c>
      <c r="E754" t="s">
        <v>120</v>
      </c>
      <c r="F754" t="s">
        <v>128</v>
      </c>
      <c r="G754" t="s">
        <v>130</v>
      </c>
      <c r="H754">
        <v>980</v>
      </c>
      <c r="I754" s="10">
        <v>2979.2</v>
      </c>
    </row>
    <row r="755" spans="3:9" x14ac:dyDescent="0.25">
      <c r="C755">
        <v>2007</v>
      </c>
      <c r="D755" t="s">
        <v>102</v>
      </c>
      <c r="E755" t="s">
        <v>119</v>
      </c>
      <c r="F755" t="s">
        <v>132</v>
      </c>
      <c r="G755" t="s">
        <v>135</v>
      </c>
      <c r="H755">
        <v>606</v>
      </c>
      <c r="I755" s="10">
        <v>1830.12</v>
      </c>
    </row>
    <row r="756" spans="3:9" x14ac:dyDescent="0.25">
      <c r="C756">
        <v>2007</v>
      </c>
      <c r="D756" t="s">
        <v>100</v>
      </c>
      <c r="E756" t="s">
        <v>118</v>
      </c>
      <c r="F756" t="s">
        <v>115</v>
      </c>
      <c r="G756" t="s">
        <v>121</v>
      </c>
      <c r="H756">
        <v>710</v>
      </c>
      <c r="I756" s="10">
        <v>1718.2</v>
      </c>
    </row>
    <row r="757" spans="3:9" x14ac:dyDescent="0.25">
      <c r="C757">
        <v>2007</v>
      </c>
      <c r="D757" t="s">
        <v>102</v>
      </c>
      <c r="E757" t="s">
        <v>117</v>
      </c>
      <c r="F757" t="s">
        <v>132</v>
      </c>
      <c r="G757" t="s">
        <v>135</v>
      </c>
      <c r="H757">
        <v>594</v>
      </c>
      <c r="I757" s="10">
        <v>1877.04</v>
      </c>
    </row>
    <row r="758" spans="3:9" x14ac:dyDescent="0.25">
      <c r="C758">
        <v>2007</v>
      </c>
      <c r="D758" t="s">
        <v>101</v>
      </c>
      <c r="E758" t="s">
        <v>117</v>
      </c>
      <c r="F758" t="s">
        <v>128</v>
      </c>
      <c r="G758" t="s">
        <v>131</v>
      </c>
      <c r="H758">
        <v>717</v>
      </c>
      <c r="I758" s="10">
        <v>1821.18</v>
      </c>
    </row>
    <row r="759" spans="3:9" x14ac:dyDescent="0.25">
      <c r="C759">
        <v>2005</v>
      </c>
      <c r="D759" t="s">
        <v>93</v>
      </c>
      <c r="E759" t="s">
        <v>118</v>
      </c>
      <c r="F759" t="s">
        <v>128</v>
      </c>
      <c r="G759" t="s">
        <v>131</v>
      </c>
      <c r="H759">
        <v>580</v>
      </c>
      <c r="I759" s="10">
        <v>2035.8</v>
      </c>
    </row>
    <row r="760" spans="3:9" x14ac:dyDescent="0.25">
      <c r="C760">
        <v>2005</v>
      </c>
      <c r="D760" t="s">
        <v>105</v>
      </c>
      <c r="E760" t="s">
        <v>120</v>
      </c>
      <c r="F760" t="s">
        <v>115</v>
      </c>
      <c r="G760" t="s">
        <v>121</v>
      </c>
      <c r="H760">
        <v>750</v>
      </c>
      <c r="I760" s="10">
        <v>2587.5</v>
      </c>
    </row>
    <row r="761" spans="3:9" x14ac:dyDescent="0.25">
      <c r="C761">
        <v>2006</v>
      </c>
      <c r="D761" t="s">
        <v>107</v>
      </c>
      <c r="E761" t="s">
        <v>118</v>
      </c>
      <c r="F761" t="s">
        <v>132</v>
      </c>
      <c r="G761" t="s">
        <v>133</v>
      </c>
      <c r="H761">
        <v>622</v>
      </c>
      <c r="I761" s="10">
        <v>2413.36</v>
      </c>
    </row>
    <row r="762" spans="3:9" x14ac:dyDescent="0.25">
      <c r="C762">
        <v>2006</v>
      </c>
      <c r="D762" t="s">
        <v>108</v>
      </c>
      <c r="E762" t="s">
        <v>120</v>
      </c>
      <c r="F762" t="s">
        <v>128</v>
      </c>
      <c r="G762" t="s">
        <v>129</v>
      </c>
      <c r="H762">
        <v>800</v>
      </c>
      <c r="I762" s="10">
        <v>1976</v>
      </c>
    </row>
    <row r="763" spans="3:9" x14ac:dyDescent="0.25">
      <c r="C763">
        <v>2005</v>
      </c>
      <c r="D763" t="s">
        <v>102</v>
      </c>
      <c r="E763" t="s">
        <v>118</v>
      </c>
      <c r="F763" t="s">
        <v>115</v>
      </c>
      <c r="G763" t="s">
        <v>122</v>
      </c>
      <c r="H763">
        <v>983</v>
      </c>
      <c r="I763" s="10">
        <v>3705.91</v>
      </c>
    </row>
    <row r="764" spans="3:9" x14ac:dyDescent="0.25">
      <c r="C764">
        <v>2006</v>
      </c>
      <c r="D764" t="s">
        <v>101</v>
      </c>
      <c r="E764" t="s">
        <v>117</v>
      </c>
      <c r="F764" t="s">
        <v>115</v>
      </c>
      <c r="G764" t="s">
        <v>121</v>
      </c>
      <c r="H764">
        <v>866</v>
      </c>
      <c r="I764" s="10">
        <v>1757.98</v>
      </c>
    </row>
    <row r="765" spans="3:9" x14ac:dyDescent="0.25">
      <c r="C765">
        <v>2005</v>
      </c>
      <c r="D765" t="s">
        <v>103</v>
      </c>
      <c r="E765" t="s">
        <v>120</v>
      </c>
      <c r="F765" t="s">
        <v>115</v>
      </c>
      <c r="G765" t="s">
        <v>122</v>
      </c>
      <c r="H765">
        <v>833</v>
      </c>
      <c r="I765" s="10">
        <v>2390.71</v>
      </c>
    </row>
    <row r="766" spans="3:9" x14ac:dyDescent="0.25">
      <c r="C766">
        <v>2006</v>
      </c>
      <c r="D766" t="s">
        <v>69</v>
      </c>
      <c r="E766" t="s">
        <v>117</v>
      </c>
      <c r="F766" t="s">
        <v>115</v>
      </c>
      <c r="G766" t="s">
        <v>116</v>
      </c>
      <c r="H766">
        <v>915</v>
      </c>
      <c r="I766" s="10">
        <v>1958.1</v>
      </c>
    </row>
    <row r="767" spans="3:9" x14ac:dyDescent="0.25">
      <c r="C767">
        <v>2007</v>
      </c>
      <c r="D767" t="s">
        <v>105</v>
      </c>
      <c r="E767" t="s">
        <v>120</v>
      </c>
      <c r="F767" t="s">
        <v>128</v>
      </c>
      <c r="G767" t="s">
        <v>131</v>
      </c>
      <c r="H767">
        <v>787</v>
      </c>
      <c r="I767" s="10">
        <v>2856.81</v>
      </c>
    </row>
    <row r="768" spans="3:9" x14ac:dyDescent="0.25">
      <c r="C768">
        <v>2005</v>
      </c>
      <c r="D768" t="s">
        <v>100</v>
      </c>
      <c r="E768" t="s">
        <v>118</v>
      </c>
      <c r="F768" t="s">
        <v>128</v>
      </c>
      <c r="G768" t="s">
        <v>130</v>
      </c>
      <c r="H768">
        <v>766</v>
      </c>
      <c r="I768" s="10">
        <v>2841.86</v>
      </c>
    </row>
    <row r="769" spans="3:9" x14ac:dyDescent="0.25">
      <c r="C769">
        <v>2007</v>
      </c>
      <c r="D769" t="s">
        <v>69</v>
      </c>
      <c r="E769" t="s">
        <v>120</v>
      </c>
      <c r="F769" t="s">
        <v>123</v>
      </c>
      <c r="G769" t="s">
        <v>124</v>
      </c>
      <c r="H769">
        <v>954</v>
      </c>
      <c r="I769" s="10">
        <v>2222.8200000000002</v>
      </c>
    </row>
    <row r="770" spans="3:9" x14ac:dyDescent="0.25">
      <c r="C770">
        <v>2006</v>
      </c>
      <c r="D770" t="s">
        <v>99</v>
      </c>
      <c r="E770" t="s">
        <v>117</v>
      </c>
      <c r="F770" t="s">
        <v>128</v>
      </c>
      <c r="G770" t="s">
        <v>129</v>
      </c>
      <c r="H770">
        <v>823</v>
      </c>
      <c r="I770" s="10">
        <v>3234.39</v>
      </c>
    </row>
    <row r="771" spans="3:9" x14ac:dyDescent="0.25">
      <c r="C771">
        <v>2005</v>
      </c>
      <c r="D771" t="s">
        <v>100</v>
      </c>
      <c r="E771" t="s">
        <v>117</v>
      </c>
      <c r="F771" t="s">
        <v>132</v>
      </c>
      <c r="G771" t="s">
        <v>133</v>
      </c>
      <c r="H771">
        <v>794</v>
      </c>
      <c r="I771" s="10">
        <v>2985.44</v>
      </c>
    </row>
    <row r="772" spans="3:9" x14ac:dyDescent="0.25">
      <c r="C772">
        <v>2007</v>
      </c>
      <c r="D772" t="s">
        <v>100</v>
      </c>
      <c r="E772" t="s">
        <v>117</v>
      </c>
      <c r="F772" t="s">
        <v>115</v>
      </c>
      <c r="G772" t="s">
        <v>116</v>
      </c>
      <c r="H772">
        <v>578</v>
      </c>
      <c r="I772" s="10">
        <v>1277.3800000000001</v>
      </c>
    </row>
    <row r="773" spans="3:9" x14ac:dyDescent="0.25">
      <c r="C773">
        <v>2007</v>
      </c>
      <c r="D773" t="s">
        <v>105</v>
      </c>
      <c r="E773" t="s">
        <v>118</v>
      </c>
      <c r="F773" t="s">
        <v>115</v>
      </c>
      <c r="G773" t="s">
        <v>122</v>
      </c>
      <c r="H773">
        <v>945</v>
      </c>
      <c r="I773" s="10">
        <v>3430.35</v>
      </c>
    </row>
    <row r="774" spans="3:9" x14ac:dyDescent="0.25">
      <c r="C774">
        <v>2007</v>
      </c>
      <c r="D774" t="s">
        <v>107</v>
      </c>
      <c r="E774" t="s">
        <v>120</v>
      </c>
      <c r="F774" t="s">
        <v>128</v>
      </c>
      <c r="G774" t="s">
        <v>129</v>
      </c>
      <c r="H774">
        <v>600</v>
      </c>
      <c r="I774" s="10">
        <v>1878</v>
      </c>
    </row>
    <row r="775" spans="3:9" x14ac:dyDescent="0.25">
      <c r="C775">
        <v>2006</v>
      </c>
      <c r="D775" t="s">
        <v>103</v>
      </c>
      <c r="E775" t="s">
        <v>117</v>
      </c>
      <c r="F775" t="s">
        <v>128</v>
      </c>
      <c r="G775" t="s">
        <v>129</v>
      </c>
      <c r="H775">
        <v>606</v>
      </c>
      <c r="I775" s="10">
        <v>2248.2600000000002</v>
      </c>
    </row>
    <row r="776" spans="3:9" x14ac:dyDescent="0.25">
      <c r="C776">
        <v>2007</v>
      </c>
      <c r="D776" t="s">
        <v>102</v>
      </c>
      <c r="E776" t="s">
        <v>119</v>
      </c>
      <c r="F776" t="s">
        <v>115</v>
      </c>
      <c r="G776" t="s">
        <v>122</v>
      </c>
      <c r="H776">
        <v>781</v>
      </c>
      <c r="I776" s="10">
        <v>2827.22</v>
      </c>
    </row>
    <row r="777" spans="3:9" x14ac:dyDescent="0.25">
      <c r="C777">
        <v>2006</v>
      </c>
      <c r="D777" t="s">
        <v>105</v>
      </c>
      <c r="E777" t="s">
        <v>117</v>
      </c>
      <c r="F777" t="s">
        <v>128</v>
      </c>
      <c r="G777" t="s">
        <v>131</v>
      </c>
      <c r="H777">
        <v>905</v>
      </c>
      <c r="I777" s="10">
        <v>2859.8</v>
      </c>
    </row>
    <row r="778" spans="3:9" x14ac:dyDescent="0.25">
      <c r="C778">
        <v>2006</v>
      </c>
      <c r="D778" t="s">
        <v>105</v>
      </c>
      <c r="E778" t="s">
        <v>118</v>
      </c>
      <c r="F778" t="s">
        <v>132</v>
      </c>
      <c r="G778" t="s">
        <v>134</v>
      </c>
      <c r="H778">
        <v>647</v>
      </c>
      <c r="I778" s="10">
        <v>1850.42</v>
      </c>
    </row>
    <row r="779" spans="3:9" x14ac:dyDescent="0.25">
      <c r="C779">
        <v>2005</v>
      </c>
      <c r="D779" t="s">
        <v>106</v>
      </c>
      <c r="E779" t="s">
        <v>118</v>
      </c>
      <c r="F779" t="s">
        <v>123</v>
      </c>
      <c r="G779" t="s">
        <v>124</v>
      </c>
      <c r="H779">
        <v>957</v>
      </c>
      <c r="I779" s="10">
        <v>3368.64</v>
      </c>
    </row>
    <row r="780" spans="3:9" x14ac:dyDescent="0.25">
      <c r="C780">
        <v>2006</v>
      </c>
      <c r="D780" t="s">
        <v>104</v>
      </c>
      <c r="E780" t="s">
        <v>117</v>
      </c>
      <c r="F780" t="s">
        <v>115</v>
      </c>
      <c r="G780" t="s">
        <v>121</v>
      </c>
      <c r="H780">
        <v>684</v>
      </c>
      <c r="I780" s="10">
        <v>1922.04</v>
      </c>
    </row>
    <row r="781" spans="3:9" x14ac:dyDescent="0.25">
      <c r="C781">
        <v>2005</v>
      </c>
      <c r="D781" t="s">
        <v>100</v>
      </c>
      <c r="E781" t="s">
        <v>119</v>
      </c>
      <c r="F781" t="s">
        <v>115</v>
      </c>
      <c r="G781" t="s">
        <v>116</v>
      </c>
      <c r="H781">
        <v>685</v>
      </c>
      <c r="I781" s="10">
        <v>1465.9</v>
      </c>
    </row>
    <row r="782" spans="3:9" x14ac:dyDescent="0.25">
      <c r="C782">
        <v>2005</v>
      </c>
      <c r="D782" t="s">
        <v>69</v>
      </c>
      <c r="E782" t="s">
        <v>117</v>
      </c>
      <c r="F782" t="s">
        <v>123</v>
      </c>
      <c r="G782" t="s">
        <v>126</v>
      </c>
      <c r="H782">
        <v>701</v>
      </c>
      <c r="I782" s="10">
        <v>1556.22</v>
      </c>
    </row>
    <row r="783" spans="3:9" x14ac:dyDescent="0.25">
      <c r="C783">
        <v>2007</v>
      </c>
      <c r="D783" t="s">
        <v>69</v>
      </c>
      <c r="E783" t="s">
        <v>119</v>
      </c>
      <c r="F783" t="s">
        <v>132</v>
      </c>
      <c r="G783" t="s">
        <v>136</v>
      </c>
      <c r="H783">
        <v>745</v>
      </c>
      <c r="I783" s="10">
        <v>1758.2</v>
      </c>
    </row>
    <row r="784" spans="3:9" x14ac:dyDescent="0.25">
      <c r="C784">
        <v>2005</v>
      </c>
      <c r="D784" t="s">
        <v>102</v>
      </c>
      <c r="E784" t="s">
        <v>120</v>
      </c>
      <c r="F784" t="s">
        <v>123</v>
      </c>
      <c r="G784" t="s">
        <v>126</v>
      </c>
      <c r="H784">
        <v>815</v>
      </c>
      <c r="I784" s="10">
        <v>2029.35</v>
      </c>
    </row>
    <row r="785" spans="3:9" x14ac:dyDescent="0.25">
      <c r="C785">
        <v>2006</v>
      </c>
      <c r="D785" t="s">
        <v>104</v>
      </c>
      <c r="E785" t="s">
        <v>117</v>
      </c>
      <c r="F785" t="s">
        <v>115</v>
      </c>
      <c r="G785" t="s">
        <v>116</v>
      </c>
      <c r="H785">
        <v>898</v>
      </c>
      <c r="I785" s="10">
        <v>2101.3200000000002</v>
      </c>
    </row>
    <row r="786" spans="3:9" x14ac:dyDescent="0.25">
      <c r="C786">
        <v>2005</v>
      </c>
      <c r="D786" t="s">
        <v>69</v>
      </c>
      <c r="E786" t="s">
        <v>117</v>
      </c>
      <c r="F786" t="s">
        <v>128</v>
      </c>
      <c r="G786" t="s">
        <v>131</v>
      </c>
      <c r="H786">
        <v>621</v>
      </c>
      <c r="I786" s="10">
        <v>1428.3</v>
      </c>
    </row>
    <row r="787" spans="3:9" x14ac:dyDescent="0.25">
      <c r="C787">
        <v>2005</v>
      </c>
      <c r="D787" t="s">
        <v>105</v>
      </c>
      <c r="E787" t="s">
        <v>119</v>
      </c>
      <c r="F787" t="s">
        <v>115</v>
      </c>
      <c r="G787" t="s">
        <v>121</v>
      </c>
      <c r="H787">
        <v>736</v>
      </c>
      <c r="I787" s="10">
        <v>1972.48</v>
      </c>
    </row>
    <row r="788" spans="3:9" x14ac:dyDescent="0.25">
      <c r="C788">
        <v>2007</v>
      </c>
      <c r="D788" t="s">
        <v>101</v>
      </c>
      <c r="E788" t="s">
        <v>117</v>
      </c>
      <c r="F788" t="s">
        <v>132</v>
      </c>
      <c r="G788" t="s">
        <v>136</v>
      </c>
      <c r="H788">
        <v>906</v>
      </c>
      <c r="I788" s="10">
        <v>3053.22</v>
      </c>
    </row>
    <row r="789" spans="3:9" x14ac:dyDescent="0.25">
      <c r="C789">
        <v>2005</v>
      </c>
      <c r="D789" t="s">
        <v>99</v>
      </c>
      <c r="E789" t="s">
        <v>120</v>
      </c>
      <c r="F789" t="s">
        <v>123</v>
      </c>
      <c r="G789" t="s">
        <v>127</v>
      </c>
      <c r="H789">
        <v>874</v>
      </c>
      <c r="I789" s="10">
        <v>2875.46</v>
      </c>
    </row>
    <row r="790" spans="3:9" x14ac:dyDescent="0.25">
      <c r="C790">
        <v>2005</v>
      </c>
      <c r="D790" t="s">
        <v>104</v>
      </c>
      <c r="E790" t="s">
        <v>119</v>
      </c>
      <c r="F790" t="s">
        <v>115</v>
      </c>
      <c r="G790" t="s">
        <v>121</v>
      </c>
      <c r="H790">
        <v>913</v>
      </c>
      <c r="I790" s="10">
        <v>2958.12</v>
      </c>
    </row>
    <row r="791" spans="3:9" x14ac:dyDescent="0.25">
      <c r="C791">
        <v>2006</v>
      </c>
      <c r="D791" t="s">
        <v>101</v>
      </c>
      <c r="E791" t="s">
        <v>119</v>
      </c>
      <c r="F791" t="s">
        <v>115</v>
      </c>
      <c r="G791" t="s">
        <v>122</v>
      </c>
      <c r="H791">
        <v>503</v>
      </c>
      <c r="I791" s="10">
        <v>1182.05</v>
      </c>
    </row>
    <row r="792" spans="3:9" x14ac:dyDescent="0.25">
      <c r="C792">
        <v>2006</v>
      </c>
      <c r="D792" t="s">
        <v>69</v>
      </c>
      <c r="E792" t="s">
        <v>119</v>
      </c>
      <c r="F792" t="s">
        <v>115</v>
      </c>
      <c r="G792" t="s">
        <v>122</v>
      </c>
      <c r="H792">
        <v>938</v>
      </c>
      <c r="I792" s="10">
        <v>2316.86</v>
      </c>
    </row>
    <row r="793" spans="3:9" x14ac:dyDescent="0.25">
      <c r="C793">
        <v>2007</v>
      </c>
      <c r="D793" t="s">
        <v>106</v>
      </c>
      <c r="E793" t="s">
        <v>118</v>
      </c>
      <c r="F793" t="s">
        <v>115</v>
      </c>
      <c r="G793" t="s">
        <v>121</v>
      </c>
      <c r="H793">
        <v>994</v>
      </c>
      <c r="I793" s="10">
        <v>2763.32</v>
      </c>
    </row>
    <row r="794" spans="3:9" x14ac:dyDescent="0.25">
      <c r="C794">
        <v>2006</v>
      </c>
      <c r="D794" t="s">
        <v>107</v>
      </c>
      <c r="E794" t="s">
        <v>119</v>
      </c>
      <c r="F794" t="s">
        <v>132</v>
      </c>
      <c r="G794" t="s">
        <v>133</v>
      </c>
      <c r="H794">
        <v>963</v>
      </c>
      <c r="I794" s="10">
        <v>2908.26</v>
      </c>
    </row>
    <row r="795" spans="3:9" x14ac:dyDescent="0.25">
      <c r="C795">
        <v>2006</v>
      </c>
      <c r="D795" t="s">
        <v>101</v>
      </c>
      <c r="E795" t="s">
        <v>119</v>
      </c>
      <c r="F795" t="s">
        <v>123</v>
      </c>
      <c r="G795" t="s">
        <v>124</v>
      </c>
      <c r="H795">
        <v>505</v>
      </c>
      <c r="I795" s="10">
        <v>1732.15</v>
      </c>
    </row>
    <row r="796" spans="3:9" x14ac:dyDescent="0.25">
      <c r="C796">
        <v>2007</v>
      </c>
      <c r="D796" t="s">
        <v>107</v>
      </c>
      <c r="E796" t="s">
        <v>120</v>
      </c>
      <c r="F796" t="s">
        <v>132</v>
      </c>
      <c r="G796" t="s">
        <v>136</v>
      </c>
      <c r="H796">
        <v>602</v>
      </c>
      <c r="I796" s="10">
        <v>1727.74</v>
      </c>
    </row>
    <row r="797" spans="3:9" x14ac:dyDescent="0.25">
      <c r="C797">
        <v>2005</v>
      </c>
      <c r="D797" t="s">
        <v>108</v>
      </c>
      <c r="E797" t="s">
        <v>118</v>
      </c>
      <c r="F797" t="s">
        <v>128</v>
      </c>
      <c r="G797" t="s">
        <v>129</v>
      </c>
      <c r="H797">
        <v>891</v>
      </c>
      <c r="I797" s="10">
        <v>3189.78</v>
      </c>
    </row>
    <row r="798" spans="3:9" x14ac:dyDescent="0.25">
      <c r="C798">
        <v>2005</v>
      </c>
      <c r="D798" t="s">
        <v>103</v>
      </c>
      <c r="E798" t="s">
        <v>119</v>
      </c>
      <c r="F798" t="s">
        <v>115</v>
      </c>
      <c r="G798" t="s">
        <v>116</v>
      </c>
      <c r="H798">
        <v>980</v>
      </c>
      <c r="I798" s="10">
        <v>3087</v>
      </c>
    </row>
    <row r="799" spans="3:9" x14ac:dyDescent="0.25">
      <c r="C799">
        <v>2007</v>
      </c>
      <c r="D799" t="s">
        <v>69</v>
      </c>
      <c r="E799" t="s">
        <v>119</v>
      </c>
      <c r="F799" t="s">
        <v>132</v>
      </c>
      <c r="G799" t="s">
        <v>135</v>
      </c>
      <c r="H799">
        <v>798</v>
      </c>
      <c r="I799" s="10">
        <v>1995</v>
      </c>
    </row>
    <row r="800" spans="3:9" x14ac:dyDescent="0.25">
      <c r="C800">
        <v>2006</v>
      </c>
      <c r="D800" t="s">
        <v>106</v>
      </c>
      <c r="E800" t="s">
        <v>117</v>
      </c>
      <c r="F800" t="s">
        <v>132</v>
      </c>
      <c r="G800" t="s">
        <v>136</v>
      </c>
      <c r="H800">
        <v>578</v>
      </c>
      <c r="I800" s="10">
        <v>1179.1199999999999</v>
      </c>
    </row>
    <row r="801" spans="3:9" x14ac:dyDescent="0.25">
      <c r="C801">
        <v>2006</v>
      </c>
      <c r="D801" t="s">
        <v>107</v>
      </c>
      <c r="E801" t="s">
        <v>120</v>
      </c>
      <c r="F801" t="s">
        <v>132</v>
      </c>
      <c r="G801" t="s">
        <v>136</v>
      </c>
      <c r="H801">
        <v>994</v>
      </c>
      <c r="I801" s="10">
        <v>3121.16</v>
      </c>
    </row>
    <row r="802" spans="3:9" x14ac:dyDescent="0.25">
      <c r="C802">
        <v>2007</v>
      </c>
      <c r="D802" t="s">
        <v>107</v>
      </c>
      <c r="E802" t="s">
        <v>117</v>
      </c>
      <c r="F802" t="s">
        <v>115</v>
      </c>
      <c r="G802" t="s">
        <v>116</v>
      </c>
      <c r="H802">
        <v>685</v>
      </c>
      <c r="I802" s="10">
        <v>1739.9</v>
      </c>
    </row>
    <row r="803" spans="3:9" x14ac:dyDescent="0.25">
      <c r="C803">
        <v>2006</v>
      </c>
      <c r="D803" t="s">
        <v>93</v>
      </c>
      <c r="E803" t="s">
        <v>119</v>
      </c>
      <c r="F803" t="s">
        <v>128</v>
      </c>
      <c r="G803" t="s">
        <v>131</v>
      </c>
      <c r="H803">
        <v>720</v>
      </c>
      <c r="I803" s="10">
        <v>1591.2</v>
      </c>
    </row>
    <row r="804" spans="3:9" x14ac:dyDescent="0.25">
      <c r="C804">
        <v>2007</v>
      </c>
      <c r="D804" t="s">
        <v>108</v>
      </c>
      <c r="E804" t="s">
        <v>120</v>
      </c>
      <c r="F804" t="s">
        <v>115</v>
      </c>
      <c r="G804" t="s">
        <v>121</v>
      </c>
      <c r="H804">
        <v>779</v>
      </c>
      <c r="I804" s="10">
        <v>2079.9299999999998</v>
      </c>
    </row>
    <row r="805" spans="3:9" x14ac:dyDescent="0.25">
      <c r="C805">
        <v>2007</v>
      </c>
      <c r="D805" t="s">
        <v>105</v>
      </c>
      <c r="E805" t="s">
        <v>119</v>
      </c>
      <c r="F805" t="s">
        <v>115</v>
      </c>
      <c r="G805" t="s">
        <v>121</v>
      </c>
      <c r="H805">
        <v>913</v>
      </c>
      <c r="I805" s="10">
        <v>3569.83</v>
      </c>
    </row>
    <row r="806" spans="3:9" x14ac:dyDescent="0.25">
      <c r="C806">
        <v>2007</v>
      </c>
      <c r="D806" t="s">
        <v>102</v>
      </c>
      <c r="E806" t="s">
        <v>118</v>
      </c>
      <c r="F806" t="s">
        <v>132</v>
      </c>
      <c r="G806" t="s">
        <v>134</v>
      </c>
      <c r="H806">
        <v>721</v>
      </c>
      <c r="I806" s="10">
        <v>1701.56</v>
      </c>
    </row>
    <row r="807" spans="3:9" x14ac:dyDescent="0.25">
      <c r="C807">
        <v>2006</v>
      </c>
      <c r="D807" t="s">
        <v>104</v>
      </c>
      <c r="E807" t="s">
        <v>118</v>
      </c>
      <c r="F807" t="s">
        <v>123</v>
      </c>
      <c r="G807" t="s">
        <v>124</v>
      </c>
      <c r="H807">
        <v>804</v>
      </c>
      <c r="I807" s="10">
        <v>2026.08</v>
      </c>
    </row>
    <row r="808" spans="3:9" x14ac:dyDescent="0.25">
      <c r="C808">
        <v>2007</v>
      </c>
      <c r="D808" t="s">
        <v>104</v>
      </c>
      <c r="E808" t="s">
        <v>118</v>
      </c>
      <c r="F808" t="s">
        <v>132</v>
      </c>
      <c r="G808" t="s">
        <v>134</v>
      </c>
      <c r="H808">
        <v>948</v>
      </c>
      <c r="I808" s="10">
        <v>3630.84</v>
      </c>
    </row>
    <row r="809" spans="3:9" x14ac:dyDescent="0.25">
      <c r="C809">
        <v>2006</v>
      </c>
      <c r="D809" t="s">
        <v>69</v>
      </c>
      <c r="E809" t="s">
        <v>119</v>
      </c>
      <c r="F809" t="s">
        <v>128</v>
      </c>
      <c r="G809" t="s">
        <v>130</v>
      </c>
      <c r="H809">
        <v>711</v>
      </c>
      <c r="I809" s="10">
        <v>2189.88</v>
      </c>
    </row>
    <row r="810" spans="3:9" x14ac:dyDescent="0.25">
      <c r="C810">
        <v>2007</v>
      </c>
      <c r="D810" t="s">
        <v>93</v>
      </c>
      <c r="E810" t="s">
        <v>118</v>
      </c>
      <c r="F810" t="s">
        <v>115</v>
      </c>
      <c r="G810" t="s">
        <v>122</v>
      </c>
      <c r="H810">
        <v>731</v>
      </c>
      <c r="I810" s="10">
        <v>2288.0300000000002</v>
      </c>
    </row>
    <row r="811" spans="3:9" x14ac:dyDescent="0.25">
      <c r="C811">
        <v>2006</v>
      </c>
      <c r="D811" t="s">
        <v>101</v>
      </c>
      <c r="E811" t="s">
        <v>118</v>
      </c>
      <c r="F811" t="s">
        <v>123</v>
      </c>
      <c r="G811" t="s">
        <v>127</v>
      </c>
      <c r="H811">
        <v>568</v>
      </c>
      <c r="I811" s="10">
        <v>1874.4</v>
      </c>
    </row>
    <row r="812" spans="3:9" x14ac:dyDescent="0.25">
      <c r="C812">
        <v>2006</v>
      </c>
      <c r="D812" t="s">
        <v>108</v>
      </c>
      <c r="E812" t="s">
        <v>119</v>
      </c>
      <c r="F812" t="s">
        <v>123</v>
      </c>
      <c r="G812" t="s">
        <v>126</v>
      </c>
      <c r="H812">
        <v>571</v>
      </c>
      <c r="I812" s="10">
        <v>1199.0999999999999</v>
      </c>
    </row>
    <row r="813" spans="3:9" x14ac:dyDescent="0.25">
      <c r="C813">
        <v>2005</v>
      </c>
      <c r="D813" t="s">
        <v>69</v>
      </c>
      <c r="E813" t="s">
        <v>120</v>
      </c>
      <c r="F813" t="s">
        <v>132</v>
      </c>
      <c r="G813" t="s">
        <v>135</v>
      </c>
      <c r="H813">
        <v>660</v>
      </c>
      <c r="I813" s="10">
        <v>1650</v>
      </c>
    </row>
    <row r="814" spans="3:9" x14ac:dyDescent="0.25">
      <c r="C814">
        <v>2005</v>
      </c>
      <c r="D814" t="s">
        <v>103</v>
      </c>
      <c r="E814" t="s">
        <v>118</v>
      </c>
      <c r="F814" t="s">
        <v>115</v>
      </c>
      <c r="G814" t="s">
        <v>121</v>
      </c>
      <c r="H814">
        <v>882</v>
      </c>
      <c r="I814" s="10">
        <v>2231.46</v>
      </c>
    </row>
    <row r="815" spans="3:9" x14ac:dyDescent="0.25">
      <c r="C815">
        <v>2007</v>
      </c>
      <c r="D815" t="s">
        <v>93</v>
      </c>
      <c r="E815" t="s">
        <v>117</v>
      </c>
      <c r="F815" t="s">
        <v>132</v>
      </c>
      <c r="G815" t="s">
        <v>136</v>
      </c>
      <c r="H815">
        <v>696</v>
      </c>
      <c r="I815" s="10">
        <v>2310.7199999999998</v>
      </c>
    </row>
    <row r="816" spans="3:9" x14ac:dyDescent="0.25">
      <c r="C816">
        <v>2005</v>
      </c>
      <c r="D816" t="s">
        <v>100</v>
      </c>
      <c r="E816" t="s">
        <v>119</v>
      </c>
      <c r="F816" t="s">
        <v>123</v>
      </c>
      <c r="G816" t="s">
        <v>127</v>
      </c>
      <c r="H816">
        <v>930</v>
      </c>
      <c r="I816" s="10">
        <v>3227.1</v>
      </c>
    </row>
    <row r="817" spans="3:9" x14ac:dyDescent="0.25">
      <c r="C817">
        <v>2007</v>
      </c>
      <c r="D817" t="s">
        <v>93</v>
      </c>
      <c r="E817" t="s">
        <v>120</v>
      </c>
      <c r="F817" t="s">
        <v>123</v>
      </c>
      <c r="G817" t="s">
        <v>126</v>
      </c>
      <c r="H817">
        <v>590</v>
      </c>
      <c r="I817" s="10">
        <v>1728.7</v>
      </c>
    </row>
    <row r="818" spans="3:9" x14ac:dyDescent="0.25">
      <c r="C818">
        <v>2007</v>
      </c>
      <c r="D818" t="s">
        <v>104</v>
      </c>
      <c r="E818" t="s">
        <v>120</v>
      </c>
      <c r="F818" t="s">
        <v>132</v>
      </c>
      <c r="G818" t="s">
        <v>136</v>
      </c>
      <c r="H818">
        <v>967</v>
      </c>
      <c r="I818" s="10">
        <v>2146.7399999999998</v>
      </c>
    </row>
    <row r="819" spans="3:9" x14ac:dyDescent="0.25">
      <c r="C819">
        <v>2005</v>
      </c>
      <c r="D819" t="s">
        <v>106</v>
      </c>
      <c r="E819" t="s">
        <v>119</v>
      </c>
      <c r="F819" t="s">
        <v>132</v>
      </c>
      <c r="G819" t="s">
        <v>134</v>
      </c>
      <c r="H819">
        <v>554</v>
      </c>
      <c r="I819" s="10">
        <v>1202.18</v>
      </c>
    </row>
    <row r="820" spans="3:9" x14ac:dyDescent="0.25">
      <c r="C820">
        <v>2006</v>
      </c>
      <c r="D820" t="s">
        <v>102</v>
      </c>
      <c r="E820" t="s">
        <v>119</v>
      </c>
      <c r="F820" t="s">
        <v>128</v>
      </c>
      <c r="G820" t="s">
        <v>130</v>
      </c>
      <c r="H820">
        <v>983</v>
      </c>
      <c r="I820" s="10">
        <v>3932</v>
      </c>
    </row>
    <row r="821" spans="3:9" x14ac:dyDescent="0.25">
      <c r="C821">
        <v>2005</v>
      </c>
      <c r="D821" t="s">
        <v>101</v>
      </c>
      <c r="E821" t="s">
        <v>120</v>
      </c>
      <c r="F821" t="s">
        <v>115</v>
      </c>
      <c r="G821" t="s">
        <v>121</v>
      </c>
      <c r="H821">
        <v>754</v>
      </c>
      <c r="I821" s="10">
        <v>2925.52</v>
      </c>
    </row>
    <row r="822" spans="3:9" x14ac:dyDescent="0.25">
      <c r="C822">
        <v>2005</v>
      </c>
      <c r="D822" t="s">
        <v>105</v>
      </c>
      <c r="E822" t="s">
        <v>118</v>
      </c>
      <c r="F822" t="s">
        <v>132</v>
      </c>
      <c r="G822" t="s">
        <v>133</v>
      </c>
      <c r="H822">
        <v>545</v>
      </c>
      <c r="I822" s="10">
        <v>1455.15</v>
      </c>
    </row>
    <row r="823" spans="3:9" x14ac:dyDescent="0.25">
      <c r="C823">
        <v>2005</v>
      </c>
      <c r="D823" t="s">
        <v>104</v>
      </c>
      <c r="E823" t="s">
        <v>118</v>
      </c>
      <c r="F823" t="s">
        <v>123</v>
      </c>
      <c r="G823" t="s">
        <v>124</v>
      </c>
      <c r="H823">
        <v>552</v>
      </c>
      <c r="I823" s="10">
        <v>1479.36</v>
      </c>
    </row>
    <row r="824" spans="3:9" x14ac:dyDescent="0.25">
      <c r="C824">
        <v>2005</v>
      </c>
      <c r="D824" t="s">
        <v>107</v>
      </c>
      <c r="E824" t="s">
        <v>119</v>
      </c>
      <c r="F824" t="s">
        <v>115</v>
      </c>
      <c r="G824" t="s">
        <v>122</v>
      </c>
      <c r="H824">
        <v>902</v>
      </c>
      <c r="I824" s="10">
        <v>2850.32</v>
      </c>
    </row>
    <row r="825" spans="3:9" x14ac:dyDescent="0.25">
      <c r="C825">
        <v>2007</v>
      </c>
      <c r="D825" t="s">
        <v>101</v>
      </c>
      <c r="E825" t="s">
        <v>119</v>
      </c>
      <c r="F825" t="s">
        <v>115</v>
      </c>
      <c r="G825" t="s">
        <v>116</v>
      </c>
      <c r="H825">
        <v>813</v>
      </c>
      <c r="I825" s="10">
        <v>2447.13</v>
      </c>
    </row>
    <row r="826" spans="3:9" x14ac:dyDescent="0.25">
      <c r="C826">
        <v>2005</v>
      </c>
      <c r="D826" t="s">
        <v>100</v>
      </c>
      <c r="E826" t="s">
        <v>120</v>
      </c>
      <c r="F826" t="s">
        <v>132</v>
      </c>
      <c r="G826" t="s">
        <v>134</v>
      </c>
      <c r="H826">
        <v>517</v>
      </c>
      <c r="I826" s="10">
        <v>1085.7</v>
      </c>
    </row>
    <row r="827" spans="3:9" x14ac:dyDescent="0.25">
      <c r="C827">
        <v>2006</v>
      </c>
      <c r="D827" t="s">
        <v>100</v>
      </c>
      <c r="E827" t="s">
        <v>118</v>
      </c>
      <c r="F827" t="s">
        <v>132</v>
      </c>
      <c r="G827" t="s">
        <v>135</v>
      </c>
      <c r="H827">
        <v>535</v>
      </c>
      <c r="I827" s="10">
        <v>1423.1</v>
      </c>
    </row>
    <row r="828" spans="3:9" x14ac:dyDescent="0.25">
      <c r="C828">
        <v>2005</v>
      </c>
      <c r="D828" t="s">
        <v>103</v>
      </c>
      <c r="E828" t="s">
        <v>119</v>
      </c>
      <c r="F828" t="s">
        <v>132</v>
      </c>
      <c r="G828" t="s">
        <v>133</v>
      </c>
      <c r="H828">
        <v>753</v>
      </c>
      <c r="I828" s="10">
        <v>1769.55</v>
      </c>
    </row>
    <row r="829" spans="3:9" x14ac:dyDescent="0.25">
      <c r="C829">
        <v>2005</v>
      </c>
      <c r="D829" t="s">
        <v>104</v>
      </c>
      <c r="E829" t="s">
        <v>118</v>
      </c>
      <c r="F829" t="s">
        <v>115</v>
      </c>
      <c r="G829" t="s">
        <v>122</v>
      </c>
      <c r="H829">
        <v>949</v>
      </c>
      <c r="I829" s="10">
        <v>3236.09</v>
      </c>
    </row>
    <row r="830" spans="3:9" x14ac:dyDescent="0.25">
      <c r="C830">
        <v>2006</v>
      </c>
      <c r="D830" t="s">
        <v>100</v>
      </c>
      <c r="E830" t="s">
        <v>117</v>
      </c>
      <c r="F830" t="s">
        <v>132</v>
      </c>
      <c r="G830" t="s">
        <v>136</v>
      </c>
      <c r="H830">
        <v>792</v>
      </c>
      <c r="I830" s="10">
        <v>2653.2</v>
      </c>
    </row>
    <row r="831" spans="3:9" x14ac:dyDescent="0.25">
      <c r="C831">
        <v>2007</v>
      </c>
      <c r="D831" t="s">
        <v>100</v>
      </c>
      <c r="E831" t="s">
        <v>118</v>
      </c>
      <c r="F831" t="s">
        <v>123</v>
      </c>
      <c r="G831" t="s">
        <v>127</v>
      </c>
      <c r="H831">
        <v>626</v>
      </c>
      <c r="I831" s="10">
        <v>2347.5</v>
      </c>
    </row>
    <row r="832" spans="3:9" x14ac:dyDescent="0.25">
      <c r="C832">
        <v>2006</v>
      </c>
      <c r="D832" t="s">
        <v>105</v>
      </c>
      <c r="E832" t="s">
        <v>119</v>
      </c>
      <c r="F832" t="s">
        <v>123</v>
      </c>
      <c r="G832" t="s">
        <v>124</v>
      </c>
      <c r="H832">
        <v>939</v>
      </c>
      <c r="I832" s="10">
        <v>3136.26</v>
      </c>
    </row>
    <row r="833" spans="3:9" x14ac:dyDescent="0.25">
      <c r="C833">
        <v>2007</v>
      </c>
      <c r="D833" t="s">
        <v>108</v>
      </c>
      <c r="E833" t="s">
        <v>119</v>
      </c>
      <c r="F833" t="s">
        <v>128</v>
      </c>
      <c r="G833" t="s">
        <v>131</v>
      </c>
      <c r="H833">
        <v>771</v>
      </c>
      <c r="I833" s="10">
        <v>1927.5</v>
      </c>
    </row>
    <row r="834" spans="3:9" x14ac:dyDescent="0.25">
      <c r="C834">
        <v>2005</v>
      </c>
      <c r="D834" t="s">
        <v>102</v>
      </c>
      <c r="E834" t="s">
        <v>120</v>
      </c>
      <c r="F834" t="s">
        <v>115</v>
      </c>
      <c r="G834" t="s">
        <v>116</v>
      </c>
      <c r="H834">
        <v>684</v>
      </c>
      <c r="I834" s="10">
        <v>2708.64</v>
      </c>
    </row>
    <row r="835" spans="3:9" x14ac:dyDescent="0.25">
      <c r="C835">
        <v>2007</v>
      </c>
      <c r="D835" t="s">
        <v>106</v>
      </c>
      <c r="E835" t="s">
        <v>118</v>
      </c>
      <c r="F835" t="s">
        <v>128</v>
      </c>
      <c r="G835" t="s">
        <v>129</v>
      </c>
      <c r="H835">
        <v>602</v>
      </c>
      <c r="I835" s="10">
        <v>1679.58</v>
      </c>
    </row>
    <row r="836" spans="3:9" x14ac:dyDescent="0.25">
      <c r="C836">
        <v>2006</v>
      </c>
      <c r="D836" t="s">
        <v>93</v>
      </c>
      <c r="E836" t="s">
        <v>117</v>
      </c>
      <c r="F836" t="s">
        <v>132</v>
      </c>
      <c r="G836" t="s">
        <v>136</v>
      </c>
      <c r="H836">
        <v>569</v>
      </c>
      <c r="I836" s="10">
        <v>2219.1</v>
      </c>
    </row>
    <row r="837" spans="3:9" x14ac:dyDescent="0.25">
      <c r="C837">
        <v>2006</v>
      </c>
      <c r="D837" t="s">
        <v>93</v>
      </c>
      <c r="E837" t="s">
        <v>120</v>
      </c>
      <c r="F837" t="s">
        <v>132</v>
      </c>
      <c r="G837" t="s">
        <v>134</v>
      </c>
      <c r="H837">
        <v>551</v>
      </c>
      <c r="I837" s="10">
        <v>1173.6300000000001</v>
      </c>
    </row>
    <row r="838" spans="3:9" x14ac:dyDescent="0.25">
      <c r="C838">
        <v>2005</v>
      </c>
      <c r="D838" t="s">
        <v>101</v>
      </c>
      <c r="E838" t="s">
        <v>118</v>
      </c>
      <c r="F838" t="s">
        <v>115</v>
      </c>
      <c r="G838" t="s">
        <v>121</v>
      </c>
      <c r="H838">
        <v>717</v>
      </c>
      <c r="I838" s="10">
        <v>2545.35</v>
      </c>
    </row>
    <row r="839" spans="3:9" x14ac:dyDescent="0.25">
      <c r="C839">
        <v>2006</v>
      </c>
      <c r="D839" t="s">
        <v>93</v>
      </c>
      <c r="E839" t="s">
        <v>119</v>
      </c>
      <c r="F839" t="s">
        <v>128</v>
      </c>
      <c r="G839" t="s">
        <v>131</v>
      </c>
      <c r="H839">
        <v>949</v>
      </c>
      <c r="I839" s="10">
        <v>2903.94</v>
      </c>
    </row>
    <row r="840" spans="3:9" x14ac:dyDescent="0.25">
      <c r="C840">
        <v>2006</v>
      </c>
      <c r="D840" t="s">
        <v>104</v>
      </c>
      <c r="E840" t="s">
        <v>119</v>
      </c>
      <c r="F840" t="s">
        <v>132</v>
      </c>
      <c r="G840" t="s">
        <v>136</v>
      </c>
      <c r="H840">
        <v>995</v>
      </c>
      <c r="I840" s="10">
        <v>3900.4</v>
      </c>
    </row>
    <row r="841" spans="3:9" x14ac:dyDescent="0.25">
      <c r="C841">
        <v>2005</v>
      </c>
      <c r="D841" t="s">
        <v>105</v>
      </c>
      <c r="E841" t="s">
        <v>118</v>
      </c>
      <c r="F841" t="s">
        <v>132</v>
      </c>
      <c r="G841" t="s">
        <v>134</v>
      </c>
      <c r="H841">
        <v>835</v>
      </c>
      <c r="I841" s="10">
        <v>2897.45</v>
      </c>
    </row>
    <row r="842" spans="3:9" x14ac:dyDescent="0.25">
      <c r="C842">
        <v>2005</v>
      </c>
      <c r="D842" t="s">
        <v>108</v>
      </c>
      <c r="E842" t="s">
        <v>120</v>
      </c>
      <c r="F842" t="s">
        <v>132</v>
      </c>
      <c r="G842" t="s">
        <v>135</v>
      </c>
      <c r="H842">
        <v>699</v>
      </c>
      <c r="I842" s="10">
        <v>1964.19</v>
      </c>
    </row>
    <row r="843" spans="3:9" x14ac:dyDescent="0.25">
      <c r="C843">
        <v>2006</v>
      </c>
      <c r="D843" t="s">
        <v>103</v>
      </c>
      <c r="E843" t="s">
        <v>119</v>
      </c>
      <c r="F843" t="s">
        <v>123</v>
      </c>
      <c r="G843" t="s">
        <v>124</v>
      </c>
      <c r="H843">
        <v>683</v>
      </c>
      <c r="I843" s="10">
        <v>1748.48</v>
      </c>
    </row>
    <row r="844" spans="3:9" x14ac:dyDescent="0.25">
      <c r="C844">
        <v>2005</v>
      </c>
      <c r="D844" t="s">
        <v>93</v>
      </c>
      <c r="E844" t="s">
        <v>119</v>
      </c>
      <c r="F844" t="s">
        <v>132</v>
      </c>
      <c r="G844" t="s">
        <v>133</v>
      </c>
      <c r="H844">
        <v>858</v>
      </c>
      <c r="I844" s="10">
        <v>2342.34</v>
      </c>
    </row>
    <row r="845" spans="3:9" x14ac:dyDescent="0.25">
      <c r="C845">
        <v>2005</v>
      </c>
      <c r="D845" t="s">
        <v>69</v>
      </c>
      <c r="E845" t="s">
        <v>119</v>
      </c>
      <c r="F845" t="s">
        <v>128</v>
      </c>
      <c r="G845" t="s">
        <v>131</v>
      </c>
      <c r="H845">
        <v>628</v>
      </c>
      <c r="I845" s="10">
        <v>1990.76</v>
      </c>
    </row>
    <row r="846" spans="3:9" x14ac:dyDescent="0.25">
      <c r="C846">
        <v>2005</v>
      </c>
      <c r="D846" t="s">
        <v>69</v>
      </c>
      <c r="E846" t="s">
        <v>119</v>
      </c>
      <c r="F846" t="s">
        <v>123</v>
      </c>
      <c r="G846" t="s">
        <v>126</v>
      </c>
      <c r="H846">
        <v>706</v>
      </c>
      <c r="I846" s="10">
        <v>2619.2600000000002</v>
      </c>
    </row>
    <row r="847" spans="3:9" x14ac:dyDescent="0.25">
      <c r="C847">
        <v>2006</v>
      </c>
      <c r="D847" t="s">
        <v>99</v>
      </c>
      <c r="E847" t="s">
        <v>119</v>
      </c>
      <c r="F847" t="s">
        <v>128</v>
      </c>
      <c r="G847" t="s">
        <v>130</v>
      </c>
      <c r="H847">
        <v>708</v>
      </c>
      <c r="I847" s="10">
        <v>2067.36</v>
      </c>
    </row>
    <row r="848" spans="3:9" x14ac:dyDescent="0.25">
      <c r="C848">
        <v>2007</v>
      </c>
      <c r="D848" t="s">
        <v>106</v>
      </c>
      <c r="E848" t="s">
        <v>118</v>
      </c>
      <c r="F848" t="s">
        <v>128</v>
      </c>
      <c r="G848" t="s">
        <v>131</v>
      </c>
      <c r="H848">
        <v>976</v>
      </c>
      <c r="I848" s="10">
        <v>2898.72</v>
      </c>
    </row>
    <row r="849" spans="3:9" x14ac:dyDescent="0.25">
      <c r="C849">
        <v>2006</v>
      </c>
      <c r="D849" t="s">
        <v>105</v>
      </c>
      <c r="E849" t="s">
        <v>120</v>
      </c>
      <c r="F849" t="s">
        <v>123</v>
      </c>
      <c r="G849" t="s">
        <v>126</v>
      </c>
      <c r="H849">
        <v>870</v>
      </c>
      <c r="I849" s="10">
        <v>2757.9</v>
      </c>
    </row>
    <row r="850" spans="3:9" x14ac:dyDescent="0.25">
      <c r="C850">
        <v>2005</v>
      </c>
      <c r="D850" t="s">
        <v>105</v>
      </c>
      <c r="E850" t="s">
        <v>120</v>
      </c>
      <c r="F850" t="s">
        <v>123</v>
      </c>
      <c r="G850" t="s">
        <v>125</v>
      </c>
      <c r="H850">
        <v>627</v>
      </c>
      <c r="I850" s="10">
        <v>2213.31</v>
      </c>
    </row>
    <row r="851" spans="3:9" x14ac:dyDescent="0.25">
      <c r="C851">
        <v>2006</v>
      </c>
      <c r="D851" t="s">
        <v>69</v>
      </c>
      <c r="E851" t="s">
        <v>119</v>
      </c>
      <c r="F851" t="s">
        <v>128</v>
      </c>
      <c r="G851" t="s">
        <v>130</v>
      </c>
      <c r="H851">
        <v>722</v>
      </c>
      <c r="I851" s="10">
        <v>2483.6799999999998</v>
      </c>
    </row>
    <row r="852" spans="3:9" x14ac:dyDescent="0.25">
      <c r="C852">
        <v>2005</v>
      </c>
      <c r="D852" t="s">
        <v>69</v>
      </c>
      <c r="E852" t="s">
        <v>118</v>
      </c>
      <c r="F852" t="s">
        <v>123</v>
      </c>
      <c r="G852" t="s">
        <v>125</v>
      </c>
      <c r="H852">
        <v>667</v>
      </c>
      <c r="I852" s="10">
        <v>1834.25</v>
      </c>
    </row>
    <row r="853" spans="3:9" x14ac:dyDescent="0.25">
      <c r="C853">
        <v>2005</v>
      </c>
      <c r="D853" t="s">
        <v>105</v>
      </c>
      <c r="E853" t="s">
        <v>117</v>
      </c>
      <c r="F853" t="s">
        <v>128</v>
      </c>
      <c r="G853" t="s">
        <v>130</v>
      </c>
      <c r="H853">
        <v>931</v>
      </c>
      <c r="I853" s="10">
        <v>3630.9</v>
      </c>
    </row>
    <row r="854" spans="3:9" x14ac:dyDescent="0.25">
      <c r="C854">
        <v>2007</v>
      </c>
      <c r="D854" t="s">
        <v>108</v>
      </c>
      <c r="E854" t="s">
        <v>118</v>
      </c>
      <c r="F854" t="s">
        <v>115</v>
      </c>
      <c r="G854" t="s">
        <v>116</v>
      </c>
      <c r="H854">
        <v>730</v>
      </c>
      <c r="I854" s="10">
        <v>2525.8000000000002</v>
      </c>
    </row>
    <row r="855" spans="3:9" x14ac:dyDescent="0.25">
      <c r="C855">
        <v>2005</v>
      </c>
      <c r="D855" t="s">
        <v>99</v>
      </c>
      <c r="E855" t="s">
        <v>117</v>
      </c>
      <c r="F855" t="s">
        <v>132</v>
      </c>
      <c r="G855" t="s">
        <v>134</v>
      </c>
      <c r="H855">
        <v>998</v>
      </c>
      <c r="I855" s="10">
        <v>2055.88</v>
      </c>
    </row>
    <row r="856" spans="3:9" x14ac:dyDescent="0.25">
      <c r="C856">
        <v>2006</v>
      </c>
      <c r="D856" t="s">
        <v>107</v>
      </c>
      <c r="E856" t="s">
        <v>118</v>
      </c>
      <c r="F856" t="s">
        <v>123</v>
      </c>
      <c r="G856" t="s">
        <v>127</v>
      </c>
      <c r="H856">
        <v>934</v>
      </c>
      <c r="I856" s="10">
        <v>2036.12</v>
      </c>
    </row>
    <row r="857" spans="3:9" x14ac:dyDescent="0.25">
      <c r="C857">
        <v>2006</v>
      </c>
      <c r="D857" t="s">
        <v>100</v>
      </c>
      <c r="E857" t="s">
        <v>120</v>
      </c>
      <c r="F857" t="s">
        <v>128</v>
      </c>
      <c r="G857" t="s">
        <v>130</v>
      </c>
      <c r="H857">
        <v>704</v>
      </c>
      <c r="I857" s="10">
        <v>1619.2</v>
      </c>
    </row>
    <row r="858" spans="3:9" x14ac:dyDescent="0.25">
      <c r="C858">
        <v>2006</v>
      </c>
      <c r="D858" t="s">
        <v>69</v>
      </c>
      <c r="E858" t="s">
        <v>119</v>
      </c>
      <c r="F858" t="s">
        <v>115</v>
      </c>
      <c r="G858" t="s">
        <v>116</v>
      </c>
      <c r="H858">
        <v>714</v>
      </c>
      <c r="I858" s="10">
        <v>1663.62</v>
      </c>
    </row>
    <row r="859" spans="3:9" x14ac:dyDescent="0.25">
      <c r="C859">
        <v>2006</v>
      </c>
      <c r="D859" t="s">
        <v>107</v>
      </c>
      <c r="E859" t="s">
        <v>119</v>
      </c>
      <c r="F859" t="s">
        <v>128</v>
      </c>
      <c r="G859" t="s">
        <v>130</v>
      </c>
      <c r="H859">
        <v>827</v>
      </c>
      <c r="I859" s="10">
        <v>2522.35</v>
      </c>
    </row>
    <row r="860" spans="3:9" x14ac:dyDescent="0.25">
      <c r="C860">
        <v>2005</v>
      </c>
      <c r="D860" t="s">
        <v>105</v>
      </c>
      <c r="E860" t="s">
        <v>120</v>
      </c>
      <c r="F860" t="s">
        <v>115</v>
      </c>
      <c r="G860" t="s">
        <v>122</v>
      </c>
      <c r="H860">
        <v>734</v>
      </c>
      <c r="I860" s="10">
        <v>1607.46</v>
      </c>
    </row>
    <row r="861" spans="3:9" x14ac:dyDescent="0.25">
      <c r="C861">
        <v>2005</v>
      </c>
      <c r="D861" t="s">
        <v>107</v>
      </c>
      <c r="E861" t="s">
        <v>120</v>
      </c>
      <c r="F861" t="s">
        <v>128</v>
      </c>
      <c r="G861" t="s">
        <v>130</v>
      </c>
      <c r="H861">
        <v>566</v>
      </c>
      <c r="I861" s="10">
        <v>1398.02</v>
      </c>
    </row>
    <row r="862" spans="3:9" x14ac:dyDescent="0.25">
      <c r="C862">
        <v>2007</v>
      </c>
      <c r="D862" t="s">
        <v>102</v>
      </c>
      <c r="E862" t="s">
        <v>120</v>
      </c>
      <c r="F862" t="s">
        <v>123</v>
      </c>
      <c r="G862" t="s">
        <v>126</v>
      </c>
      <c r="H862">
        <v>820</v>
      </c>
      <c r="I862" s="10">
        <v>2509.1999999999998</v>
      </c>
    </row>
    <row r="863" spans="3:9" x14ac:dyDescent="0.25">
      <c r="C863">
        <v>2007</v>
      </c>
      <c r="D863" t="s">
        <v>103</v>
      </c>
      <c r="E863" t="s">
        <v>117</v>
      </c>
      <c r="F863" t="s">
        <v>128</v>
      </c>
      <c r="G863" t="s">
        <v>130</v>
      </c>
      <c r="H863">
        <v>556</v>
      </c>
      <c r="I863" s="10">
        <v>1362.2</v>
      </c>
    </row>
    <row r="864" spans="3:9" x14ac:dyDescent="0.25">
      <c r="C864">
        <v>2006</v>
      </c>
      <c r="D864" t="s">
        <v>69</v>
      </c>
      <c r="E864" t="s">
        <v>118</v>
      </c>
      <c r="F864" t="s">
        <v>128</v>
      </c>
      <c r="G864" t="s">
        <v>131</v>
      </c>
      <c r="H864">
        <v>852</v>
      </c>
      <c r="I864" s="10">
        <v>1746.6</v>
      </c>
    </row>
    <row r="865" spans="3:9" x14ac:dyDescent="0.25">
      <c r="C865">
        <v>2007</v>
      </c>
      <c r="D865" t="s">
        <v>102</v>
      </c>
      <c r="E865" t="s">
        <v>118</v>
      </c>
      <c r="F865" t="s">
        <v>132</v>
      </c>
      <c r="G865" t="s">
        <v>135</v>
      </c>
      <c r="H865">
        <v>608</v>
      </c>
      <c r="I865" s="10">
        <v>1957.76</v>
      </c>
    </row>
    <row r="866" spans="3:9" x14ac:dyDescent="0.25">
      <c r="C866">
        <v>2005</v>
      </c>
      <c r="D866" t="s">
        <v>101</v>
      </c>
      <c r="E866" t="s">
        <v>117</v>
      </c>
      <c r="F866" t="s">
        <v>123</v>
      </c>
      <c r="G866" t="s">
        <v>126</v>
      </c>
      <c r="H866">
        <v>596</v>
      </c>
      <c r="I866" s="10">
        <v>1293.32</v>
      </c>
    </row>
    <row r="867" spans="3:9" x14ac:dyDescent="0.25">
      <c r="C867">
        <v>2007</v>
      </c>
      <c r="D867" t="s">
        <v>107</v>
      </c>
      <c r="E867" t="s">
        <v>117</v>
      </c>
      <c r="F867" t="s">
        <v>132</v>
      </c>
      <c r="G867" t="s">
        <v>136</v>
      </c>
      <c r="H867">
        <v>871</v>
      </c>
      <c r="I867" s="10">
        <v>2151.37</v>
      </c>
    </row>
    <row r="868" spans="3:9" x14ac:dyDescent="0.25">
      <c r="C868">
        <v>2005</v>
      </c>
      <c r="D868" t="s">
        <v>105</v>
      </c>
      <c r="E868" t="s">
        <v>120</v>
      </c>
      <c r="F868" t="s">
        <v>128</v>
      </c>
      <c r="G868" t="s">
        <v>129</v>
      </c>
      <c r="H868">
        <v>611</v>
      </c>
      <c r="I868" s="10">
        <v>2107.9499999999998</v>
      </c>
    </row>
    <row r="869" spans="3:9" x14ac:dyDescent="0.25">
      <c r="C869">
        <v>2007</v>
      </c>
      <c r="D869" t="s">
        <v>99</v>
      </c>
      <c r="E869" t="s">
        <v>117</v>
      </c>
      <c r="F869" t="s">
        <v>115</v>
      </c>
      <c r="G869" t="s">
        <v>122</v>
      </c>
      <c r="H869">
        <v>941</v>
      </c>
      <c r="I869" s="10">
        <v>3632.26</v>
      </c>
    </row>
    <row r="870" spans="3:9" x14ac:dyDescent="0.25">
      <c r="C870">
        <v>2007</v>
      </c>
      <c r="D870" t="s">
        <v>100</v>
      </c>
      <c r="E870" t="s">
        <v>118</v>
      </c>
      <c r="F870" t="s">
        <v>115</v>
      </c>
      <c r="G870" t="s">
        <v>121</v>
      </c>
      <c r="H870">
        <v>679</v>
      </c>
      <c r="I870" s="10">
        <v>2593.7800000000002</v>
      </c>
    </row>
    <row r="871" spans="3:9" x14ac:dyDescent="0.25">
      <c r="C871">
        <v>2006</v>
      </c>
      <c r="D871" t="s">
        <v>108</v>
      </c>
      <c r="E871" t="s">
        <v>120</v>
      </c>
      <c r="F871" t="s">
        <v>132</v>
      </c>
      <c r="G871" t="s">
        <v>135</v>
      </c>
      <c r="H871">
        <v>929</v>
      </c>
      <c r="I871" s="10">
        <v>2034.51</v>
      </c>
    </row>
    <row r="872" spans="3:9" x14ac:dyDescent="0.25">
      <c r="C872">
        <v>2005</v>
      </c>
      <c r="D872" t="s">
        <v>102</v>
      </c>
      <c r="E872" t="s">
        <v>118</v>
      </c>
      <c r="F872" t="s">
        <v>128</v>
      </c>
      <c r="G872" t="s">
        <v>131</v>
      </c>
      <c r="H872">
        <v>626</v>
      </c>
      <c r="I872" s="10">
        <v>2134.66</v>
      </c>
    </row>
    <row r="873" spans="3:9" x14ac:dyDescent="0.25">
      <c r="C873">
        <v>2007</v>
      </c>
      <c r="D873" t="s">
        <v>102</v>
      </c>
      <c r="E873" t="s">
        <v>120</v>
      </c>
      <c r="F873" t="s">
        <v>132</v>
      </c>
      <c r="G873" t="s">
        <v>135</v>
      </c>
      <c r="H873">
        <v>713</v>
      </c>
      <c r="I873" s="10">
        <v>2830.61</v>
      </c>
    </row>
    <row r="874" spans="3:9" x14ac:dyDescent="0.25">
      <c r="C874">
        <v>2005</v>
      </c>
      <c r="D874" t="s">
        <v>106</v>
      </c>
      <c r="E874" t="s">
        <v>120</v>
      </c>
      <c r="F874" t="s">
        <v>115</v>
      </c>
      <c r="G874" t="s">
        <v>116</v>
      </c>
      <c r="H874">
        <v>850</v>
      </c>
      <c r="I874" s="10">
        <v>2235.5</v>
      </c>
    </row>
    <row r="875" spans="3:9" x14ac:dyDescent="0.25">
      <c r="C875">
        <v>2005</v>
      </c>
      <c r="D875" t="s">
        <v>105</v>
      </c>
      <c r="E875" t="s">
        <v>119</v>
      </c>
      <c r="F875" t="s">
        <v>132</v>
      </c>
      <c r="G875" t="s">
        <v>136</v>
      </c>
      <c r="H875">
        <v>952</v>
      </c>
      <c r="I875" s="10">
        <v>2399.04</v>
      </c>
    </row>
    <row r="876" spans="3:9" x14ac:dyDescent="0.25">
      <c r="C876">
        <v>2006</v>
      </c>
      <c r="D876" t="s">
        <v>102</v>
      </c>
      <c r="E876" t="s">
        <v>118</v>
      </c>
      <c r="F876" t="s">
        <v>115</v>
      </c>
      <c r="G876" t="s">
        <v>122</v>
      </c>
      <c r="H876">
        <v>736</v>
      </c>
      <c r="I876" s="10">
        <v>1751.68</v>
      </c>
    </row>
    <row r="877" spans="3:9" x14ac:dyDescent="0.25">
      <c r="C877">
        <v>2005</v>
      </c>
      <c r="D877" t="s">
        <v>93</v>
      </c>
      <c r="E877" t="s">
        <v>118</v>
      </c>
      <c r="F877" t="s">
        <v>123</v>
      </c>
      <c r="G877" t="s">
        <v>126</v>
      </c>
      <c r="H877">
        <v>925</v>
      </c>
      <c r="I877" s="10">
        <v>2099.75</v>
      </c>
    </row>
    <row r="878" spans="3:9" x14ac:dyDescent="0.25">
      <c r="C878">
        <v>2007</v>
      </c>
      <c r="D878" t="s">
        <v>101</v>
      </c>
      <c r="E878" t="s">
        <v>120</v>
      </c>
      <c r="F878" t="s">
        <v>128</v>
      </c>
      <c r="G878" t="s">
        <v>129</v>
      </c>
      <c r="H878">
        <v>800</v>
      </c>
      <c r="I878" s="10">
        <v>2952</v>
      </c>
    </row>
    <row r="879" spans="3:9" x14ac:dyDescent="0.25">
      <c r="C879">
        <v>2007</v>
      </c>
      <c r="D879" t="s">
        <v>107</v>
      </c>
      <c r="E879" t="s">
        <v>117</v>
      </c>
      <c r="F879" t="s">
        <v>123</v>
      </c>
      <c r="G879" t="s">
        <v>126</v>
      </c>
      <c r="H879">
        <v>531</v>
      </c>
      <c r="I879" s="10">
        <v>2028.42</v>
      </c>
    </row>
    <row r="880" spans="3:9" x14ac:dyDescent="0.25">
      <c r="C880">
        <v>2007</v>
      </c>
      <c r="D880" t="s">
        <v>99</v>
      </c>
      <c r="E880" t="s">
        <v>119</v>
      </c>
      <c r="F880" t="s">
        <v>128</v>
      </c>
      <c r="G880" t="s">
        <v>131</v>
      </c>
      <c r="H880">
        <v>933</v>
      </c>
      <c r="I880" s="10">
        <v>2687.04</v>
      </c>
    </row>
    <row r="881" spans="3:9" x14ac:dyDescent="0.25">
      <c r="C881">
        <v>2005</v>
      </c>
      <c r="D881" t="s">
        <v>102</v>
      </c>
      <c r="E881" t="s">
        <v>118</v>
      </c>
      <c r="F881" t="s">
        <v>123</v>
      </c>
      <c r="G881" t="s">
        <v>125</v>
      </c>
      <c r="H881">
        <v>877</v>
      </c>
      <c r="I881" s="10">
        <v>2166.19</v>
      </c>
    </row>
    <row r="882" spans="3:9" x14ac:dyDescent="0.25">
      <c r="C882">
        <v>2006</v>
      </c>
      <c r="D882" t="s">
        <v>69</v>
      </c>
      <c r="E882" t="s">
        <v>119</v>
      </c>
      <c r="F882" t="s">
        <v>132</v>
      </c>
      <c r="G882" t="s">
        <v>133</v>
      </c>
      <c r="H882">
        <v>547</v>
      </c>
      <c r="I882" s="10">
        <v>1717.58</v>
      </c>
    </row>
    <row r="883" spans="3:9" x14ac:dyDescent="0.25">
      <c r="C883">
        <v>2007</v>
      </c>
      <c r="D883" t="s">
        <v>93</v>
      </c>
      <c r="E883" t="s">
        <v>117</v>
      </c>
      <c r="F883" t="s">
        <v>123</v>
      </c>
      <c r="G883" t="s">
        <v>127</v>
      </c>
      <c r="H883">
        <v>847</v>
      </c>
      <c r="I883" s="10">
        <v>3320.24</v>
      </c>
    </row>
    <row r="884" spans="3:9" x14ac:dyDescent="0.25">
      <c r="C884">
        <v>2007</v>
      </c>
      <c r="D884" t="s">
        <v>108</v>
      </c>
      <c r="E884" t="s">
        <v>119</v>
      </c>
      <c r="F884" t="s">
        <v>123</v>
      </c>
      <c r="G884" t="s">
        <v>127</v>
      </c>
      <c r="H884">
        <v>608</v>
      </c>
      <c r="I884" s="10">
        <v>1513.92</v>
      </c>
    </row>
    <row r="885" spans="3:9" x14ac:dyDescent="0.25">
      <c r="C885">
        <v>2005</v>
      </c>
      <c r="D885" t="s">
        <v>69</v>
      </c>
      <c r="E885" t="s">
        <v>120</v>
      </c>
      <c r="F885" t="s">
        <v>115</v>
      </c>
      <c r="G885" t="s">
        <v>121</v>
      </c>
      <c r="H885">
        <v>749</v>
      </c>
      <c r="I885" s="10">
        <v>1760.15</v>
      </c>
    </row>
    <row r="886" spans="3:9" x14ac:dyDescent="0.25">
      <c r="C886">
        <v>2005</v>
      </c>
      <c r="D886" t="s">
        <v>108</v>
      </c>
      <c r="E886" t="s">
        <v>118</v>
      </c>
      <c r="F886" t="s">
        <v>115</v>
      </c>
      <c r="G886" t="s">
        <v>122</v>
      </c>
      <c r="H886">
        <v>685</v>
      </c>
      <c r="I886" s="10">
        <v>1876.9</v>
      </c>
    </row>
    <row r="887" spans="3:9" x14ac:dyDescent="0.25">
      <c r="C887">
        <v>2007</v>
      </c>
      <c r="D887" t="s">
        <v>104</v>
      </c>
      <c r="E887" t="s">
        <v>117</v>
      </c>
      <c r="F887" t="s">
        <v>115</v>
      </c>
      <c r="G887" t="s">
        <v>121</v>
      </c>
      <c r="H887">
        <v>770</v>
      </c>
      <c r="I887" s="10">
        <v>2310</v>
      </c>
    </row>
    <row r="888" spans="3:9" x14ac:dyDescent="0.25">
      <c r="C888">
        <v>2005</v>
      </c>
      <c r="D888" t="s">
        <v>93</v>
      </c>
      <c r="E888" t="s">
        <v>119</v>
      </c>
      <c r="F888" t="s">
        <v>128</v>
      </c>
      <c r="G888" t="s">
        <v>129</v>
      </c>
      <c r="H888">
        <v>546</v>
      </c>
      <c r="I888" s="10">
        <v>2020.2</v>
      </c>
    </row>
    <row r="889" spans="3:9" x14ac:dyDescent="0.25">
      <c r="C889">
        <v>2006</v>
      </c>
      <c r="D889" t="s">
        <v>104</v>
      </c>
      <c r="E889" t="s">
        <v>118</v>
      </c>
      <c r="F889" t="s">
        <v>128</v>
      </c>
      <c r="G889" t="s">
        <v>130</v>
      </c>
      <c r="H889">
        <v>914</v>
      </c>
      <c r="I889" s="10">
        <v>2650.6</v>
      </c>
    </row>
    <row r="890" spans="3:9" x14ac:dyDescent="0.25">
      <c r="C890">
        <v>2007</v>
      </c>
      <c r="D890" t="s">
        <v>105</v>
      </c>
      <c r="E890" t="s">
        <v>120</v>
      </c>
      <c r="F890" t="s">
        <v>115</v>
      </c>
      <c r="G890" t="s">
        <v>121</v>
      </c>
      <c r="H890">
        <v>602</v>
      </c>
      <c r="I890" s="10">
        <v>1342.46</v>
      </c>
    </row>
    <row r="891" spans="3:9" x14ac:dyDescent="0.25">
      <c r="C891">
        <v>2005</v>
      </c>
      <c r="D891" t="s">
        <v>102</v>
      </c>
      <c r="E891" t="s">
        <v>120</v>
      </c>
      <c r="F891" t="s">
        <v>132</v>
      </c>
      <c r="G891" t="s">
        <v>133</v>
      </c>
      <c r="H891">
        <v>748</v>
      </c>
      <c r="I891" s="10">
        <v>2296.36</v>
      </c>
    </row>
    <row r="892" spans="3:9" x14ac:dyDescent="0.25">
      <c r="C892">
        <v>2007</v>
      </c>
      <c r="D892" t="s">
        <v>93</v>
      </c>
      <c r="E892" t="s">
        <v>117</v>
      </c>
      <c r="F892" t="s">
        <v>123</v>
      </c>
      <c r="G892" t="s">
        <v>127</v>
      </c>
      <c r="H892">
        <v>975</v>
      </c>
      <c r="I892" s="10">
        <v>3168.75</v>
      </c>
    </row>
    <row r="893" spans="3:9" x14ac:dyDescent="0.25">
      <c r="C893">
        <v>2007</v>
      </c>
      <c r="D893" t="s">
        <v>93</v>
      </c>
      <c r="E893" t="s">
        <v>119</v>
      </c>
      <c r="F893" t="s">
        <v>128</v>
      </c>
      <c r="G893" t="s">
        <v>130</v>
      </c>
      <c r="H893">
        <v>947</v>
      </c>
      <c r="I893" s="10">
        <v>3503.9</v>
      </c>
    </row>
    <row r="894" spans="3:9" x14ac:dyDescent="0.25">
      <c r="C894">
        <v>2007</v>
      </c>
      <c r="D894" t="s">
        <v>107</v>
      </c>
      <c r="E894" t="s">
        <v>119</v>
      </c>
      <c r="F894" t="s">
        <v>123</v>
      </c>
      <c r="G894" t="s">
        <v>124</v>
      </c>
      <c r="H894">
        <v>556</v>
      </c>
      <c r="I894" s="10">
        <v>1228.76</v>
      </c>
    </row>
    <row r="895" spans="3:9" x14ac:dyDescent="0.25">
      <c r="C895">
        <v>2005</v>
      </c>
      <c r="D895" t="s">
        <v>93</v>
      </c>
      <c r="E895" t="s">
        <v>117</v>
      </c>
      <c r="F895" t="s">
        <v>115</v>
      </c>
      <c r="G895" t="s">
        <v>122</v>
      </c>
      <c r="H895">
        <v>734</v>
      </c>
      <c r="I895" s="10">
        <v>1534.06</v>
      </c>
    </row>
    <row r="896" spans="3:9" x14ac:dyDescent="0.25">
      <c r="C896">
        <v>2007</v>
      </c>
      <c r="D896" t="s">
        <v>103</v>
      </c>
      <c r="E896" t="s">
        <v>120</v>
      </c>
      <c r="F896" t="s">
        <v>132</v>
      </c>
      <c r="G896" t="s">
        <v>135</v>
      </c>
      <c r="H896">
        <v>799</v>
      </c>
      <c r="I896" s="10">
        <v>2365.04</v>
      </c>
    </row>
    <row r="897" spans="3:9" x14ac:dyDescent="0.25">
      <c r="C897">
        <v>2006</v>
      </c>
      <c r="D897" t="s">
        <v>106</v>
      </c>
      <c r="E897" t="s">
        <v>120</v>
      </c>
      <c r="F897" t="s">
        <v>123</v>
      </c>
      <c r="G897" t="s">
        <v>125</v>
      </c>
      <c r="H897">
        <v>582</v>
      </c>
      <c r="I897" s="10">
        <v>1309.5</v>
      </c>
    </row>
    <row r="898" spans="3:9" x14ac:dyDescent="0.25">
      <c r="C898">
        <v>2005</v>
      </c>
      <c r="D898" t="s">
        <v>103</v>
      </c>
      <c r="E898" t="s">
        <v>118</v>
      </c>
      <c r="F898" t="s">
        <v>128</v>
      </c>
      <c r="G898" t="s">
        <v>131</v>
      </c>
      <c r="H898">
        <v>701</v>
      </c>
      <c r="I898" s="10">
        <v>1759.51</v>
      </c>
    </row>
    <row r="899" spans="3:9" x14ac:dyDescent="0.25">
      <c r="C899">
        <v>2005</v>
      </c>
      <c r="D899" t="s">
        <v>69</v>
      </c>
      <c r="E899" t="s">
        <v>119</v>
      </c>
      <c r="F899" t="s">
        <v>128</v>
      </c>
      <c r="G899" t="s">
        <v>131</v>
      </c>
      <c r="H899">
        <v>732</v>
      </c>
      <c r="I899" s="10">
        <v>1837.32</v>
      </c>
    </row>
    <row r="900" spans="3:9" x14ac:dyDescent="0.25">
      <c r="C900">
        <v>2007</v>
      </c>
      <c r="D900" t="s">
        <v>106</v>
      </c>
      <c r="E900" t="s">
        <v>117</v>
      </c>
      <c r="F900" t="s">
        <v>123</v>
      </c>
      <c r="G900" t="s">
        <v>125</v>
      </c>
      <c r="H900">
        <v>950</v>
      </c>
      <c r="I900" s="10">
        <v>1976</v>
      </c>
    </row>
    <row r="901" spans="3:9" x14ac:dyDescent="0.25">
      <c r="C901">
        <v>2005</v>
      </c>
      <c r="D901" t="s">
        <v>102</v>
      </c>
      <c r="E901" t="s">
        <v>117</v>
      </c>
      <c r="F901" t="s">
        <v>128</v>
      </c>
      <c r="G901" t="s">
        <v>130</v>
      </c>
      <c r="H901">
        <v>902</v>
      </c>
      <c r="I901" s="10">
        <v>3066.8</v>
      </c>
    </row>
    <row r="902" spans="3:9" x14ac:dyDescent="0.25">
      <c r="C902">
        <v>2007</v>
      </c>
      <c r="D902" t="s">
        <v>107</v>
      </c>
      <c r="E902" t="s">
        <v>120</v>
      </c>
      <c r="F902" t="s">
        <v>123</v>
      </c>
      <c r="G902" t="s">
        <v>126</v>
      </c>
      <c r="H902">
        <v>994</v>
      </c>
      <c r="I902" s="10">
        <v>3091.34</v>
      </c>
    </row>
    <row r="903" spans="3:9" x14ac:dyDescent="0.25">
      <c r="C903">
        <v>2006</v>
      </c>
      <c r="D903" t="s">
        <v>108</v>
      </c>
      <c r="E903" t="s">
        <v>118</v>
      </c>
      <c r="F903" t="s">
        <v>115</v>
      </c>
      <c r="G903" t="s">
        <v>121</v>
      </c>
      <c r="H903">
        <v>724</v>
      </c>
      <c r="I903" s="10">
        <v>1723.12</v>
      </c>
    </row>
    <row r="904" spans="3:9" x14ac:dyDescent="0.25">
      <c r="C904">
        <v>2005</v>
      </c>
      <c r="D904" t="s">
        <v>107</v>
      </c>
      <c r="E904" t="s">
        <v>119</v>
      </c>
      <c r="F904" t="s">
        <v>132</v>
      </c>
      <c r="G904" t="s">
        <v>134</v>
      </c>
      <c r="H904">
        <v>803</v>
      </c>
      <c r="I904" s="10">
        <v>2449.15</v>
      </c>
    </row>
    <row r="905" spans="3:9" x14ac:dyDescent="0.25">
      <c r="C905">
        <v>2006</v>
      </c>
      <c r="D905" t="s">
        <v>105</v>
      </c>
      <c r="E905" t="s">
        <v>117</v>
      </c>
      <c r="F905" t="s">
        <v>128</v>
      </c>
      <c r="G905" t="s">
        <v>131</v>
      </c>
      <c r="H905">
        <v>770</v>
      </c>
      <c r="I905" s="10">
        <v>2918.3</v>
      </c>
    </row>
    <row r="906" spans="3:9" x14ac:dyDescent="0.25">
      <c r="C906">
        <v>2005</v>
      </c>
      <c r="D906" t="s">
        <v>100</v>
      </c>
      <c r="E906" t="s">
        <v>119</v>
      </c>
      <c r="F906" t="s">
        <v>128</v>
      </c>
      <c r="G906" t="s">
        <v>130</v>
      </c>
      <c r="H906">
        <v>542</v>
      </c>
      <c r="I906" s="10">
        <v>1669.36</v>
      </c>
    </row>
    <row r="907" spans="3:9" x14ac:dyDescent="0.25">
      <c r="C907">
        <v>2006</v>
      </c>
      <c r="D907" t="s">
        <v>100</v>
      </c>
      <c r="E907" t="s">
        <v>119</v>
      </c>
      <c r="F907" t="s">
        <v>128</v>
      </c>
      <c r="G907" t="s">
        <v>130</v>
      </c>
      <c r="H907">
        <v>589</v>
      </c>
      <c r="I907" s="10">
        <v>1413.6</v>
      </c>
    </row>
    <row r="908" spans="3:9" x14ac:dyDescent="0.25">
      <c r="C908">
        <v>2007</v>
      </c>
      <c r="D908" t="s">
        <v>104</v>
      </c>
      <c r="E908" t="s">
        <v>118</v>
      </c>
      <c r="F908" t="s">
        <v>132</v>
      </c>
      <c r="G908" t="s">
        <v>136</v>
      </c>
      <c r="H908">
        <v>945</v>
      </c>
      <c r="I908" s="10">
        <v>2249.1</v>
      </c>
    </row>
    <row r="909" spans="3:9" x14ac:dyDescent="0.25">
      <c r="C909">
        <v>2007</v>
      </c>
      <c r="D909" t="s">
        <v>101</v>
      </c>
      <c r="E909" t="s">
        <v>117</v>
      </c>
      <c r="F909" t="s">
        <v>123</v>
      </c>
      <c r="G909" t="s">
        <v>124</v>
      </c>
      <c r="H909">
        <v>630</v>
      </c>
      <c r="I909" s="10">
        <v>2312.1</v>
      </c>
    </row>
    <row r="910" spans="3:9" x14ac:dyDescent="0.25">
      <c r="C910">
        <v>2005</v>
      </c>
      <c r="D910" t="s">
        <v>104</v>
      </c>
      <c r="E910" t="s">
        <v>118</v>
      </c>
      <c r="F910" t="s">
        <v>132</v>
      </c>
      <c r="G910" t="s">
        <v>135</v>
      </c>
      <c r="H910">
        <v>637</v>
      </c>
      <c r="I910" s="10">
        <v>2497.04</v>
      </c>
    </row>
    <row r="911" spans="3:9" x14ac:dyDescent="0.25">
      <c r="C911">
        <v>2006</v>
      </c>
      <c r="D911" t="s">
        <v>101</v>
      </c>
      <c r="E911" t="s">
        <v>117</v>
      </c>
      <c r="F911" t="s">
        <v>132</v>
      </c>
      <c r="G911" t="s">
        <v>134</v>
      </c>
      <c r="H911">
        <v>670</v>
      </c>
      <c r="I911" s="10">
        <v>2566.1</v>
      </c>
    </row>
    <row r="912" spans="3:9" x14ac:dyDescent="0.25">
      <c r="C912">
        <v>2006</v>
      </c>
      <c r="D912" t="s">
        <v>93</v>
      </c>
      <c r="E912" t="s">
        <v>119</v>
      </c>
      <c r="F912" t="s">
        <v>115</v>
      </c>
      <c r="G912" t="s">
        <v>122</v>
      </c>
      <c r="H912">
        <v>720</v>
      </c>
      <c r="I912" s="10">
        <v>2534.4</v>
      </c>
    </row>
    <row r="913" spans="3:9" x14ac:dyDescent="0.25">
      <c r="C913">
        <v>2006</v>
      </c>
      <c r="D913" t="s">
        <v>106</v>
      </c>
      <c r="E913" t="s">
        <v>120</v>
      </c>
      <c r="F913" t="s">
        <v>123</v>
      </c>
      <c r="G913" t="s">
        <v>126</v>
      </c>
      <c r="H913">
        <v>957</v>
      </c>
      <c r="I913" s="10">
        <v>2976.27</v>
      </c>
    </row>
    <row r="914" spans="3:9" x14ac:dyDescent="0.25">
      <c r="C914">
        <v>2007</v>
      </c>
      <c r="D914" t="s">
        <v>93</v>
      </c>
      <c r="E914" t="s">
        <v>119</v>
      </c>
      <c r="F914" t="s">
        <v>132</v>
      </c>
      <c r="G914" t="s">
        <v>135</v>
      </c>
      <c r="H914">
        <v>538</v>
      </c>
      <c r="I914" s="10">
        <v>1753.88</v>
      </c>
    </row>
    <row r="915" spans="3:9" x14ac:dyDescent="0.25">
      <c r="C915">
        <v>2006</v>
      </c>
      <c r="D915" t="s">
        <v>100</v>
      </c>
      <c r="E915" t="s">
        <v>120</v>
      </c>
      <c r="F915" t="s">
        <v>123</v>
      </c>
      <c r="G915" t="s">
        <v>124</v>
      </c>
      <c r="H915">
        <v>575</v>
      </c>
      <c r="I915" s="10">
        <v>1903.25</v>
      </c>
    </row>
    <row r="916" spans="3:9" x14ac:dyDescent="0.25">
      <c r="C916">
        <v>2005</v>
      </c>
      <c r="D916" t="s">
        <v>99</v>
      </c>
      <c r="E916" t="s">
        <v>120</v>
      </c>
      <c r="F916" t="s">
        <v>115</v>
      </c>
      <c r="G916" t="s">
        <v>121</v>
      </c>
      <c r="H916">
        <v>529</v>
      </c>
      <c r="I916" s="10">
        <v>1327.79</v>
      </c>
    </row>
    <row r="917" spans="3:9" x14ac:dyDescent="0.25">
      <c r="C917">
        <v>2006</v>
      </c>
      <c r="D917" t="s">
        <v>107</v>
      </c>
      <c r="E917" t="s">
        <v>119</v>
      </c>
      <c r="F917" t="s">
        <v>128</v>
      </c>
      <c r="G917" t="s">
        <v>131</v>
      </c>
      <c r="H917">
        <v>696</v>
      </c>
      <c r="I917" s="10">
        <v>2526.48</v>
      </c>
    </row>
    <row r="918" spans="3:9" x14ac:dyDescent="0.25">
      <c r="C918">
        <v>2007</v>
      </c>
      <c r="D918" t="s">
        <v>99</v>
      </c>
      <c r="E918" t="s">
        <v>118</v>
      </c>
      <c r="F918" t="s">
        <v>123</v>
      </c>
      <c r="G918" t="s">
        <v>125</v>
      </c>
      <c r="H918">
        <v>638</v>
      </c>
      <c r="I918" s="10">
        <v>1952.28</v>
      </c>
    </row>
    <row r="919" spans="3:9" x14ac:dyDescent="0.25">
      <c r="C919">
        <v>2006</v>
      </c>
      <c r="D919" t="s">
        <v>101</v>
      </c>
      <c r="E919" t="s">
        <v>119</v>
      </c>
      <c r="F919" t="s">
        <v>115</v>
      </c>
      <c r="G919" t="s">
        <v>121</v>
      </c>
      <c r="H919">
        <v>981</v>
      </c>
      <c r="I919" s="10">
        <v>2099.34</v>
      </c>
    </row>
    <row r="920" spans="3:9" x14ac:dyDescent="0.25">
      <c r="C920">
        <v>2007</v>
      </c>
      <c r="D920" t="s">
        <v>103</v>
      </c>
      <c r="E920" t="s">
        <v>120</v>
      </c>
      <c r="F920" t="s">
        <v>128</v>
      </c>
      <c r="G920" t="s">
        <v>130</v>
      </c>
      <c r="H920">
        <v>729</v>
      </c>
      <c r="I920" s="10">
        <v>2493.1799999999998</v>
      </c>
    </row>
    <row r="921" spans="3:9" x14ac:dyDescent="0.25">
      <c r="C921">
        <v>2007</v>
      </c>
      <c r="D921" t="s">
        <v>100</v>
      </c>
      <c r="E921" t="s">
        <v>117</v>
      </c>
      <c r="F921" t="s">
        <v>115</v>
      </c>
      <c r="G921" t="s">
        <v>121</v>
      </c>
      <c r="H921">
        <v>568</v>
      </c>
      <c r="I921" s="10">
        <v>1868.72</v>
      </c>
    </row>
    <row r="922" spans="3:9" x14ac:dyDescent="0.25">
      <c r="C922">
        <v>2007</v>
      </c>
      <c r="D922" t="s">
        <v>99</v>
      </c>
      <c r="E922" t="s">
        <v>118</v>
      </c>
      <c r="F922" t="s">
        <v>115</v>
      </c>
      <c r="G922" t="s">
        <v>121</v>
      </c>
      <c r="H922">
        <v>514</v>
      </c>
      <c r="I922" s="10">
        <v>1814.42</v>
      </c>
    </row>
    <row r="923" spans="3:9" x14ac:dyDescent="0.25">
      <c r="C923">
        <v>2005</v>
      </c>
      <c r="D923" t="s">
        <v>69</v>
      </c>
      <c r="E923" t="s">
        <v>118</v>
      </c>
      <c r="F923" t="s">
        <v>128</v>
      </c>
      <c r="G923" t="s">
        <v>131</v>
      </c>
      <c r="H923">
        <v>890</v>
      </c>
      <c r="I923" s="10">
        <v>3301.9</v>
      </c>
    </row>
    <row r="924" spans="3:9" x14ac:dyDescent="0.25">
      <c r="C924">
        <v>2007</v>
      </c>
      <c r="D924" t="s">
        <v>104</v>
      </c>
      <c r="E924" t="s">
        <v>117</v>
      </c>
      <c r="F924" t="s">
        <v>132</v>
      </c>
      <c r="G924" t="s">
        <v>133</v>
      </c>
      <c r="H924">
        <v>602</v>
      </c>
      <c r="I924" s="10">
        <v>1595.3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B0764-717B-41A2-9948-1AE318192A15}">
  <sheetPr codeName="Sheet31"/>
  <dimension ref="E3:G406"/>
  <sheetViews>
    <sheetView workbookViewId="0">
      <selection activeCell="E3" sqref="E3:G406"/>
    </sheetView>
  </sheetViews>
  <sheetFormatPr defaultRowHeight="15" x14ac:dyDescent="0.25"/>
  <sheetData>
    <row r="3" spans="5:7" x14ac:dyDescent="0.25">
      <c r="E3" t="s">
        <v>169</v>
      </c>
      <c r="F3" t="s">
        <v>170</v>
      </c>
      <c r="G3" t="s">
        <v>171</v>
      </c>
    </row>
    <row r="4" spans="5:7" x14ac:dyDescent="0.25">
      <c r="E4" t="s">
        <v>172</v>
      </c>
      <c r="F4" t="s">
        <v>173</v>
      </c>
      <c r="G4" t="s">
        <v>174</v>
      </c>
    </row>
    <row r="5" spans="5:7" x14ac:dyDescent="0.25">
      <c r="E5" t="s">
        <v>172</v>
      </c>
      <c r="F5" t="s">
        <v>173</v>
      </c>
      <c r="G5" t="s">
        <v>174</v>
      </c>
    </row>
    <row r="6" spans="5:7" x14ac:dyDescent="0.25">
      <c r="E6" t="s">
        <v>172</v>
      </c>
      <c r="F6" t="s">
        <v>173</v>
      </c>
      <c r="G6" t="s">
        <v>174</v>
      </c>
    </row>
    <row r="7" spans="5:7" x14ac:dyDescent="0.25">
      <c r="E7" t="s">
        <v>172</v>
      </c>
      <c r="F7" t="s">
        <v>173</v>
      </c>
      <c r="G7" t="s">
        <v>174</v>
      </c>
    </row>
    <row r="8" spans="5:7" x14ac:dyDescent="0.25">
      <c r="E8" t="s">
        <v>172</v>
      </c>
      <c r="F8" t="s">
        <v>173</v>
      </c>
      <c r="G8" t="s">
        <v>174</v>
      </c>
    </row>
    <row r="9" spans="5:7" x14ac:dyDescent="0.25">
      <c r="E9" t="s">
        <v>172</v>
      </c>
      <c r="F9" t="s">
        <v>173</v>
      </c>
      <c r="G9" t="s">
        <v>174</v>
      </c>
    </row>
    <row r="10" spans="5:7" x14ac:dyDescent="0.25">
      <c r="E10" t="s">
        <v>172</v>
      </c>
      <c r="F10" t="s">
        <v>173</v>
      </c>
      <c r="G10" t="s">
        <v>174</v>
      </c>
    </row>
    <row r="11" spans="5:7" x14ac:dyDescent="0.25">
      <c r="E11" t="s">
        <v>172</v>
      </c>
      <c r="F11" t="s">
        <v>173</v>
      </c>
      <c r="G11" t="s">
        <v>174</v>
      </c>
    </row>
    <row r="12" spans="5:7" x14ac:dyDescent="0.25">
      <c r="E12" t="s">
        <v>172</v>
      </c>
      <c r="F12" t="s">
        <v>173</v>
      </c>
      <c r="G12" t="s">
        <v>174</v>
      </c>
    </row>
    <row r="13" spans="5:7" x14ac:dyDescent="0.25">
      <c r="E13" t="s">
        <v>172</v>
      </c>
      <c r="F13" t="s">
        <v>173</v>
      </c>
      <c r="G13" t="s">
        <v>174</v>
      </c>
    </row>
    <row r="14" spans="5:7" x14ac:dyDescent="0.25">
      <c r="E14" t="s">
        <v>172</v>
      </c>
      <c r="F14" t="s">
        <v>173</v>
      </c>
      <c r="G14" t="s">
        <v>174</v>
      </c>
    </row>
    <row r="15" spans="5:7" x14ac:dyDescent="0.25">
      <c r="E15" t="s">
        <v>172</v>
      </c>
      <c r="F15" t="s">
        <v>173</v>
      </c>
      <c r="G15" t="s">
        <v>174</v>
      </c>
    </row>
    <row r="16" spans="5:7" x14ac:dyDescent="0.25">
      <c r="E16" t="s">
        <v>172</v>
      </c>
      <c r="F16" t="s">
        <v>173</v>
      </c>
      <c r="G16" t="s">
        <v>174</v>
      </c>
    </row>
    <row r="17" spans="5:7" x14ac:dyDescent="0.25">
      <c r="E17" t="s">
        <v>172</v>
      </c>
      <c r="F17" t="s">
        <v>173</v>
      </c>
      <c r="G17" t="s">
        <v>174</v>
      </c>
    </row>
    <row r="18" spans="5:7" x14ac:dyDescent="0.25">
      <c r="E18" t="s">
        <v>172</v>
      </c>
      <c r="F18" t="s">
        <v>173</v>
      </c>
      <c r="G18" t="s">
        <v>174</v>
      </c>
    </row>
    <row r="19" spans="5:7" x14ac:dyDescent="0.25">
      <c r="E19" t="s">
        <v>172</v>
      </c>
      <c r="F19" t="s">
        <v>173</v>
      </c>
      <c r="G19" t="s">
        <v>174</v>
      </c>
    </row>
    <row r="20" spans="5:7" x14ac:dyDescent="0.25">
      <c r="E20" t="s">
        <v>172</v>
      </c>
      <c r="F20" t="s">
        <v>173</v>
      </c>
      <c r="G20" t="s">
        <v>174</v>
      </c>
    </row>
    <row r="21" spans="5:7" x14ac:dyDescent="0.25">
      <c r="E21" t="s">
        <v>172</v>
      </c>
      <c r="F21" t="s">
        <v>173</v>
      </c>
      <c r="G21" t="s">
        <v>174</v>
      </c>
    </row>
    <row r="22" spans="5:7" x14ac:dyDescent="0.25">
      <c r="E22" t="s">
        <v>172</v>
      </c>
      <c r="F22" t="s">
        <v>173</v>
      </c>
      <c r="G22" t="s">
        <v>174</v>
      </c>
    </row>
    <row r="23" spans="5:7" x14ac:dyDescent="0.25">
      <c r="E23" t="s">
        <v>172</v>
      </c>
      <c r="F23" t="s">
        <v>173</v>
      </c>
      <c r="G23" t="s">
        <v>174</v>
      </c>
    </row>
    <row r="24" spans="5:7" x14ac:dyDescent="0.25">
      <c r="E24" t="s">
        <v>172</v>
      </c>
      <c r="F24" t="s">
        <v>173</v>
      </c>
      <c r="G24" t="s">
        <v>174</v>
      </c>
    </row>
    <row r="25" spans="5:7" x14ac:dyDescent="0.25">
      <c r="E25" t="s">
        <v>172</v>
      </c>
      <c r="F25" t="s">
        <v>173</v>
      </c>
      <c r="G25" t="s">
        <v>174</v>
      </c>
    </row>
    <row r="26" spans="5:7" x14ac:dyDescent="0.25">
      <c r="E26" t="s">
        <v>172</v>
      </c>
      <c r="F26" t="s">
        <v>173</v>
      </c>
      <c r="G26" t="s">
        <v>174</v>
      </c>
    </row>
    <row r="27" spans="5:7" x14ac:dyDescent="0.25">
      <c r="E27" t="s">
        <v>172</v>
      </c>
      <c r="F27" t="s">
        <v>173</v>
      </c>
      <c r="G27" t="s">
        <v>174</v>
      </c>
    </row>
    <row r="28" spans="5:7" x14ac:dyDescent="0.25">
      <c r="E28" t="s">
        <v>172</v>
      </c>
      <c r="F28" t="s">
        <v>173</v>
      </c>
      <c r="G28" t="s">
        <v>174</v>
      </c>
    </row>
    <row r="29" spans="5:7" x14ac:dyDescent="0.25">
      <c r="E29" t="s">
        <v>172</v>
      </c>
      <c r="F29" t="s">
        <v>173</v>
      </c>
      <c r="G29" t="s">
        <v>174</v>
      </c>
    </row>
    <row r="30" spans="5:7" x14ac:dyDescent="0.25">
      <c r="E30" t="s">
        <v>172</v>
      </c>
      <c r="F30" t="s">
        <v>173</v>
      </c>
      <c r="G30" t="s">
        <v>174</v>
      </c>
    </row>
    <row r="31" spans="5:7" x14ac:dyDescent="0.25">
      <c r="E31" t="s">
        <v>172</v>
      </c>
      <c r="F31" t="s">
        <v>173</v>
      </c>
      <c r="G31" t="s">
        <v>174</v>
      </c>
    </row>
    <row r="32" spans="5:7" x14ac:dyDescent="0.25">
      <c r="E32" t="s">
        <v>172</v>
      </c>
      <c r="F32" t="s">
        <v>173</v>
      </c>
      <c r="G32" t="s">
        <v>174</v>
      </c>
    </row>
    <row r="33" spans="5:7" x14ac:dyDescent="0.25">
      <c r="E33" t="s">
        <v>172</v>
      </c>
      <c r="F33" t="s">
        <v>173</v>
      </c>
      <c r="G33" t="s">
        <v>174</v>
      </c>
    </row>
    <row r="34" spans="5:7" x14ac:dyDescent="0.25">
      <c r="E34" t="s">
        <v>172</v>
      </c>
      <c r="F34" t="s">
        <v>173</v>
      </c>
      <c r="G34" t="s">
        <v>174</v>
      </c>
    </row>
    <row r="35" spans="5:7" x14ac:dyDescent="0.25">
      <c r="E35" t="s">
        <v>172</v>
      </c>
      <c r="F35" t="s">
        <v>173</v>
      </c>
      <c r="G35" t="s">
        <v>174</v>
      </c>
    </row>
    <row r="36" spans="5:7" x14ac:dyDescent="0.25">
      <c r="E36" t="s">
        <v>172</v>
      </c>
      <c r="F36" t="s">
        <v>173</v>
      </c>
      <c r="G36" t="s">
        <v>175</v>
      </c>
    </row>
    <row r="37" spans="5:7" x14ac:dyDescent="0.25">
      <c r="E37" t="s">
        <v>172</v>
      </c>
      <c r="F37" t="s">
        <v>173</v>
      </c>
      <c r="G37" t="s">
        <v>175</v>
      </c>
    </row>
    <row r="38" spans="5:7" x14ac:dyDescent="0.25">
      <c r="E38" t="s">
        <v>172</v>
      </c>
      <c r="F38" t="s">
        <v>173</v>
      </c>
      <c r="G38" t="s">
        <v>175</v>
      </c>
    </row>
    <row r="39" spans="5:7" x14ac:dyDescent="0.25">
      <c r="E39" t="s">
        <v>172</v>
      </c>
      <c r="F39" t="s">
        <v>173</v>
      </c>
      <c r="G39" t="s">
        <v>175</v>
      </c>
    </row>
    <row r="40" spans="5:7" x14ac:dyDescent="0.25">
      <c r="E40" t="s">
        <v>172</v>
      </c>
      <c r="F40" t="s">
        <v>173</v>
      </c>
      <c r="G40" t="s">
        <v>175</v>
      </c>
    </row>
    <row r="41" spans="5:7" x14ac:dyDescent="0.25">
      <c r="E41" t="s">
        <v>172</v>
      </c>
      <c r="F41" t="s">
        <v>173</v>
      </c>
      <c r="G41" t="s">
        <v>175</v>
      </c>
    </row>
    <row r="42" spans="5:7" x14ac:dyDescent="0.25">
      <c r="E42" t="s">
        <v>172</v>
      </c>
      <c r="F42" t="s">
        <v>173</v>
      </c>
      <c r="G42" t="s">
        <v>175</v>
      </c>
    </row>
    <row r="43" spans="5:7" x14ac:dyDescent="0.25">
      <c r="E43" t="s">
        <v>172</v>
      </c>
      <c r="F43" t="s">
        <v>173</v>
      </c>
      <c r="G43" t="s">
        <v>175</v>
      </c>
    </row>
    <row r="44" spans="5:7" x14ac:dyDescent="0.25">
      <c r="E44" t="s">
        <v>172</v>
      </c>
      <c r="F44" t="s">
        <v>173</v>
      </c>
      <c r="G44" t="s">
        <v>175</v>
      </c>
    </row>
    <row r="45" spans="5:7" x14ac:dyDescent="0.25">
      <c r="E45" t="s">
        <v>172</v>
      </c>
      <c r="F45" t="s">
        <v>173</v>
      </c>
      <c r="G45" t="s">
        <v>175</v>
      </c>
    </row>
    <row r="46" spans="5:7" x14ac:dyDescent="0.25">
      <c r="E46" t="s">
        <v>172</v>
      </c>
      <c r="F46" t="s">
        <v>173</v>
      </c>
      <c r="G46" t="s">
        <v>175</v>
      </c>
    </row>
    <row r="47" spans="5:7" x14ac:dyDescent="0.25">
      <c r="E47" t="s">
        <v>172</v>
      </c>
      <c r="F47" t="s">
        <v>173</v>
      </c>
      <c r="G47" t="s">
        <v>175</v>
      </c>
    </row>
    <row r="48" spans="5:7" x14ac:dyDescent="0.25">
      <c r="E48" t="s">
        <v>172</v>
      </c>
      <c r="F48" t="s">
        <v>173</v>
      </c>
      <c r="G48" t="s">
        <v>175</v>
      </c>
    </row>
    <row r="49" spans="5:7" x14ac:dyDescent="0.25">
      <c r="E49" t="s">
        <v>172</v>
      </c>
      <c r="F49" t="s">
        <v>173</v>
      </c>
      <c r="G49" t="s">
        <v>175</v>
      </c>
    </row>
    <row r="50" spans="5:7" x14ac:dyDescent="0.25">
      <c r="E50" t="s">
        <v>172</v>
      </c>
      <c r="F50" t="s">
        <v>173</v>
      </c>
      <c r="G50" t="s">
        <v>175</v>
      </c>
    </row>
    <row r="51" spans="5:7" x14ac:dyDescent="0.25">
      <c r="E51" t="s">
        <v>172</v>
      </c>
      <c r="F51" t="s">
        <v>173</v>
      </c>
      <c r="G51" t="s">
        <v>175</v>
      </c>
    </row>
    <row r="52" spans="5:7" x14ac:dyDescent="0.25">
      <c r="E52" t="s">
        <v>172</v>
      </c>
      <c r="F52" t="s">
        <v>173</v>
      </c>
      <c r="G52" t="s">
        <v>175</v>
      </c>
    </row>
    <row r="53" spans="5:7" x14ac:dyDescent="0.25">
      <c r="E53" t="s">
        <v>172</v>
      </c>
      <c r="F53" t="s">
        <v>173</v>
      </c>
      <c r="G53" t="s">
        <v>175</v>
      </c>
    </row>
    <row r="54" spans="5:7" x14ac:dyDescent="0.25">
      <c r="E54" t="s">
        <v>172</v>
      </c>
      <c r="F54" t="s">
        <v>173</v>
      </c>
      <c r="G54" t="s">
        <v>175</v>
      </c>
    </row>
    <row r="55" spans="5:7" x14ac:dyDescent="0.25">
      <c r="E55" t="s">
        <v>172</v>
      </c>
      <c r="F55" t="s">
        <v>173</v>
      </c>
      <c r="G55" t="s">
        <v>175</v>
      </c>
    </row>
    <row r="56" spans="5:7" x14ac:dyDescent="0.25">
      <c r="E56" t="s">
        <v>172</v>
      </c>
      <c r="F56" t="s">
        <v>173</v>
      </c>
      <c r="G56" t="s">
        <v>175</v>
      </c>
    </row>
    <row r="57" spans="5:7" x14ac:dyDescent="0.25">
      <c r="E57" t="s">
        <v>172</v>
      </c>
      <c r="F57" t="s">
        <v>173</v>
      </c>
      <c r="G57" t="s">
        <v>175</v>
      </c>
    </row>
    <row r="58" spans="5:7" x14ac:dyDescent="0.25">
      <c r="E58" t="s">
        <v>172</v>
      </c>
      <c r="F58" t="s">
        <v>173</v>
      </c>
      <c r="G58" t="s">
        <v>175</v>
      </c>
    </row>
    <row r="59" spans="5:7" x14ac:dyDescent="0.25">
      <c r="E59" t="s">
        <v>172</v>
      </c>
      <c r="F59" t="s">
        <v>173</v>
      </c>
      <c r="G59" t="s">
        <v>175</v>
      </c>
    </row>
    <row r="60" spans="5:7" x14ac:dyDescent="0.25">
      <c r="E60" t="s">
        <v>172</v>
      </c>
      <c r="F60" t="s">
        <v>173</v>
      </c>
      <c r="G60" t="s">
        <v>175</v>
      </c>
    </row>
    <row r="61" spans="5:7" x14ac:dyDescent="0.25">
      <c r="E61" t="s">
        <v>172</v>
      </c>
      <c r="F61" t="s">
        <v>173</v>
      </c>
      <c r="G61" t="s">
        <v>175</v>
      </c>
    </row>
    <row r="62" spans="5:7" x14ac:dyDescent="0.25">
      <c r="E62" t="s">
        <v>172</v>
      </c>
      <c r="F62" t="s">
        <v>173</v>
      </c>
      <c r="G62" t="s">
        <v>175</v>
      </c>
    </row>
    <row r="63" spans="5:7" x14ac:dyDescent="0.25">
      <c r="E63" t="s">
        <v>172</v>
      </c>
      <c r="F63" t="s">
        <v>173</v>
      </c>
      <c r="G63" t="s">
        <v>175</v>
      </c>
    </row>
    <row r="64" spans="5:7" x14ac:dyDescent="0.25">
      <c r="E64" t="s">
        <v>172</v>
      </c>
      <c r="F64" t="s">
        <v>173</v>
      </c>
      <c r="G64" t="s">
        <v>175</v>
      </c>
    </row>
    <row r="65" spans="5:7" x14ac:dyDescent="0.25">
      <c r="E65" t="s">
        <v>172</v>
      </c>
      <c r="F65" t="s">
        <v>173</v>
      </c>
      <c r="G65" t="s">
        <v>175</v>
      </c>
    </row>
    <row r="66" spans="5:7" x14ac:dyDescent="0.25">
      <c r="E66" t="s">
        <v>172</v>
      </c>
      <c r="F66" t="s">
        <v>173</v>
      </c>
      <c r="G66" t="s">
        <v>175</v>
      </c>
    </row>
    <row r="67" spans="5:7" x14ac:dyDescent="0.25">
      <c r="E67" t="s">
        <v>172</v>
      </c>
      <c r="F67" t="s">
        <v>173</v>
      </c>
      <c r="G67" t="s">
        <v>175</v>
      </c>
    </row>
    <row r="68" spans="5:7" x14ac:dyDescent="0.25">
      <c r="E68" t="s">
        <v>172</v>
      </c>
      <c r="F68" t="s">
        <v>173</v>
      </c>
      <c r="G68" t="s">
        <v>175</v>
      </c>
    </row>
    <row r="69" spans="5:7" x14ac:dyDescent="0.25">
      <c r="E69" t="s">
        <v>172</v>
      </c>
      <c r="F69" t="s">
        <v>173</v>
      </c>
      <c r="G69" t="s">
        <v>175</v>
      </c>
    </row>
    <row r="70" spans="5:7" x14ac:dyDescent="0.25">
      <c r="E70" t="s">
        <v>172</v>
      </c>
      <c r="F70" t="s">
        <v>173</v>
      </c>
      <c r="G70" t="s">
        <v>175</v>
      </c>
    </row>
    <row r="71" spans="5:7" x14ac:dyDescent="0.25">
      <c r="E71" t="s">
        <v>172</v>
      </c>
      <c r="F71" t="s">
        <v>173</v>
      </c>
      <c r="G71" t="s">
        <v>175</v>
      </c>
    </row>
    <row r="72" spans="5:7" x14ac:dyDescent="0.25">
      <c r="E72" t="s">
        <v>172</v>
      </c>
      <c r="F72" t="s">
        <v>173</v>
      </c>
      <c r="G72" t="s">
        <v>175</v>
      </c>
    </row>
    <row r="73" spans="5:7" x14ac:dyDescent="0.25">
      <c r="E73" t="s">
        <v>172</v>
      </c>
      <c r="F73" t="s">
        <v>173</v>
      </c>
      <c r="G73" t="s">
        <v>175</v>
      </c>
    </row>
    <row r="74" spans="5:7" x14ac:dyDescent="0.25">
      <c r="E74" t="s">
        <v>172</v>
      </c>
      <c r="F74" t="s">
        <v>173</v>
      </c>
      <c r="G74" t="s">
        <v>175</v>
      </c>
    </row>
    <row r="75" spans="5:7" x14ac:dyDescent="0.25">
      <c r="E75" t="s">
        <v>172</v>
      </c>
      <c r="F75" t="s">
        <v>173</v>
      </c>
      <c r="G75" t="s">
        <v>175</v>
      </c>
    </row>
    <row r="76" spans="5:7" x14ac:dyDescent="0.25">
      <c r="E76" t="s">
        <v>172</v>
      </c>
      <c r="F76" t="s">
        <v>173</v>
      </c>
      <c r="G76" t="s">
        <v>175</v>
      </c>
    </row>
    <row r="77" spans="5:7" x14ac:dyDescent="0.25">
      <c r="E77" t="s">
        <v>172</v>
      </c>
      <c r="F77" t="s">
        <v>173</v>
      </c>
      <c r="G77" t="s">
        <v>175</v>
      </c>
    </row>
    <row r="78" spans="5:7" x14ac:dyDescent="0.25">
      <c r="E78" t="s">
        <v>172</v>
      </c>
      <c r="F78" t="s">
        <v>173</v>
      </c>
      <c r="G78" t="s">
        <v>175</v>
      </c>
    </row>
    <row r="79" spans="5:7" x14ac:dyDescent="0.25">
      <c r="E79" t="s">
        <v>172</v>
      </c>
      <c r="F79" t="s">
        <v>173</v>
      </c>
      <c r="G79" t="s">
        <v>175</v>
      </c>
    </row>
    <row r="80" spans="5:7" x14ac:dyDescent="0.25">
      <c r="E80" t="s">
        <v>172</v>
      </c>
      <c r="F80" t="s">
        <v>173</v>
      </c>
      <c r="G80" t="s">
        <v>175</v>
      </c>
    </row>
    <row r="81" spans="5:7" x14ac:dyDescent="0.25">
      <c r="E81" t="s">
        <v>172</v>
      </c>
      <c r="F81" t="s">
        <v>173</v>
      </c>
      <c r="G81" t="s">
        <v>175</v>
      </c>
    </row>
    <row r="82" spans="5:7" x14ac:dyDescent="0.25">
      <c r="E82" t="s">
        <v>172</v>
      </c>
      <c r="F82" t="s">
        <v>173</v>
      </c>
      <c r="G82" t="s">
        <v>175</v>
      </c>
    </row>
    <row r="83" spans="5:7" x14ac:dyDescent="0.25">
      <c r="E83" t="s">
        <v>172</v>
      </c>
      <c r="F83" t="s">
        <v>173</v>
      </c>
      <c r="G83" t="s">
        <v>175</v>
      </c>
    </row>
    <row r="84" spans="5:7" x14ac:dyDescent="0.25">
      <c r="E84" t="s">
        <v>172</v>
      </c>
      <c r="F84" t="s">
        <v>173</v>
      </c>
      <c r="G84" t="s">
        <v>175</v>
      </c>
    </row>
    <row r="85" spans="5:7" x14ac:dyDescent="0.25">
      <c r="E85" t="s">
        <v>172</v>
      </c>
      <c r="F85" t="s">
        <v>173</v>
      </c>
      <c r="G85" t="s">
        <v>175</v>
      </c>
    </row>
    <row r="86" spans="5:7" x14ac:dyDescent="0.25">
      <c r="E86" t="s">
        <v>172</v>
      </c>
      <c r="F86" t="s">
        <v>173</v>
      </c>
      <c r="G86" t="s">
        <v>175</v>
      </c>
    </row>
    <row r="87" spans="5:7" x14ac:dyDescent="0.25">
      <c r="E87" t="s">
        <v>172</v>
      </c>
      <c r="F87" t="s">
        <v>173</v>
      </c>
      <c r="G87" t="s">
        <v>175</v>
      </c>
    </row>
    <row r="88" spans="5:7" x14ac:dyDescent="0.25">
      <c r="E88" t="s">
        <v>172</v>
      </c>
      <c r="F88" t="s">
        <v>173</v>
      </c>
      <c r="G88" t="s">
        <v>175</v>
      </c>
    </row>
    <row r="89" spans="5:7" x14ac:dyDescent="0.25">
      <c r="E89" t="s">
        <v>172</v>
      </c>
      <c r="F89" t="s">
        <v>173</v>
      </c>
      <c r="G89" t="s">
        <v>175</v>
      </c>
    </row>
    <row r="90" spans="5:7" x14ac:dyDescent="0.25">
      <c r="E90" t="s">
        <v>172</v>
      </c>
      <c r="F90" t="s">
        <v>173</v>
      </c>
      <c r="G90" t="s">
        <v>175</v>
      </c>
    </row>
    <row r="91" spans="5:7" x14ac:dyDescent="0.25">
      <c r="E91" t="s">
        <v>172</v>
      </c>
      <c r="F91" t="s">
        <v>173</v>
      </c>
      <c r="G91" t="s">
        <v>175</v>
      </c>
    </row>
    <row r="92" spans="5:7" x14ac:dyDescent="0.25">
      <c r="E92" t="s">
        <v>172</v>
      </c>
      <c r="F92" t="s">
        <v>173</v>
      </c>
      <c r="G92" t="s">
        <v>175</v>
      </c>
    </row>
    <row r="93" spans="5:7" x14ac:dyDescent="0.25">
      <c r="E93" t="s">
        <v>172</v>
      </c>
      <c r="F93" t="s">
        <v>173</v>
      </c>
      <c r="G93" t="s">
        <v>175</v>
      </c>
    </row>
    <row r="94" spans="5:7" x14ac:dyDescent="0.25">
      <c r="E94" t="s">
        <v>172</v>
      </c>
      <c r="F94" t="s">
        <v>173</v>
      </c>
      <c r="G94" t="s">
        <v>175</v>
      </c>
    </row>
    <row r="95" spans="5:7" x14ac:dyDescent="0.25">
      <c r="E95" t="s">
        <v>172</v>
      </c>
      <c r="F95" t="s">
        <v>173</v>
      </c>
      <c r="G95" t="s">
        <v>175</v>
      </c>
    </row>
    <row r="96" spans="5:7" x14ac:dyDescent="0.25">
      <c r="E96" t="s">
        <v>172</v>
      </c>
      <c r="F96" t="s">
        <v>173</v>
      </c>
      <c r="G96" t="s">
        <v>175</v>
      </c>
    </row>
    <row r="97" spans="5:7" x14ac:dyDescent="0.25">
      <c r="E97" t="s">
        <v>172</v>
      </c>
      <c r="F97" t="s">
        <v>173</v>
      </c>
      <c r="G97" t="s">
        <v>175</v>
      </c>
    </row>
    <row r="98" spans="5:7" x14ac:dyDescent="0.25">
      <c r="E98" t="s">
        <v>172</v>
      </c>
      <c r="F98" t="s">
        <v>173</v>
      </c>
      <c r="G98" t="s">
        <v>175</v>
      </c>
    </row>
    <row r="99" spans="5:7" x14ac:dyDescent="0.25">
      <c r="E99" t="s">
        <v>172</v>
      </c>
      <c r="F99" t="s">
        <v>173</v>
      </c>
      <c r="G99" t="s">
        <v>175</v>
      </c>
    </row>
    <row r="100" spans="5:7" x14ac:dyDescent="0.25">
      <c r="E100" t="s">
        <v>172</v>
      </c>
      <c r="F100" t="s">
        <v>173</v>
      </c>
      <c r="G100" t="s">
        <v>175</v>
      </c>
    </row>
    <row r="101" spans="5:7" x14ac:dyDescent="0.25">
      <c r="E101" t="s">
        <v>172</v>
      </c>
      <c r="F101" t="s">
        <v>173</v>
      </c>
      <c r="G101" t="s">
        <v>175</v>
      </c>
    </row>
    <row r="102" spans="5:7" x14ac:dyDescent="0.25">
      <c r="E102" t="s">
        <v>172</v>
      </c>
      <c r="F102" t="s">
        <v>173</v>
      </c>
      <c r="G102" t="s">
        <v>175</v>
      </c>
    </row>
    <row r="103" spans="5:7" x14ac:dyDescent="0.25">
      <c r="E103" t="s">
        <v>172</v>
      </c>
      <c r="F103" t="s">
        <v>173</v>
      </c>
      <c r="G103" t="s">
        <v>175</v>
      </c>
    </row>
    <row r="104" spans="5:7" x14ac:dyDescent="0.25">
      <c r="E104" t="s">
        <v>172</v>
      </c>
      <c r="F104" t="s">
        <v>173</v>
      </c>
      <c r="G104" t="s">
        <v>175</v>
      </c>
    </row>
    <row r="105" spans="5:7" x14ac:dyDescent="0.25">
      <c r="E105" t="s">
        <v>172</v>
      </c>
      <c r="F105" t="s">
        <v>173</v>
      </c>
      <c r="G105" t="s">
        <v>175</v>
      </c>
    </row>
    <row r="106" spans="5:7" x14ac:dyDescent="0.25">
      <c r="E106" t="s">
        <v>172</v>
      </c>
      <c r="F106" t="s">
        <v>173</v>
      </c>
      <c r="G106" t="s">
        <v>175</v>
      </c>
    </row>
    <row r="107" spans="5:7" x14ac:dyDescent="0.25">
      <c r="E107" t="s">
        <v>172</v>
      </c>
      <c r="F107" t="s">
        <v>173</v>
      </c>
      <c r="G107" t="s">
        <v>175</v>
      </c>
    </row>
    <row r="108" spans="5:7" x14ac:dyDescent="0.25">
      <c r="E108" t="s">
        <v>172</v>
      </c>
      <c r="F108" t="s">
        <v>173</v>
      </c>
      <c r="G108" t="s">
        <v>175</v>
      </c>
    </row>
    <row r="109" spans="5:7" x14ac:dyDescent="0.25">
      <c r="E109" t="s">
        <v>172</v>
      </c>
      <c r="F109" t="s">
        <v>173</v>
      </c>
      <c r="G109" t="s">
        <v>175</v>
      </c>
    </row>
    <row r="110" spans="5:7" x14ac:dyDescent="0.25">
      <c r="E110" t="s">
        <v>172</v>
      </c>
      <c r="F110" t="s">
        <v>173</v>
      </c>
      <c r="G110" t="s">
        <v>175</v>
      </c>
    </row>
    <row r="111" spans="5:7" x14ac:dyDescent="0.25">
      <c r="E111" t="s">
        <v>172</v>
      </c>
      <c r="F111" t="s">
        <v>173</v>
      </c>
      <c r="G111" t="s">
        <v>175</v>
      </c>
    </row>
    <row r="112" spans="5:7" x14ac:dyDescent="0.25">
      <c r="E112" t="s">
        <v>172</v>
      </c>
      <c r="F112" t="s">
        <v>173</v>
      </c>
      <c r="G112" t="s">
        <v>175</v>
      </c>
    </row>
    <row r="113" spans="5:7" x14ac:dyDescent="0.25">
      <c r="E113" t="s">
        <v>172</v>
      </c>
      <c r="F113" t="s">
        <v>173</v>
      </c>
      <c r="G113" t="s">
        <v>175</v>
      </c>
    </row>
    <row r="114" spans="5:7" x14ac:dyDescent="0.25">
      <c r="E114" t="s">
        <v>172</v>
      </c>
      <c r="F114" t="s">
        <v>173</v>
      </c>
      <c r="G114" t="s">
        <v>175</v>
      </c>
    </row>
    <row r="115" spans="5:7" x14ac:dyDescent="0.25">
      <c r="E115" t="s">
        <v>172</v>
      </c>
      <c r="F115" t="s">
        <v>173</v>
      </c>
      <c r="G115" t="s">
        <v>175</v>
      </c>
    </row>
    <row r="116" spans="5:7" x14ac:dyDescent="0.25">
      <c r="E116" t="s">
        <v>172</v>
      </c>
      <c r="F116" t="s">
        <v>173</v>
      </c>
      <c r="G116" t="s">
        <v>175</v>
      </c>
    </row>
    <row r="117" spans="5:7" x14ac:dyDescent="0.25">
      <c r="E117" t="s">
        <v>172</v>
      </c>
      <c r="F117" t="s">
        <v>173</v>
      </c>
      <c r="G117" t="s">
        <v>175</v>
      </c>
    </row>
    <row r="118" spans="5:7" x14ac:dyDescent="0.25">
      <c r="E118" t="s">
        <v>172</v>
      </c>
      <c r="F118" t="s">
        <v>173</v>
      </c>
      <c r="G118" t="s">
        <v>175</v>
      </c>
    </row>
    <row r="119" spans="5:7" x14ac:dyDescent="0.25">
      <c r="E119" t="s">
        <v>172</v>
      </c>
      <c r="F119" t="s">
        <v>173</v>
      </c>
      <c r="G119" t="s">
        <v>175</v>
      </c>
    </row>
    <row r="120" spans="5:7" x14ac:dyDescent="0.25">
      <c r="E120" t="s">
        <v>172</v>
      </c>
      <c r="F120" t="s">
        <v>173</v>
      </c>
      <c r="G120" t="s">
        <v>175</v>
      </c>
    </row>
    <row r="121" spans="5:7" x14ac:dyDescent="0.25">
      <c r="E121" t="s">
        <v>172</v>
      </c>
      <c r="F121" t="s">
        <v>173</v>
      </c>
      <c r="G121" t="s">
        <v>175</v>
      </c>
    </row>
    <row r="122" spans="5:7" x14ac:dyDescent="0.25">
      <c r="E122" t="s">
        <v>172</v>
      </c>
      <c r="F122" t="s">
        <v>173</v>
      </c>
      <c r="G122" t="s">
        <v>175</v>
      </c>
    </row>
    <row r="123" spans="5:7" x14ac:dyDescent="0.25">
      <c r="E123" t="s">
        <v>172</v>
      </c>
      <c r="F123" t="s">
        <v>173</v>
      </c>
      <c r="G123" t="s">
        <v>175</v>
      </c>
    </row>
    <row r="124" spans="5:7" x14ac:dyDescent="0.25">
      <c r="E124" t="s">
        <v>172</v>
      </c>
      <c r="F124" t="s">
        <v>173</v>
      </c>
      <c r="G124" t="s">
        <v>175</v>
      </c>
    </row>
    <row r="125" spans="5:7" x14ac:dyDescent="0.25">
      <c r="E125" t="s">
        <v>172</v>
      </c>
      <c r="F125" t="s">
        <v>173</v>
      </c>
      <c r="G125" t="s">
        <v>175</v>
      </c>
    </row>
    <row r="126" spans="5:7" x14ac:dyDescent="0.25">
      <c r="E126" t="s">
        <v>172</v>
      </c>
      <c r="F126" t="s">
        <v>173</v>
      </c>
      <c r="G126" t="s">
        <v>175</v>
      </c>
    </row>
    <row r="127" spans="5:7" x14ac:dyDescent="0.25">
      <c r="E127" t="s">
        <v>172</v>
      </c>
      <c r="F127" t="s">
        <v>173</v>
      </c>
      <c r="G127" t="s">
        <v>175</v>
      </c>
    </row>
    <row r="128" spans="5:7" x14ac:dyDescent="0.25">
      <c r="E128" t="s">
        <v>172</v>
      </c>
      <c r="F128" t="s">
        <v>173</v>
      </c>
      <c r="G128" t="s">
        <v>175</v>
      </c>
    </row>
    <row r="129" spans="5:7" x14ac:dyDescent="0.25">
      <c r="E129" t="s">
        <v>172</v>
      </c>
      <c r="F129" t="s">
        <v>173</v>
      </c>
      <c r="G129" t="s">
        <v>175</v>
      </c>
    </row>
    <row r="130" spans="5:7" x14ac:dyDescent="0.25">
      <c r="E130" t="s">
        <v>172</v>
      </c>
      <c r="F130" t="s">
        <v>173</v>
      </c>
      <c r="G130" t="s">
        <v>175</v>
      </c>
    </row>
    <row r="131" spans="5:7" x14ac:dyDescent="0.25">
      <c r="E131" t="s">
        <v>172</v>
      </c>
      <c r="F131" t="s">
        <v>173</v>
      </c>
      <c r="G131" t="s">
        <v>175</v>
      </c>
    </row>
    <row r="132" spans="5:7" x14ac:dyDescent="0.25">
      <c r="E132" t="s">
        <v>172</v>
      </c>
      <c r="F132" t="s">
        <v>173</v>
      </c>
      <c r="G132" t="s">
        <v>175</v>
      </c>
    </row>
    <row r="133" spans="5:7" x14ac:dyDescent="0.25">
      <c r="E133" t="s">
        <v>172</v>
      </c>
      <c r="F133" t="s">
        <v>173</v>
      </c>
      <c r="G133" t="s">
        <v>175</v>
      </c>
    </row>
    <row r="134" spans="5:7" x14ac:dyDescent="0.25">
      <c r="E134" t="s">
        <v>172</v>
      </c>
      <c r="F134" t="s">
        <v>173</v>
      </c>
      <c r="G134" t="s">
        <v>175</v>
      </c>
    </row>
    <row r="135" spans="5:7" x14ac:dyDescent="0.25">
      <c r="E135" t="s">
        <v>172</v>
      </c>
      <c r="F135" t="s">
        <v>173</v>
      </c>
      <c r="G135" t="s">
        <v>175</v>
      </c>
    </row>
    <row r="136" spans="5:7" x14ac:dyDescent="0.25">
      <c r="E136" t="s">
        <v>172</v>
      </c>
      <c r="F136" t="s">
        <v>173</v>
      </c>
      <c r="G136" t="s">
        <v>175</v>
      </c>
    </row>
    <row r="137" spans="5:7" x14ac:dyDescent="0.25">
      <c r="E137" t="s">
        <v>172</v>
      </c>
      <c r="F137" t="s">
        <v>173</v>
      </c>
      <c r="G137" t="s">
        <v>175</v>
      </c>
    </row>
    <row r="138" spans="5:7" x14ac:dyDescent="0.25">
      <c r="E138" t="s">
        <v>172</v>
      </c>
      <c r="F138" t="s">
        <v>173</v>
      </c>
      <c r="G138" t="s">
        <v>175</v>
      </c>
    </row>
    <row r="139" spans="5:7" x14ac:dyDescent="0.25">
      <c r="E139" t="s">
        <v>172</v>
      </c>
      <c r="F139" t="s">
        <v>173</v>
      </c>
      <c r="G139" t="s">
        <v>175</v>
      </c>
    </row>
    <row r="140" spans="5:7" x14ac:dyDescent="0.25">
      <c r="E140" t="s">
        <v>172</v>
      </c>
      <c r="F140" t="s">
        <v>173</v>
      </c>
      <c r="G140" t="s">
        <v>175</v>
      </c>
    </row>
    <row r="141" spans="5:7" x14ac:dyDescent="0.25">
      <c r="E141" t="s">
        <v>172</v>
      </c>
      <c r="F141" t="s">
        <v>173</v>
      </c>
      <c r="G141" t="s">
        <v>175</v>
      </c>
    </row>
    <row r="142" spans="5:7" x14ac:dyDescent="0.25">
      <c r="E142" t="s">
        <v>172</v>
      </c>
      <c r="F142" t="s">
        <v>173</v>
      </c>
      <c r="G142" t="s">
        <v>175</v>
      </c>
    </row>
    <row r="143" spans="5:7" x14ac:dyDescent="0.25">
      <c r="E143" t="s">
        <v>172</v>
      </c>
      <c r="F143" t="s">
        <v>173</v>
      </c>
      <c r="G143" t="s">
        <v>175</v>
      </c>
    </row>
    <row r="144" spans="5:7" x14ac:dyDescent="0.25">
      <c r="E144" t="s">
        <v>172</v>
      </c>
      <c r="F144" t="s">
        <v>173</v>
      </c>
      <c r="G144" t="s">
        <v>175</v>
      </c>
    </row>
    <row r="145" spans="5:7" x14ac:dyDescent="0.25">
      <c r="E145" t="s">
        <v>172</v>
      </c>
      <c r="F145" t="s">
        <v>173</v>
      </c>
      <c r="G145" t="s">
        <v>175</v>
      </c>
    </row>
    <row r="146" spans="5:7" x14ac:dyDescent="0.25">
      <c r="E146" t="s">
        <v>172</v>
      </c>
      <c r="F146" t="s">
        <v>173</v>
      </c>
      <c r="G146" t="s">
        <v>175</v>
      </c>
    </row>
    <row r="147" spans="5:7" x14ac:dyDescent="0.25">
      <c r="E147" t="s">
        <v>172</v>
      </c>
      <c r="F147" t="s">
        <v>173</v>
      </c>
      <c r="G147" t="s">
        <v>175</v>
      </c>
    </row>
    <row r="148" spans="5:7" x14ac:dyDescent="0.25">
      <c r="E148" t="s">
        <v>172</v>
      </c>
      <c r="F148" t="s">
        <v>173</v>
      </c>
      <c r="G148" t="s">
        <v>175</v>
      </c>
    </row>
    <row r="149" spans="5:7" x14ac:dyDescent="0.25">
      <c r="E149" t="s">
        <v>172</v>
      </c>
      <c r="F149" t="s">
        <v>173</v>
      </c>
      <c r="G149" t="s">
        <v>175</v>
      </c>
    </row>
    <row r="150" spans="5:7" x14ac:dyDescent="0.25">
      <c r="E150" t="s">
        <v>172</v>
      </c>
      <c r="F150" t="s">
        <v>173</v>
      </c>
      <c r="G150" t="s">
        <v>175</v>
      </c>
    </row>
    <row r="151" spans="5:7" x14ac:dyDescent="0.25">
      <c r="E151" t="s">
        <v>172</v>
      </c>
      <c r="F151" t="s">
        <v>173</v>
      </c>
      <c r="G151" t="s">
        <v>175</v>
      </c>
    </row>
    <row r="152" spans="5:7" x14ac:dyDescent="0.25">
      <c r="E152" t="s">
        <v>172</v>
      </c>
      <c r="F152" t="s">
        <v>173</v>
      </c>
      <c r="G152" t="s">
        <v>175</v>
      </c>
    </row>
    <row r="153" spans="5:7" x14ac:dyDescent="0.25">
      <c r="E153" t="s">
        <v>172</v>
      </c>
      <c r="F153" t="s">
        <v>173</v>
      </c>
      <c r="G153" t="s">
        <v>175</v>
      </c>
    </row>
    <row r="154" spans="5:7" x14ac:dyDescent="0.25">
      <c r="E154" t="s">
        <v>172</v>
      </c>
      <c r="F154" t="s">
        <v>173</v>
      </c>
      <c r="G154" t="s">
        <v>175</v>
      </c>
    </row>
    <row r="155" spans="5:7" x14ac:dyDescent="0.25">
      <c r="E155" t="s">
        <v>172</v>
      </c>
      <c r="F155" t="s">
        <v>173</v>
      </c>
      <c r="G155" t="s">
        <v>175</v>
      </c>
    </row>
    <row r="156" spans="5:7" x14ac:dyDescent="0.25">
      <c r="E156" t="s">
        <v>172</v>
      </c>
      <c r="F156" t="s">
        <v>173</v>
      </c>
      <c r="G156" t="s">
        <v>175</v>
      </c>
    </row>
    <row r="157" spans="5:7" x14ac:dyDescent="0.25">
      <c r="E157" t="s">
        <v>172</v>
      </c>
      <c r="F157" t="s">
        <v>173</v>
      </c>
      <c r="G157" t="s">
        <v>175</v>
      </c>
    </row>
    <row r="158" spans="5:7" x14ac:dyDescent="0.25">
      <c r="E158" t="s">
        <v>172</v>
      </c>
      <c r="F158" t="s">
        <v>173</v>
      </c>
      <c r="G158" t="s">
        <v>175</v>
      </c>
    </row>
    <row r="159" spans="5:7" x14ac:dyDescent="0.25">
      <c r="E159" t="s">
        <v>172</v>
      </c>
      <c r="F159" t="s">
        <v>173</v>
      </c>
      <c r="G159" t="s">
        <v>175</v>
      </c>
    </row>
    <row r="160" spans="5:7" x14ac:dyDescent="0.25">
      <c r="E160" t="s">
        <v>172</v>
      </c>
      <c r="F160" t="s">
        <v>173</v>
      </c>
      <c r="G160" t="s">
        <v>175</v>
      </c>
    </row>
    <row r="161" spans="5:7" x14ac:dyDescent="0.25">
      <c r="E161" t="s">
        <v>172</v>
      </c>
      <c r="F161" t="s">
        <v>173</v>
      </c>
      <c r="G161" t="s">
        <v>175</v>
      </c>
    </row>
    <row r="162" spans="5:7" x14ac:dyDescent="0.25">
      <c r="E162" t="s">
        <v>172</v>
      </c>
      <c r="F162" t="s">
        <v>173</v>
      </c>
      <c r="G162" t="s">
        <v>175</v>
      </c>
    </row>
    <row r="163" spans="5:7" x14ac:dyDescent="0.25">
      <c r="E163" t="s">
        <v>172</v>
      </c>
      <c r="F163" t="s">
        <v>173</v>
      </c>
      <c r="G163" t="s">
        <v>175</v>
      </c>
    </row>
    <row r="164" spans="5:7" x14ac:dyDescent="0.25">
      <c r="E164" t="s">
        <v>172</v>
      </c>
      <c r="F164" t="s">
        <v>176</v>
      </c>
      <c r="G164" t="s">
        <v>174</v>
      </c>
    </row>
    <row r="165" spans="5:7" x14ac:dyDescent="0.25">
      <c r="E165" t="s">
        <v>172</v>
      </c>
      <c r="F165" t="s">
        <v>176</v>
      </c>
      <c r="G165" t="s">
        <v>174</v>
      </c>
    </row>
    <row r="166" spans="5:7" x14ac:dyDescent="0.25">
      <c r="E166" t="s">
        <v>172</v>
      </c>
      <c r="F166" t="s">
        <v>176</v>
      </c>
      <c r="G166" t="s">
        <v>174</v>
      </c>
    </row>
    <row r="167" spans="5:7" x14ac:dyDescent="0.25">
      <c r="E167" t="s">
        <v>172</v>
      </c>
      <c r="F167" t="s">
        <v>176</v>
      </c>
      <c r="G167" t="s">
        <v>175</v>
      </c>
    </row>
    <row r="168" spans="5:7" x14ac:dyDescent="0.25">
      <c r="E168" t="s">
        <v>172</v>
      </c>
      <c r="F168" t="s">
        <v>176</v>
      </c>
      <c r="G168" t="s">
        <v>175</v>
      </c>
    </row>
    <row r="169" spans="5:7" x14ac:dyDescent="0.25">
      <c r="E169" t="s">
        <v>172</v>
      </c>
      <c r="F169" t="s">
        <v>176</v>
      </c>
      <c r="G169" t="s">
        <v>175</v>
      </c>
    </row>
    <row r="170" spans="5:7" x14ac:dyDescent="0.25">
      <c r="E170" t="s">
        <v>172</v>
      </c>
      <c r="F170" t="s">
        <v>176</v>
      </c>
      <c r="G170" t="s">
        <v>175</v>
      </c>
    </row>
    <row r="171" spans="5:7" x14ac:dyDescent="0.25">
      <c r="E171" t="s">
        <v>172</v>
      </c>
      <c r="F171" t="s">
        <v>176</v>
      </c>
      <c r="G171" t="s">
        <v>175</v>
      </c>
    </row>
    <row r="172" spans="5:7" x14ac:dyDescent="0.25">
      <c r="E172" t="s">
        <v>172</v>
      </c>
      <c r="F172" t="s">
        <v>176</v>
      </c>
      <c r="G172" t="s">
        <v>175</v>
      </c>
    </row>
    <row r="173" spans="5:7" x14ac:dyDescent="0.25">
      <c r="E173" t="s">
        <v>172</v>
      </c>
      <c r="F173" t="s">
        <v>176</v>
      </c>
      <c r="G173" t="s">
        <v>175</v>
      </c>
    </row>
    <row r="174" spans="5:7" x14ac:dyDescent="0.25">
      <c r="E174" t="s">
        <v>172</v>
      </c>
      <c r="F174" t="s">
        <v>176</v>
      </c>
      <c r="G174" t="s">
        <v>175</v>
      </c>
    </row>
    <row r="175" spans="5:7" x14ac:dyDescent="0.25">
      <c r="E175" t="s">
        <v>172</v>
      </c>
      <c r="F175" t="s">
        <v>176</v>
      </c>
      <c r="G175" t="s">
        <v>175</v>
      </c>
    </row>
    <row r="176" spans="5:7" x14ac:dyDescent="0.25">
      <c r="E176" t="s">
        <v>172</v>
      </c>
      <c r="F176" t="s">
        <v>176</v>
      </c>
      <c r="G176" t="s">
        <v>175</v>
      </c>
    </row>
    <row r="177" spans="5:7" x14ac:dyDescent="0.25">
      <c r="E177" t="s">
        <v>172</v>
      </c>
      <c r="F177" t="s">
        <v>176</v>
      </c>
      <c r="G177" t="s">
        <v>175</v>
      </c>
    </row>
    <row r="178" spans="5:7" x14ac:dyDescent="0.25">
      <c r="E178" t="s">
        <v>172</v>
      </c>
      <c r="F178" t="s">
        <v>176</v>
      </c>
      <c r="G178" t="s">
        <v>175</v>
      </c>
    </row>
    <row r="179" spans="5:7" x14ac:dyDescent="0.25">
      <c r="E179" t="s">
        <v>172</v>
      </c>
      <c r="F179" t="s">
        <v>176</v>
      </c>
      <c r="G179" t="s">
        <v>175</v>
      </c>
    </row>
    <row r="180" spans="5:7" x14ac:dyDescent="0.25">
      <c r="E180" t="s">
        <v>172</v>
      </c>
      <c r="F180" t="s">
        <v>176</v>
      </c>
      <c r="G180" t="s">
        <v>175</v>
      </c>
    </row>
    <row r="181" spans="5:7" x14ac:dyDescent="0.25">
      <c r="E181" t="s">
        <v>172</v>
      </c>
      <c r="F181" t="s">
        <v>176</v>
      </c>
      <c r="G181" t="s">
        <v>175</v>
      </c>
    </row>
    <row r="182" spans="5:7" x14ac:dyDescent="0.25">
      <c r="E182" t="s">
        <v>172</v>
      </c>
      <c r="F182" t="s">
        <v>176</v>
      </c>
      <c r="G182" t="s">
        <v>175</v>
      </c>
    </row>
    <row r="183" spans="5:7" x14ac:dyDescent="0.25">
      <c r="E183" t="s">
        <v>172</v>
      </c>
      <c r="F183" t="s">
        <v>176</v>
      </c>
      <c r="G183" t="s">
        <v>175</v>
      </c>
    </row>
    <row r="184" spans="5:7" x14ac:dyDescent="0.25">
      <c r="E184" t="s">
        <v>172</v>
      </c>
      <c r="F184" t="s">
        <v>176</v>
      </c>
      <c r="G184" t="s">
        <v>175</v>
      </c>
    </row>
    <row r="185" spans="5:7" x14ac:dyDescent="0.25">
      <c r="E185" t="s">
        <v>172</v>
      </c>
      <c r="F185" t="s">
        <v>176</v>
      </c>
      <c r="G185" t="s">
        <v>175</v>
      </c>
    </row>
    <row r="186" spans="5:7" x14ac:dyDescent="0.25">
      <c r="E186" t="s">
        <v>172</v>
      </c>
      <c r="F186" t="s">
        <v>176</v>
      </c>
      <c r="G186" t="s">
        <v>175</v>
      </c>
    </row>
    <row r="187" spans="5:7" x14ac:dyDescent="0.25">
      <c r="E187" t="s">
        <v>172</v>
      </c>
      <c r="F187" t="s">
        <v>176</v>
      </c>
      <c r="G187" t="s">
        <v>175</v>
      </c>
    </row>
    <row r="188" spans="5:7" x14ac:dyDescent="0.25">
      <c r="E188" t="s">
        <v>172</v>
      </c>
      <c r="F188" t="s">
        <v>176</v>
      </c>
      <c r="G188" t="s">
        <v>175</v>
      </c>
    </row>
    <row r="189" spans="5:7" x14ac:dyDescent="0.25">
      <c r="E189" t="s">
        <v>172</v>
      </c>
      <c r="F189" t="s">
        <v>176</v>
      </c>
      <c r="G189" t="s">
        <v>175</v>
      </c>
    </row>
    <row r="190" spans="5:7" x14ac:dyDescent="0.25">
      <c r="E190" t="s">
        <v>172</v>
      </c>
      <c r="F190" t="s">
        <v>176</v>
      </c>
      <c r="G190" t="s">
        <v>175</v>
      </c>
    </row>
    <row r="191" spans="5:7" x14ac:dyDescent="0.25">
      <c r="E191" t="s">
        <v>172</v>
      </c>
      <c r="F191" t="s">
        <v>176</v>
      </c>
      <c r="G191" t="s">
        <v>175</v>
      </c>
    </row>
    <row r="192" spans="5:7" x14ac:dyDescent="0.25">
      <c r="E192" t="s">
        <v>172</v>
      </c>
      <c r="F192" t="s">
        <v>176</v>
      </c>
      <c r="G192" t="s">
        <v>175</v>
      </c>
    </row>
    <row r="193" spans="5:7" x14ac:dyDescent="0.25">
      <c r="E193" t="s">
        <v>172</v>
      </c>
      <c r="F193" t="s">
        <v>176</v>
      </c>
      <c r="G193" t="s">
        <v>175</v>
      </c>
    </row>
    <row r="194" spans="5:7" x14ac:dyDescent="0.25">
      <c r="E194" t="s">
        <v>172</v>
      </c>
      <c r="F194" t="s">
        <v>176</v>
      </c>
      <c r="G194" t="s">
        <v>175</v>
      </c>
    </row>
    <row r="195" spans="5:7" x14ac:dyDescent="0.25">
      <c r="E195" t="s">
        <v>172</v>
      </c>
      <c r="F195" t="s">
        <v>176</v>
      </c>
      <c r="G195" t="s">
        <v>175</v>
      </c>
    </row>
    <row r="196" spans="5:7" x14ac:dyDescent="0.25">
      <c r="E196" t="s">
        <v>172</v>
      </c>
      <c r="F196" t="s">
        <v>176</v>
      </c>
      <c r="G196" t="s">
        <v>175</v>
      </c>
    </row>
    <row r="197" spans="5:7" x14ac:dyDescent="0.25">
      <c r="E197" t="s">
        <v>172</v>
      </c>
      <c r="F197" t="s">
        <v>176</v>
      </c>
      <c r="G197" t="s">
        <v>175</v>
      </c>
    </row>
    <row r="198" spans="5:7" x14ac:dyDescent="0.25">
      <c r="E198" t="s">
        <v>172</v>
      </c>
      <c r="F198" t="s">
        <v>176</v>
      </c>
      <c r="G198" t="s">
        <v>175</v>
      </c>
    </row>
    <row r="199" spans="5:7" x14ac:dyDescent="0.25">
      <c r="E199" t="s">
        <v>172</v>
      </c>
      <c r="F199" t="s">
        <v>176</v>
      </c>
      <c r="G199" t="s">
        <v>175</v>
      </c>
    </row>
    <row r="200" spans="5:7" x14ac:dyDescent="0.25">
      <c r="E200" t="s">
        <v>172</v>
      </c>
      <c r="F200" t="s">
        <v>176</v>
      </c>
      <c r="G200" t="s">
        <v>175</v>
      </c>
    </row>
    <row r="201" spans="5:7" x14ac:dyDescent="0.25">
      <c r="E201" t="s">
        <v>172</v>
      </c>
      <c r="F201" t="s">
        <v>176</v>
      </c>
      <c r="G201" t="s">
        <v>175</v>
      </c>
    </row>
    <row r="202" spans="5:7" x14ac:dyDescent="0.25">
      <c r="E202" t="s">
        <v>172</v>
      </c>
      <c r="F202" t="s">
        <v>176</v>
      </c>
      <c r="G202" t="s">
        <v>175</v>
      </c>
    </row>
    <row r="203" spans="5:7" x14ac:dyDescent="0.25">
      <c r="E203" t="s">
        <v>172</v>
      </c>
      <c r="F203" t="s">
        <v>176</v>
      </c>
      <c r="G203" t="s">
        <v>175</v>
      </c>
    </row>
    <row r="204" spans="5:7" x14ac:dyDescent="0.25">
      <c r="E204" t="s">
        <v>177</v>
      </c>
      <c r="F204" t="s">
        <v>173</v>
      </c>
      <c r="G204" t="s">
        <v>174</v>
      </c>
    </row>
    <row r="205" spans="5:7" x14ac:dyDescent="0.25">
      <c r="E205" t="s">
        <v>177</v>
      </c>
      <c r="F205" t="s">
        <v>173</v>
      </c>
      <c r="G205" t="s">
        <v>174</v>
      </c>
    </row>
    <row r="206" spans="5:7" x14ac:dyDescent="0.25">
      <c r="E206" t="s">
        <v>177</v>
      </c>
      <c r="F206" t="s">
        <v>173</v>
      </c>
      <c r="G206" t="s">
        <v>174</v>
      </c>
    </row>
    <row r="207" spans="5:7" x14ac:dyDescent="0.25">
      <c r="E207" t="s">
        <v>177</v>
      </c>
      <c r="F207" t="s">
        <v>173</v>
      </c>
      <c r="G207" t="s">
        <v>174</v>
      </c>
    </row>
    <row r="208" spans="5:7" x14ac:dyDescent="0.25">
      <c r="E208" t="s">
        <v>177</v>
      </c>
      <c r="F208" t="s">
        <v>173</v>
      </c>
      <c r="G208" t="s">
        <v>174</v>
      </c>
    </row>
    <row r="209" spans="5:7" x14ac:dyDescent="0.25">
      <c r="E209" t="s">
        <v>177</v>
      </c>
      <c r="F209" t="s">
        <v>173</v>
      </c>
      <c r="G209" t="s">
        <v>174</v>
      </c>
    </row>
    <row r="210" spans="5:7" x14ac:dyDescent="0.25">
      <c r="E210" t="s">
        <v>177</v>
      </c>
      <c r="F210" t="s">
        <v>173</v>
      </c>
      <c r="G210" t="s">
        <v>174</v>
      </c>
    </row>
    <row r="211" spans="5:7" x14ac:dyDescent="0.25">
      <c r="E211" t="s">
        <v>177</v>
      </c>
      <c r="F211" t="s">
        <v>173</v>
      </c>
      <c r="G211" t="s">
        <v>175</v>
      </c>
    </row>
    <row r="212" spans="5:7" x14ac:dyDescent="0.25">
      <c r="E212" t="s">
        <v>177</v>
      </c>
      <c r="F212" t="s">
        <v>173</v>
      </c>
      <c r="G212" t="s">
        <v>175</v>
      </c>
    </row>
    <row r="213" spans="5:7" x14ac:dyDescent="0.25">
      <c r="E213" t="s">
        <v>177</v>
      </c>
      <c r="F213" t="s">
        <v>173</v>
      </c>
      <c r="G213" t="s">
        <v>175</v>
      </c>
    </row>
    <row r="214" spans="5:7" x14ac:dyDescent="0.25">
      <c r="E214" t="s">
        <v>177</v>
      </c>
      <c r="F214" t="s">
        <v>173</v>
      </c>
      <c r="G214" t="s">
        <v>175</v>
      </c>
    </row>
    <row r="215" spans="5:7" x14ac:dyDescent="0.25">
      <c r="E215" t="s">
        <v>177</v>
      </c>
      <c r="F215" t="s">
        <v>173</v>
      </c>
      <c r="G215" t="s">
        <v>175</v>
      </c>
    </row>
    <row r="216" spans="5:7" x14ac:dyDescent="0.25">
      <c r="E216" t="s">
        <v>177</v>
      </c>
      <c r="F216" t="s">
        <v>173</v>
      </c>
      <c r="G216" t="s">
        <v>175</v>
      </c>
    </row>
    <row r="217" spans="5:7" x14ac:dyDescent="0.25">
      <c r="E217" t="s">
        <v>177</v>
      </c>
      <c r="F217" t="s">
        <v>173</v>
      </c>
      <c r="G217" t="s">
        <v>175</v>
      </c>
    </row>
    <row r="218" spans="5:7" x14ac:dyDescent="0.25">
      <c r="E218" t="s">
        <v>177</v>
      </c>
      <c r="F218" t="s">
        <v>173</v>
      </c>
      <c r="G218" t="s">
        <v>175</v>
      </c>
    </row>
    <row r="219" spans="5:7" x14ac:dyDescent="0.25">
      <c r="E219" t="s">
        <v>177</v>
      </c>
      <c r="F219" t="s">
        <v>173</v>
      </c>
      <c r="G219" t="s">
        <v>175</v>
      </c>
    </row>
    <row r="220" spans="5:7" x14ac:dyDescent="0.25">
      <c r="E220" t="s">
        <v>177</v>
      </c>
      <c r="F220" t="s">
        <v>173</v>
      </c>
      <c r="G220" t="s">
        <v>175</v>
      </c>
    </row>
    <row r="221" spans="5:7" x14ac:dyDescent="0.25">
      <c r="E221" t="s">
        <v>177</v>
      </c>
      <c r="F221" t="s">
        <v>173</v>
      </c>
      <c r="G221" t="s">
        <v>175</v>
      </c>
    </row>
    <row r="222" spans="5:7" x14ac:dyDescent="0.25">
      <c r="E222" t="s">
        <v>177</v>
      </c>
      <c r="F222" t="s">
        <v>173</v>
      </c>
      <c r="G222" t="s">
        <v>175</v>
      </c>
    </row>
    <row r="223" spans="5:7" x14ac:dyDescent="0.25">
      <c r="E223" t="s">
        <v>177</v>
      </c>
      <c r="F223" t="s">
        <v>173</v>
      </c>
      <c r="G223" t="s">
        <v>175</v>
      </c>
    </row>
    <row r="224" spans="5:7" x14ac:dyDescent="0.25">
      <c r="E224" t="s">
        <v>177</v>
      </c>
      <c r="F224" t="s">
        <v>173</v>
      </c>
      <c r="G224" t="s">
        <v>175</v>
      </c>
    </row>
    <row r="225" spans="5:7" x14ac:dyDescent="0.25">
      <c r="E225" t="s">
        <v>177</v>
      </c>
      <c r="F225" t="s">
        <v>173</v>
      </c>
      <c r="G225" t="s">
        <v>175</v>
      </c>
    </row>
    <row r="226" spans="5:7" x14ac:dyDescent="0.25">
      <c r="E226" t="s">
        <v>177</v>
      </c>
      <c r="F226" t="s">
        <v>176</v>
      </c>
      <c r="G226" t="s">
        <v>174</v>
      </c>
    </row>
    <row r="227" spans="5:7" x14ac:dyDescent="0.25">
      <c r="E227" t="s">
        <v>177</v>
      </c>
      <c r="F227" t="s">
        <v>176</v>
      </c>
      <c r="G227" t="s">
        <v>174</v>
      </c>
    </row>
    <row r="228" spans="5:7" x14ac:dyDescent="0.25">
      <c r="E228" t="s">
        <v>177</v>
      </c>
      <c r="F228" t="s">
        <v>176</v>
      </c>
      <c r="G228" t="s">
        <v>174</v>
      </c>
    </row>
    <row r="229" spans="5:7" x14ac:dyDescent="0.25">
      <c r="E229" t="s">
        <v>177</v>
      </c>
      <c r="F229" t="s">
        <v>176</v>
      </c>
      <c r="G229" t="s">
        <v>174</v>
      </c>
    </row>
    <row r="230" spans="5:7" x14ac:dyDescent="0.25">
      <c r="E230" t="s">
        <v>177</v>
      </c>
      <c r="F230" t="s">
        <v>176</v>
      </c>
      <c r="G230" t="s">
        <v>174</v>
      </c>
    </row>
    <row r="231" spans="5:7" x14ac:dyDescent="0.25">
      <c r="E231" t="s">
        <v>177</v>
      </c>
      <c r="F231" t="s">
        <v>176</v>
      </c>
      <c r="G231" t="s">
        <v>174</v>
      </c>
    </row>
    <row r="232" spans="5:7" x14ac:dyDescent="0.25">
      <c r="E232" t="s">
        <v>177</v>
      </c>
      <c r="F232" t="s">
        <v>176</v>
      </c>
      <c r="G232" t="s">
        <v>174</v>
      </c>
    </row>
    <row r="233" spans="5:7" x14ac:dyDescent="0.25">
      <c r="E233" t="s">
        <v>177</v>
      </c>
      <c r="F233" t="s">
        <v>176</v>
      </c>
      <c r="G233" t="s">
        <v>174</v>
      </c>
    </row>
    <row r="234" spans="5:7" x14ac:dyDescent="0.25">
      <c r="E234" t="s">
        <v>177</v>
      </c>
      <c r="F234" t="s">
        <v>176</v>
      </c>
      <c r="G234" t="s">
        <v>174</v>
      </c>
    </row>
    <row r="235" spans="5:7" x14ac:dyDescent="0.25">
      <c r="E235" t="s">
        <v>177</v>
      </c>
      <c r="F235" t="s">
        <v>176</v>
      </c>
      <c r="G235" t="s">
        <v>174</v>
      </c>
    </row>
    <row r="236" spans="5:7" x14ac:dyDescent="0.25">
      <c r="E236" t="s">
        <v>177</v>
      </c>
      <c r="F236" t="s">
        <v>176</v>
      </c>
      <c r="G236" t="s">
        <v>174</v>
      </c>
    </row>
    <row r="237" spans="5:7" x14ac:dyDescent="0.25">
      <c r="E237" t="s">
        <v>177</v>
      </c>
      <c r="F237" t="s">
        <v>176</v>
      </c>
      <c r="G237" t="s">
        <v>174</v>
      </c>
    </row>
    <row r="238" spans="5:7" x14ac:dyDescent="0.25">
      <c r="E238" t="s">
        <v>177</v>
      </c>
      <c r="F238" t="s">
        <v>176</v>
      </c>
      <c r="G238" t="s">
        <v>174</v>
      </c>
    </row>
    <row r="239" spans="5:7" x14ac:dyDescent="0.25">
      <c r="E239" t="s">
        <v>177</v>
      </c>
      <c r="F239" t="s">
        <v>176</v>
      </c>
      <c r="G239" t="s">
        <v>174</v>
      </c>
    </row>
    <row r="240" spans="5:7" x14ac:dyDescent="0.25">
      <c r="E240" t="s">
        <v>177</v>
      </c>
      <c r="F240" t="s">
        <v>176</v>
      </c>
      <c r="G240" t="s">
        <v>174</v>
      </c>
    </row>
    <row r="241" spans="5:7" x14ac:dyDescent="0.25">
      <c r="E241" t="s">
        <v>177</v>
      </c>
      <c r="F241" t="s">
        <v>176</v>
      </c>
      <c r="G241" t="s">
        <v>174</v>
      </c>
    </row>
    <row r="242" spans="5:7" x14ac:dyDescent="0.25">
      <c r="E242" t="s">
        <v>177</v>
      </c>
      <c r="F242" t="s">
        <v>176</v>
      </c>
      <c r="G242" t="s">
        <v>174</v>
      </c>
    </row>
    <row r="243" spans="5:7" x14ac:dyDescent="0.25">
      <c r="E243" t="s">
        <v>177</v>
      </c>
      <c r="F243" t="s">
        <v>176</v>
      </c>
      <c r="G243" t="s">
        <v>174</v>
      </c>
    </row>
    <row r="244" spans="5:7" x14ac:dyDescent="0.25">
      <c r="E244" t="s">
        <v>177</v>
      </c>
      <c r="F244" t="s">
        <v>176</v>
      </c>
      <c r="G244" t="s">
        <v>174</v>
      </c>
    </row>
    <row r="245" spans="5:7" x14ac:dyDescent="0.25">
      <c r="E245" t="s">
        <v>177</v>
      </c>
      <c r="F245" t="s">
        <v>176</v>
      </c>
      <c r="G245" t="s">
        <v>174</v>
      </c>
    </row>
    <row r="246" spans="5:7" x14ac:dyDescent="0.25">
      <c r="E246" t="s">
        <v>177</v>
      </c>
      <c r="F246" t="s">
        <v>176</v>
      </c>
      <c r="G246" t="s">
        <v>174</v>
      </c>
    </row>
    <row r="247" spans="5:7" x14ac:dyDescent="0.25">
      <c r="E247" t="s">
        <v>177</v>
      </c>
      <c r="F247" t="s">
        <v>176</v>
      </c>
      <c r="G247" t="s">
        <v>174</v>
      </c>
    </row>
    <row r="248" spans="5:7" x14ac:dyDescent="0.25">
      <c r="E248" t="s">
        <v>177</v>
      </c>
      <c r="F248" t="s">
        <v>176</v>
      </c>
      <c r="G248" t="s">
        <v>174</v>
      </c>
    </row>
    <row r="249" spans="5:7" x14ac:dyDescent="0.25">
      <c r="E249" t="s">
        <v>177</v>
      </c>
      <c r="F249" t="s">
        <v>176</v>
      </c>
      <c r="G249" t="s">
        <v>174</v>
      </c>
    </row>
    <row r="250" spans="5:7" x14ac:dyDescent="0.25">
      <c r="E250" t="s">
        <v>177</v>
      </c>
      <c r="F250" t="s">
        <v>176</v>
      </c>
      <c r="G250" t="s">
        <v>174</v>
      </c>
    </row>
    <row r="251" spans="5:7" x14ac:dyDescent="0.25">
      <c r="E251" t="s">
        <v>177</v>
      </c>
      <c r="F251" t="s">
        <v>176</v>
      </c>
      <c r="G251" t="s">
        <v>174</v>
      </c>
    </row>
    <row r="252" spans="5:7" x14ac:dyDescent="0.25">
      <c r="E252" t="s">
        <v>177</v>
      </c>
      <c r="F252" t="s">
        <v>176</v>
      </c>
      <c r="G252" t="s">
        <v>174</v>
      </c>
    </row>
    <row r="253" spans="5:7" x14ac:dyDescent="0.25">
      <c r="E253" t="s">
        <v>177</v>
      </c>
      <c r="F253" t="s">
        <v>176</v>
      </c>
      <c r="G253" t="s">
        <v>175</v>
      </c>
    </row>
    <row r="254" spans="5:7" x14ac:dyDescent="0.25">
      <c r="E254" t="s">
        <v>177</v>
      </c>
      <c r="F254" t="s">
        <v>176</v>
      </c>
      <c r="G254" t="s">
        <v>175</v>
      </c>
    </row>
    <row r="255" spans="5:7" x14ac:dyDescent="0.25">
      <c r="E255" t="s">
        <v>177</v>
      </c>
      <c r="F255" t="s">
        <v>176</v>
      </c>
      <c r="G255" t="s">
        <v>175</v>
      </c>
    </row>
    <row r="256" spans="5:7" x14ac:dyDescent="0.25">
      <c r="E256" t="s">
        <v>177</v>
      </c>
      <c r="F256" t="s">
        <v>176</v>
      </c>
      <c r="G256" t="s">
        <v>175</v>
      </c>
    </row>
    <row r="257" spans="5:7" x14ac:dyDescent="0.25">
      <c r="E257" t="s">
        <v>177</v>
      </c>
      <c r="F257" t="s">
        <v>176</v>
      </c>
      <c r="G257" t="s">
        <v>175</v>
      </c>
    </row>
    <row r="258" spans="5:7" x14ac:dyDescent="0.25">
      <c r="E258" t="s">
        <v>177</v>
      </c>
      <c r="F258" t="s">
        <v>176</v>
      </c>
      <c r="G258" t="s">
        <v>175</v>
      </c>
    </row>
    <row r="259" spans="5:7" x14ac:dyDescent="0.25">
      <c r="E259" t="s">
        <v>177</v>
      </c>
      <c r="F259" t="s">
        <v>176</v>
      </c>
      <c r="G259" t="s">
        <v>175</v>
      </c>
    </row>
    <row r="260" spans="5:7" x14ac:dyDescent="0.25">
      <c r="E260" t="s">
        <v>177</v>
      </c>
      <c r="F260" t="s">
        <v>176</v>
      </c>
      <c r="G260" t="s">
        <v>175</v>
      </c>
    </row>
    <row r="261" spans="5:7" x14ac:dyDescent="0.25">
      <c r="E261" t="s">
        <v>177</v>
      </c>
      <c r="F261" t="s">
        <v>176</v>
      </c>
      <c r="G261" t="s">
        <v>175</v>
      </c>
    </row>
    <row r="262" spans="5:7" x14ac:dyDescent="0.25">
      <c r="E262" t="s">
        <v>177</v>
      </c>
      <c r="F262" t="s">
        <v>176</v>
      </c>
      <c r="G262" t="s">
        <v>175</v>
      </c>
    </row>
    <row r="263" spans="5:7" x14ac:dyDescent="0.25">
      <c r="E263" t="s">
        <v>177</v>
      </c>
      <c r="F263" t="s">
        <v>176</v>
      </c>
      <c r="G263" t="s">
        <v>175</v>
      </c>
    </row>
    <row r="264" spans="5:7" x14ac:dyDescent="0.25">
      <c r="E264" t="s">
        <v>177</v>
      </c>
      <c r="F264" t="s">
        <v>176</v>
      </c>
      <c r="G264" t="s">
        <v>175</v>
      </c>
    </row>
    <row r="265" spans="5:7" x14ac:dyDescent="0.25">
      <c r="E265" t="s">
        <v>177</v>
      </c>
      <c r="F265" t="s">
        <v>176</v>
      </c>
      <c r="G265" t="s">
        <v>175</v>
      </c>
    </row>
    <row r="266" spans="5:7" x14ac:dyDescent="0.25">
      <c r="E266" t="s">
        <v>177</v>
      </c>
      <c r="F266" t="s">
        <v>176</v>
      </c>
      <c r="G266" t="s">
        <v>175</v>
      </c>
    </row>
    <row r="267" spans="5:7" x14ac:dyDescent="0.25">
      <c r="E267" t="s">
        <v>177</v>
      </c>
      <c r="F267" t="s">
        <v>176</v>
      </c>
      <c r="G267" t="s">
        <v>175</v>
      </c>
    </row>
    <row r="268" spans="5:7" x14ac:dyDescent="0.25">
      <c r="E268" t="s">
        <v>177</v>
      </c>
      <c r="F268" t="s">
        <v>176</v>
      </c>
      <c r="G268" t="s">
        <v>175</v>
      </c>
    </row>
    <row r="269" spans="5:7" x14ac:dyDescent="0.25">
      <c r="E269" t="s">
        <v>177</v>
      </c>
      <c r="F269" t="s">
        <v>176</v>
      </c>
      <c r="G269" t="s">
        <v>175</v>
      </c>
    </row>
    <row r="270" spans="5:7" x14ac:dyDescent="0.25">
      <c r="E270" t="s">
        <v>177</v>
      </c>
      <c r="F270" t="s">
        <v>176</v>
      </c>
      <c r="G270" t="s">
        <v>175</v>
      </c>
    </row>
    <row r="271" spans="5:7" x14ac:dyDescent="0.25">
      <c r="E271" t="s">
        <v>177</v>
      </c>
      <c r="F271" t="s">
        <v>176</v>
      </c>
      <c r="G271" t="s">
        <v>175</v>
      </c>
    </row>
    <row r="272" spans="5:7" x14ac:dyDescent="0.25">
      <c r="E272" t="s">
        <v>177</v>
      </c>
      <c r="F272" t="s">
        <v>176</v>
      </c>
      <c r="G272" t="s">
        <v>175</v>
      </c>
    </row>
    <row r="273" spans="5:7" x14ac:dyDescent="0.25">
      <c r="E273" t="s">
        <v>177</v>
      </c>
      <c r="F273" t="s">
        <v>176</v>
      </c>
      <c r="G273" t="s">
        <v>175</v>
      </c>
    </row>
    <row r="274" spans="5:7" x14ac:dyDescent="0.25">
      <c r="E274" t="s">
        <v>177</v>
      </c>
      <c r="F274" t="s">
        <v>176</v>
      </c>
      <c r="G274" t="s">
        <v>175</v>
      </c>
    </row>
    <row r="275" spans="5:7" x14ac:dyDescent="0.25">
      <c r="E275" t="s">
        <v>177</v>
      </c>
      <c r="F275" t="s">
        <v>176</v>
      </c>
      <c r="G275" t="s">
        <v>175</v>
      </c>
    </row>
    <row r="276" spans="5:7" x14ac:dyDescent="0.25">
      <c r="E276" t="s">
        <v>177</v>
      </c>
      <c r="F276" t="s">
        <v>176</v>
      </c>
      <c r="G276" t="s">
        <v>175</v>
      </c>
    </row>
    <row r="277" spans="5:7" x14ac:dyDescent="0.25">
      <c r="E277" t="s">
        <v>177</v>
      </c>
      <c r="F277" t="s">
        <v>176</v>
      </c>
      <c r="G277" t="s">
        <v>175</v>
      </c>
    </row>
    <row r="278" spans="5:7" x14ac:dyDescent="0.25">
      <c r="E278" t="s">
        <v>177</v>
      </c>
      <c r="F278" t="s">
        <v>176</v>
      </c>
      <c r="G278" t="s">
        <v>175</v>
      </c>
    </row>
    <row r="279" spans="5:7" x14ac:dyDescent="0.25">
      <c r="E279" t="s">
        <v>177</v>
      </c>
      <c r="F279" t="s">
        <v>176</v>
      </c>
      <c r="G279" t="s">
        <v>175</v>
      </c>
    </row>
    <row r="280" spans="5:7" x14ac:dyDescent="0.25">
      <c r="E280" t="s">
        <v>177</v>
      </c>
      <c r="F280" t="s">
        <v>176</v>
      </c>
      <c r="G280" t="s">
        <v>175</v>
      </c>
    </row>
    <row r="281" spans="5:7" x14ac:dyDescent="0.25">
      <c r="E281" t="s">
        <v>177</v>
      </c>
      <c r="F281" t="s">
        <v>176</v>
      </c>
      <c r="G281" t="s">
        <v>175</v>
      </c>
    </row>
    <row r="282" spans="5:7" x14ac:dyDescent="0.25">
      <c r="E282" t="s">
        <v>177</v>
      </c>
      <c r="F282" t="s">
        <v>176</v>
      </c>
      <c r="G282" t="s">
        <v>175</v>
      </c>
    </row>
    <row r="283" spans="5:7" x14ac:dyDescent="0.25">
      <c r="E283" t="s">
        <v>177</v>
      </c>
      <c r="F283" t="s">
        <v>176</v>
      </c>
      <c r="G283" t="s">
        <v>175</v>
      </c>
    </row>
    <row r="284" spans="5:7" x14ac:dyDescent="0.25">
      <c r="E284" t="s">
        <v>177</v>
      </c>
      <c r="F284" t="s">
        <v>176</v>
      </c>
      <c r="G284" t="s">
        <v>175</v>
      </c>
    </row>
    <row r="285" spans="5:7" x14ac:dyDescent="0.25">
      <c r="E285" t="s">
        <v>177</v>
      </c>
      <c r="F285" t="s">
        <v>176</v>
      </c>
      <c r="G285" t="s">
        <v>175</v>
      </c>
    </row>
    <row r="286" spans="5:7" x14ac:dyDescent="0.25">
      <c r="E286" t="s">
        <v>177</v>
      </c>
      <c r="F286" t="s">
        <v>176</v>
      </c>
      <c r="G286" t="s">
        <v>175</v>
      </c>
    </row>
    <row r="287" spans="5:7" x14ac:dyDescent="0.25">
      <c r="E287" t="s">
        <v>177</v>
      </c>
      <c r="F287" t="s">
        <v>176</v>
      </c>
      <c r="G287" t="s">
        <v>175</v>
      </c>
    </row>
    <row r="288" spans="5:7" x14ac:dyDescent="0.25">
      <c r="E288" t="s">
        <v>177</v>
      </c>
      <c r="F288" t="s">
        <v>176</v>
      </c>
      <c r="G288" t="s">
        <v>175</v>
      </c>
    </row>
    <row r="289" spans="5:7" x14ac:dyDescent="0.25">
      <c r="E289" t="s">
        <v>177</v>
      </c>
      <c r="F289" t="s">
        <v>176</v>
      </c>
      <c r="G289" t="s">
        <v>175</v>
      </c>
    </row>
    <row r="290" spans="5:7" x14ac:dyDescent="0.25">
      <c r="E290" t="s">
        <v>177</v>
      </c>
      <c r="F290" t="s">
        <v>176</v>
      </c>
      <c r="G290" t="s">
        <v>175</v>
      </c>
    </row>
    <row r="291" spans="5:7" x14ac:dyDescent="0.25">
      <c r="E291" t="s">
        <v>177</v>
      </c>
      <c r="F291" t="s">
        <v>176</v>
      </c>
      <c r="G291" t="s">
        <v>175</v>
      </c>
    </row>
    <row r="292" spans="5:7" x14ac:dyDescent="0.25">
      <c r="E292" t="s">
        <v>177</v>
      </c>
      <c r="F292" t="s">
        <v>176</v>
      </c>
      <c r="G292" t="s">
        <v>175</v>
      </c>
    </row>
    <row r="293" spans="5:7" x14ac:dyDescent="0.25">
      <c r="E293" t="s">
        <v>177</v>
      </c>
      <c r="F293" t="s">
        <v>176</v>
      </c>
      <c r="G293" t="s">
        <v>175</v>
      </c>
    </row>
    <row r="294" spans="5:7" x14ac:dyDescent="0.25">
      <c r="E294" t="s">
        <v>177</v>
      </c>
      <c r="F294" t="s">
        <v>176</v>
      </c>
      <c r="G294" t="s">
        <v>175</v>
      </c>
    </row>
    <row r="295" spans="5:7" x14ac:dyDescent="0.25">
      <c r="E295" t="s">
        <v>177</v>
      </c>
      <c r="F295" t="s">
        <v>176</v>
      </c>
      <c r="G295" t="s">
        <v>175</v>
      </c>
    </row>
    <row r="296" spans="5:7" x14ac:dyDescent="0.25">
      <c r="E296" t="s">
        <v>177</v>
      </c>
      <c r="F296" t="s">
        <v>176</v>
      </c>
      <c r="G296" t="s">
        <v>175</v>
      </c>
    </row>
    <row r="297" spans="5:7" x14ac:dyDescent="0.25">
      <c r="E297" t="s">
        <v>177</v>
      </c>
      <c r="F297" t="s">
        <v>176</v>
      </c>
      <c r="G297" t="s">
        <v>175</v>
      </c>
    </row>
    <row r="298" spans="5:7" x14ac:dyDescent="0.25">
      <c r="E298" t="s">
        <v>177</v>
      </c>
      <c r="F298" t="s">
        <v>176</v>
      </c>
      <c r="G298" t="s">
        <v>175</v>
      </c>
    </row>
    <row r="299" spans="5:7" x14ac:dyDescent="0.25">
      <c r="E299" t="s">
        <v>177</v>
      </c>
      <c r="F299" t="s">
        <v>176</v>
      </c>
      <c r="G299" t="s">
        <v>175</v>
      </c>
    </row>
    <row r="300" spans="5:7" x14ac:dyDescent="0.25">
      <c r="E300" t="s">
        <v>177</v>
      </c>
      <c r="F300" t="s">
        <v>176</v>
      </c>
      <c r="G300" t="s">
        <v>175</v>
      </c>
    </row>
    <row r="301" spans="5:7" x14ac:dyDescent="0.25">
      <c r="E301" t="s">
        <v>177</v>
      </c>
      <c r="F301" t="s">
        <v>176</v>
      </c>
      <c r="G301" t="s">
        <v>175</v>
      </c>
    </row>
    <row r="302" spans="5:7" x14ac:dyDescent="0.25">
      <c r="E302" t="s">
        <v>177</v>
      </c>
      <c r="F302" t="s">
        <v>176</v>
      </c>
      <c r="G302" t="s">
        <v>175</v>
      </c>
    </row>
    <row r="303" spans="5:7" x14ac:dyDescent="0.25">
      <c r="E303" t="s">
        <v>177</v>
      </c>
      <c r="F303" t="s">
        <v>176</v>
      </c>
      <c r="G303" t="s">
        <v>175</v>
      </c>
    </row>
    <row r="304" spans="5:7" x14ac:dyDescent="0.25">
      <c r="E304" t="s">
        <v>177</v>
      </c>
      <c r="F304" t="s">
        <v>176</v>
      </c>
      <c r="G304" t="s">
        <v>175</v>
      </c>
    </row>
    <row r="305" spans="5:7" x14ac:dyDescent="0.25">
      <c r="E305" t="s">
        <v>177</v>
      </c>
      <c r="F305" t="s">
        <v>176</v>
      </c>
      <c r="G305" t="s">
        <v>175</v>
      </c>
    </row>
    <row r="306" spans="5:7" x14ac:dyDescent="0.25">
      <c r="E306" t="s">
        <v>177</v>
      </c>
      <c r="F306" t="s">
        <v>176</v>
      </c>
      <c r="G306" t="s">
        <v>175</v>
      </c>
    </row>
    <row r="307" spans="5:7" x14ac:dyDescent="0.25">
      <c r="E307" t="s">
        <v>177</v>
      </c>
      <c r="F307" t="s">
        <v>176</v>
      </c>
      <c r="G307" t="s">
        <v>175</v>
      </c>
    </row>
    <row r="308" spans="5:7" x14ac:dyDescent="0.25">
      <c r="E308" t="s">
        <v>177</v>
      </c>
      <c r="F308" t="s">
        <v>176</v>
      </c>
      <c r="G308" t="s">
        <v>175</v>
      </c>
    </row>
    <row r="309" spans="5:7" x14ac:dyDescent="0.25">
      <c r="E309" t="s">
        <v>177</v>
      </c>
      <c r="F309" t="s">
        <v>176</v>
      </c>
      <c r="G309" t="s">
        <v>175</v>
      </c>
    </row>
    <row r="310" spans="5:7" x14ac:dyDescent="0.25">
      <c r="E310" t="s">
        <v>177</v>
      </c>
      <c r="F310" t="s">
        <v>176</v>
      </c>
      <c r="G310" t="s">
        <v>175</v>
      </c>
    </row>
    <row r="311" spans="5:7" x14ac:dyDescent="0.25">
      <c r="E311" t="s">
        <v>177</v>
      </c>
      <c r="F311" t="s">
        <v>176</v>
      </c>
      <c r="G311" t="s">
        <v>175</v>
      </c>
    </row>
    <row r="312" spans="5:7" x14ac:dyDescent="0.25">
      <c r="E312" t="s">
        <v>177</v>
      </c>
      <c r="F312" t="s">
        <v>176</v>
      </c>
      <c r="G312" t="s">
        <v>175</v>
      </c>
    </row>
    <row r="313" spans="5:7" x14ac:dyDescent="0.25">
      <c r="E313" t="s">
        <v>177</v>
      </c>
      <c r="F313" t="s">
        <v>176</v>
      </c>
      <c r="G313" t="s">
        <v>175</v>
      </c>
    </row>
    <row r="314" spans="5:7" x14ac:dyDescent="0.25">
      <c r="E314" t="s">
        <v>177</v>
      </c>
      <c r="F314" t="s">
        <v>176</v>
      </c>
      <c r="G314" t="s">
        <v>175</v>
      </c>
    </row>
    <row r="315" spans="5:7" x14ac:dyDescent="0.25">
      <c r="E315" t="s">
        <v>177</v>
      </c>
      <c r="F315" t="s">
        <v>176</v>
      </c>
      <c r="G315" t="s">
        <v>175</v>
      </c>
    </row>
    <row r="316" spans="5:7" x14ac:dyDescent="0.25">
      <c r="E316" t="s">
        <v>177</v>
      </c>
      <c r="F316" t="s">
        <v>176</v>
      </c>
      <c r="G316" t="s">
        <v>175</v>
      </c>
    </row>
    <row r="317" spans="5:7" x14ac:dyDescent="0.25">
      <c r="E317" t="s">
        <v>177</v>
      </c>
      <c r="F317" t="s">
        <v>176</v>
      </c>
      <c r="G317" t="s">
        <v>175</v>
      </c>
    </row>
    <row r="318" spans="5:7" x14ac:dyDescent="0.25">
      <c r="E318" t="s">
        <v>177</v>
      </c>
      <c r="F318" t="s">
        <v>176</v>
      </c>
      <c r="G318" t="s">
        <v>175</v>
      </c>
    </row>
    <row r="319" spans="5:7" x14ac:dyDescent="0.25">
      <c r="E319" t="s">
        <v>177</v>
      </c>
      <c r="F319" t="s">
        <v>176</v>
      </c>
      <c r="G319" t="s">
        <v>175</v>
      </c>
    </row>
    <row r="320" spans="5:7" x14ac:dyDescent="0.25">
      <c r="E320" t="s">
        <v>177</v>
      </c>
      <c r="F320" t="s">
        <v>176</v>
      </c>
      <c r="G320" t="s">
        <v>175</v>
      </c>
    </row>
    <row r="321" spans="5:7" x14ac:dyDescent="0.25">
      <c r="E321" t="s">
        <v>177</v>
      </c>
      <c r="F321" t="s">
        <v>176</v>
      </c>
      <c r="G321" t="s">
        <v>175</v>
      </c>
    </row>
    <row r="322" spans="5:7" x14ac:dyDescent="0.25">
      <c r="E322" t="s">
        <v>177</v>
      </c>
      <c r="F322" t="s">
        <v>176</v>
      </c>
      <c r="G322" t="s">
        <v>175</v>
      </c>
    </row>
    <row r="323" spans="5:7" x14ac:dyDescent="0.25">
      <c r="E323" t="s">
        <v>177</v>
      </c>
      <c r="F323" t="s">
        <v>176</v>
      </c>
      <c r="G323" t="s">
        <v>175</v>
      </c>
    </row>
    <row r="324" spans="5:7" x14ac:dyDescent="0.25">
      <c r="E324" t="s">
        <v>177</v>
      </c>
      <c r="F324" t="s">
        <v>176</v>
      </c>
      <c r="G324" t="s">
        <v>175</v>
      </c>
    </row>
    <row r="325" spans="5:7" x14ac:dyDescent="0.25">
      <c r="E325" t="s">
        <v>177</v>
      </c>
      <c r="F325" t="s">
        <v>176</v>
      </c>
      <c r="G325" t="s">
        <v>175</v>
      </c>
    </row>
    <row r="326" spans="5:7" x14ac:dyDescent="0.25">
      <c r="E326" t="s">
        <v>177</v>
      </c>
      <c r="F326" t="s">
        <v>176</v>
      </c>
      <c r="G326" t="s">
        <v>175</v>
      </c>
    </row>
    <row r="327" spans="5:7" x14ac:dyDescent="0.25">
      <c r="E327" t="s">
        <v>177</v>
      </c>
      <c r="F327" t="s">
        <v>176</v>
      </c>
      <c r="G327" t="s">
        <v>175</v>
      </c>
    </row>
    <row r="328" spans="5:7" x14ac:dyDescent="0.25">
      <c r="E328" t="s">
        <v>177</v>
      </c>
      <c r="F328" t="s">
        <v>176</v>
      </c>
      <c r="G328" t="s">
        <v>175</v>
      </c>
    </row>
    <row r="329" spans="5:7" x14ac:dyDescent="0.25">
      <c r="E329" t="s">
        <v>177</v>
      </c>
      <c r="F329" t="s">
        <v>176</v>
      </c>
      <c r="G329" t="s">
        <v>175</v>
      </c>
    </row>
    <row r="330" spans="5:7" x14ac:dyDescent="0.25">
      <c r="E330" t="s">
        <v>177</v>
      </c>
      <c r="F330" t="s">
        <v>176</v>
      </c>
      <c r="G330" t="s">
        <v>175</v>
      </c>
    </row>
    <row r="331" spans="5:7" x14ac:dyDescent="0.25">
      <c r="E331" t="s">
        <v>177</v>
      </c>
      <c r="F331" t="s">
        <v>176</v>
      </c>
      <c r="G331" t="s">
        <v>175</v>
      </c>
    </row>
    <row r="332" spans="5:7" x14ac:dyDescent="0.25">
      <c r="E332" t="s">
        <v>177</v>
      </c>
      <c r="F332" t="s">
        <v>176</v>
      </c>
      <c r="G332" t="s">
        <v>175</v>
      </c>
    </row>
    <row r="333" spans="5:7" x14ac:dyDescent="0.25">
      <c r="E333" t="s">
        <v>177</v>
      </c>
      <c r="F333" t="s">
        <v>176</v>
      </c>
      <c r="G333" t="s">
        <v>175</v>
      </c>
    </row>
    <row r="334" spans="5:7" x14ac:dyDescent="0.25">
      <c r="E334" t="s">
        <v>177</v>
      </c>
      <c r="F334" t="s">
        <v>176</v>
      </c>
      <c r="G334" t="s">
        <v>175</v>
      </c>
    </row>
    <row r="335" spans="5:7" x14ac:dyDescent="0.25">
      <c r="E335" t="s">
        <v>177</v>
      </c>
      <c r="F335" t="s">
        <v>176</v>
      </c>
      <c r="G335" t="s">
        <v>175</v>
      </c>
    </row>
    <row r="336" spans="5:7" x14ac:dyDescent="0.25">
      <c r="E336" t="s">
        <v>177</v>
      </c>
      <c r="F336" t="s">
        <v>176</v>
      </c>
      <c r="G336" t="s">
        <v>175</v>
      </c>
    </row>
    <row r="337" spans="5:7" x14ac:dyDescent="0.25">
      <c r="E337" t="s">
        <v>177</v>
      </c>
      <c r="F337" t="s">
        <v>176</v>
      </c>
      <c r="G337" t="s">
        <v>175</v>
      </c>
    </row>
    <row r="338" spans="5:7" x14ac:dyDescent="0.25">
      <c r="E338" t="s">
        <v>177</v>
      </c>
      <c r="F338" t="s">
        <v>176</v>
      </c>
      <c r="G338" t="s">
        <v>175</v>
      </c>
    </row>
    <row r="339" spans="5:7" x14ac:dyDescent="0.25">
      <c r="E339" t="s">
        <v>177</v>
      </c>
      <c r="F339" t="s">
        <v>176</v>
      </c>
      <c r="G339" t="s">
        <v>175</v>
      </c>
    </row>
    <row r="340" spans="5:7" x14ac:dyDescent="0.25">
      <c r="E340" t="s">
        <v>177</v>
      </c>
      <c r="F340" t="s">
        <v>176</v>
      </c>
      <c r="G340" t="s">
        <v>175</v>
      </c>
    </row>
    <row r="341" spans="5:7" x14ac:dyDescent="0.25">
      <c r="E341" t="s">
        <v>177</v>
      </c>
      <c r="F341" t="s">
        <v>176</v>
      </c>
      <c r="G341" t="s">
        <v>175</v>
      </c>
    </row>
    <row r="342" spans="5:7" x14ac:dyDescent="0.25">
      <c r="E342" t="s">
        <v>177</v>
      </c>
      <c r="F342" t="s">
        <v>176</v>
      </c>
      <c r="G342" t="s">
        <v>175</v>
      </c>
    </row>
    <row r="343" spans="5:7" x14ac:dyDescent="0.25">
      <c r="E343" t="s">
        <v>177</v>
      </c>
      <c r="F343" t="s">
        <v>176</v>
      </c>
      <c r="G343" t="s">
        <v>175</v>
      </c>
    </row>
    <row r="344" spans="5:7" x14ac:dyDescent="0.25">
      <c r="E344" t="s">
        <v>177</v>
      </c>
      <c r="F344" t="s">
        <v>176</v>
      </c>
      <c r="G344" t="s">
        <v>175</v>
      </c>
    </row>
    <row r="345" spans="5:7" x14ac:dyDescent="0.25">
      <c r="E345" t="s">
        <v>177</v>
      </c>
      <c r="F345" t="s">
        <v>176</v>
      </c>
      <c r="G345" t="s">
        <v>175</v>
      </c>
    </row>
    <row r="346" spans="5:7" x14ac:dyDescent="0.25">
      <c r="E346" t="s">
        <v>177</v>
      </c>
      <c r="F346" t="s">
        <v>176</v>
      </c>
      <c r="G346" t="s">
        <v>175</v>
      </c>
    </row>
    <row r="347" spans="5:7" x14ac:dyDescent="0.25">
      <c r="E347" t="s">
        <v>177</v>
      </c>
      <c r="F347" t="s">
        <v>176</v>
      </c>
      <c r="G347" t="s">
        <v>175</v>
      </c>
    </row>
    <row r="348" spans="5:7" x14ac:dyDescent="0.25">
      <c r="E348" t="s">
        <v>177</v>
      </c>
      <c r="F348" t="s">
        <v>176</v>
      </c>
      <c r="G348" t="s">
        <v>175</v>
      </c>
    </row>
    <row r="349" spans="5:7" x14ac:dyDescent="0.25">
      <c r="E349" t="s">
        <v>177</v>
      </c>
      <c r="F349" t="s">
        <v>176</v>
      </c>
      <c r="G349" t="s">
        <v>175</v>
      </c>
    </row>
    <row r="350" spans="5:7" x14ac:dyDescent="0.25">
      <c r="E350" t="s">
        <v>177</v>
      </c>
      <c r="F350" t="s">
        <v>176</v>
      </c>
      <c r="G350" t="s">
        <v>175</v>
      </c>
    </row>
    <row r="351" spans="5:7" x14ac:dyDescent="0.25">
      <c r="E351" t="s">
        <v>177</v>
      </c>
      <c r="F351" t="s">
        <v>176</v>
      </c>
      <c r="G351" t="s">
        <v>175</v>
      </c>
    </row>
    <row r="352" spans="5:7" x14ac:dyDescent="0.25">
      <c r="E352" t="s">
        <v>177</v>
      </c>
      <c r="F352" t="s">
        <v>176</v>
      </c>
      <c r="G352" t="s">
        <v>175</v>
      </c>
    </row>
    <row r="353" spans="5:7" x14ac:dyDescent="0.25">
      <c r="E353" t="s">
        <v>177</v>
      </c>
      <c r="F353" t="s">
        <v>176</v>
      </c>
      <c r="G353" t="s">
        <v>175</v>
      </c>
    </row>
    <row r="354" spans="5:7" x14ac:dyDescent="0.25">
      <c r="E354" t="s">
        <v>177</v>
      </c>
      <c r="F354" t="s">
        <v>176</v>
      </c>
      <c r="G354" t="s">
        <v>175</v>
      </c>
    </row>
    <row r="355" spans="5:7" x14ac:dyDescent="0.25">
      <c r="E355" t="s">
        <v>177</v>
      </c>
      <c r="F355" t="s">
        <v>176</v>
      </c>
      <c r="G355" t="s">
        <v>175</v>
      </c>
    </row>
    <row r="356" spans="5:7" x14ac:dyDescent="0.25">
      <c r="E356" t="s">
        <v>177</v>
      </c>
      <c r="F356" t="s">
        <v>176</v>
      </c>
      <c r="G356" t="s">
        <v>175</v>
      </c>
    </row>
    <row r="357" spans="5:7" x14ac:dyDescent="0.25">
      <c r="E357" t="s">
        <v>177</v>
      </c>
      <c r="F357" t="s">
        <v>176</v>
      </c>
      <c r="G357" t="s">
        <v>175</v>
      </c>
    </row>
    <row r="358" spans="5:7" x14ac:dyDescent="0.25">
      <c r="E358" t="s">
        <v>177</v>
      </c>
      <c r="F358" t="s">
        <v>176</v>
      </c>
      <c r="G358" t="s">
        <v>175</v>
      </c>
    </row>
    <row r="359" spans="5:7" x14ac:dyDescent="0.25">
      <c r="E359" t="s">
        <v>177</v>
      </c>
      <c r="F359" t="s">
        <v>176</v>
      </c>
      <c r="G359" t="s">
        <v>175</v>
      </c>
    </row>
    <row r="360" spans="5:7" x14ac:dyDescent="0.25">
      <c r="E360" t="s">
        <v>177</v>
      </c>
      <c r="F360" t="s">
        <v>176</v>
      </c>
      <c r="G360" t="s">
        <v>175</v>
      </c>
    </row>
    <row r="361" spans="5:7" x14ac:dyDescent="0.25">
      <c r="E361" t="s">
        <v>177</v>
      </c>
      <c r="F361" t="s">
        <v>176</v>
      </c>
      <c r="G361" t="s">
        <v>175</v>
      </c>
    </row>
    <row r="362" spans="5:7" x14ac:dyDescent="0.25">
      <c r="E362" t="s">
        <v>177</v>
      </c>
      <c r="F362" t="s">
        <v>176</v>
      </c>
      <c r="G362" t="s">
        <v>175</v>
      </c>
    </row>
    <row r="363" spans="5:7" x14ac:dyDescent="0.25">
      <c r="E363" t="s">
        <v>177</v>
      </c>
      <c r="F363" t="s">
        <v>176</v>
      </c>
      <c r="G363" t="s">
        <v>175</v>
      </c>
    </row>
    <row r="364" spans="5:7" x14ac:dyDescent="0.25">
      <c r="E364" t="s">
        <v>177</v>
      </c>
      <c r="F364" t="s">
        <v>176</v>
      </c>
      <c r="G364" t="s">
        <v>175</v>
      </c>
    </row>
    <row r="365" spans="5:7" x14ac:dyDescent="0.25">
      <c r="E365" t="s">
        <v>177</v>
      </c>
      <c r="F365" t="s">
        <v>176</v>
      </c>
      <c r="G365" t="s">
        <v>175</v>
      </c>
    </row>
    <row r="366" spans="5:7" x14ac:dyDescent="0.25">
      <c r="E366" t="s">
        <v>177</v>
      </c>
      <c r="F366" t="s">
        <v>176</v>
      </c>
      <c r="G366" t="s">
        <v>175</v>
      </c>
    </row>
    <row r="367" spans="5:7" x14ac:dyDescent="0.25">
      <c r="E367" t="s">
        <v>177</v>
      </c>
      <c r="F367" t="s">
        <v>176</v>
      </c>
      <c r="G367" t="s">
        <v>175</v>
      </c>
    </row>
    <row r="368" spans="5:7" x14ac:dyDescent="0.25">
      <c r="E368" t="s">
        <v>177</v>
      </c>
      <c r="F368" t="s">
        <v>176</v>
      </c>
      <c r="G368" t="s">
        <v>175</v>
      </c>
    </row>
    <row r="369" spans="5:7" x14ac:dyDescent="0.25">
      <c r="E369" t="s">
        <v>177</v>
      </c>
      <c r="F369" t="s">
        <v>176</v>
      </c>
      <c r="G369" t="s">
        <v>175</v>
      </c>
    </row>
    <row r="370" spans="5:7" x14ac:dyDescent="0.25">
      <c r="E370" t="s">
        <v>177</v>
      </c>
      <c r="F370" t="s">
        <v>176</v>
      </c>
      <c r="G370" t="s">
        <v>175</v>
      </c>
    </row>
    <row r="371" spans="5:7" x14ac:dyDescent="0.25">
      <c r="E371" t="s">
        <v>177</v>
      </c>
      <c r="F371" t="s">
        <v>176</v>
      </c>
      <c r="G371" t="s">
        <v>175</v>
      </c>
    </row>
    <row r="372" spans="5:7" x14ac:dyDescent="0.25">
      <c r="E372" t="s">
        <v>177</v>
      </c>
      <c r="F372" t="s">
        <v>176</v>
      </c>
      <c r="G372" t="s">
        <v>175</v>
      </c>
    </row>
    <row r="373" spans="5:7" x14ac:dyDescent="0.25">
      <c r="E373" t="s">
        <v>177</v>
      </c>
      <c r="F373" t="s">
        <v>176</v>
      </c>
      <c r="G373" t="s">
        <v>175</v>
      </c>
    </row>
    <row r="374" spans="5:7" x14ac:dyDescent="0.25">
      <c r="E374" t="s">
        <v>177</v>
      </c>
      <c r="F374" t="s">
        <v>176</v>
      </c>
      <c r="G374" t="s">
        <v>175</v>
      </c>
    </row>
    <row r="375" spans="5:7" x14ac:dyDescent="0.25">
      <c r="E375" t="s">
        <v>177</v>
      </c>
      <c r="F375" t="s">
        <v>176</v>
      </c>
      <c r="G375" t="s">
        <v>175</v>
      </c>
    </row>
    <row r="376" spans="5:7" x14ac:dyDescent="0.25">
      <c r="E376" t="s">
        <v>177</v>
      </c>
      <c r="F376" t="s">
        <v>176</v>
      </c>
      <c r="G376" t="s">
        <v>175</v>
      </c>
    </row>
    <row r="377" spans="5:7" x14ac:dyDescent="0.25">
      <c r="E377" t="s">
        <v>177</v>
      </c>
      <c r="F377" t="s">
        <v>176</v>
      </c>
      <c r="G377" t="s">
        <v>175</v>
      </c>
    </row>
    <row r="378" spans="5:7" x14ac:dyDescent="0.25">
      <c r="E378" t="s">
        <v>177</v>
      </c>
      <c r="F378" t="s">
        <v>176</v>
      </c>
      <c r="G378" t="s">
        <v>175</v>
      </c>
    </row>
    <row r="379" spans="5:7" x14ac:dyDescent="0.25">
      <c r="E379" t="s">
        <v>177</v>
      </c>
      <c r="F379" t="s">
        <v>176</v>
      </c>
      <c r="G379" t="s">
        <v>175</v>
      </c>
    </row>
    <row r="380" spans="5:7" x14ac:dyDescent="0.25">
      <c r="E380" t="s">
        <v>177</v>
      </c>
      <c r="F380" t="s">
        <v>176</v>
      </c>
      <c r="G380" t="s">
        <v>175</v>
      </c>
    </row>
    <row r="381" spans="5:7" x14ac:dyDescent="0.25">
      <c r="E381" t="s">
        <v>177</v>
      </c>
      <c r="F381" t="s">
        <v>176</v>
      </c>
      <c r="G381" t="s">
        <v>175</v>
      </c>
    </row>
    <row r="382" spans="5:7" x14ac:dyDescent="0.25">
      <c r="E382" t="s">
        <v>177</v>
      </c>
      <c r="F382" t="s">
        <v>176</v>
      </c>
      <c r="G382" t="s">
        <v>175</v>
      </c>
    </row>
    <row r="383" spans="5:7" x14ac:dyDescent="0.25">
      <c r="E383" t="s">
        <v>177</v>
      </c>
      <c r="F383" t="s">
        <v>176</v>
      </c>
      <c r="G383" t="s">
        <v>175</v>
      </c>
    </row>
    <row r="384" spans="5:7" x14ac:dyDescent="0.25">
      <c r="E384" t="s">
        <v>177</v>
      </c>
      <c r="F384" t="s">
        <v>176</v>
      </c>
      <c r="G384" t="s">
        <v>175</v>
      </c>
    </row>
    <row r="385" spans="5:7" x14ac:dyDescent="0.25">
      <c r="E385" t="s">
        <v>177</v>
      </c>
      <c r="F385" t="s">
        <v>176</v>
      </c>
      <c r="G385" t="s">
        <v>175</v>
      </c>
    </row>
    <row r="386" spans="5:7" x14ac:dyDescent="0.25">
      <c r="E386" t="s">
        <v>177</v>
      </c>
      <c r="F386" t="s">
        <v>176</v>
      </c>
      <c r="G386" t="s">
        <v>175</v>
      </c>
    </row>
    <row r="387" spans="5:7" x14ac:dyDescent="0.25">
      <c r="E387" t="s">
        <v>177</v>
      </c>
      <c r="F387" t="s">
        <v>176</v>
      </c>
      <c r="G387" t="s">
        <v>175</v>
      </c>
    </row>
    <row r="388" spans="5:7" x14ac:dyDescent="0.25">
      <c r="E388" t="s">
        <v>177</v>
      </c>
      <c r="F388" t="s">
        <v>176</v>
      </c>
      <c r="G388" t="s">
        <v>175</v>
      </c>
    </row>
    <row r="389" spans="5:7" x14ac:dyDescent="0.25">
      <c r="E389" t="s">
        <v>177</v>
      </c>
      <c r="F389" t="s">
        <v>176</v>
      </c>
      <c r="G389" t="s">
        <v>175</v>
      </c>
    </row>
    <row r="390" spans="5:7" x14ac:dyDescent="0.25">
      <c r="E390" t="s">
        <v>177</v>
      </c>
      <c r="F390" t="s">
        <v>176</v>
      </c>
      <c r="G390" t="s">
        <v>175</v>
      </c>
    </row>
    <row r="391" spans="5:7" x14ac:dyDescent="0.25">
      <c r="E391" t="s">
        <v>177</v>
      </c>
      <c r="F391" t="s">
        <v>176</v>
      </c>
      <c r="G391" t="s">
        <v>175</v>
      </c>
    </row>
    <row r="392" spans="5:7" x14ac:dyDescent="0.25">
      <c r="E392" t="s">
        <v>177</v>
      </c>
      <c r="F392" t="s">
        <v>176</v>
      </c>
      <c r="G392" t="s">
        <v>175</v>
      </c>
    </row>
    <row r="393" spans="5:7" x14ac:dyDescent="0.25">
      <c r="E393" t="s">
        <v>177</v>
      </c>
      <c r="F393" t="s">
        <v>176</v>
      </c>
      <c r="G393" t="s">
        <v>175</v>
      </c>
    </row>
    <row r="394" spans="5:7" x14ac:dyDescent="0.25">
      <c r="E394" t="s">
        <v>177</v>
      </c>
      <c r="F394" t="s">
        <v>176</v>
      </c>
      <c r="G394" t="s">
        <v>175</v>
      </c>
    </row>
    <row r="395" spans="5:7" x14ac:dyDescent="0.25">
      <c r="E395" t="s">
        <v>177</v>
      </c>
      <c r="F395" t="s">
        <v>176</v>
      </c>
      <c r="G395" t="s">
        <v>175</v>
      </c>
    </row>
    <row r="396" spans="5:7" x14ac:dyDescent="0.25">
      <c r="E396" t="s">
        <v>177</v>
      </c>
      <c r="F396" t="s">
        <v>176</v>
      </c>
      <c r="G396" t="s">
        <v>175</v>
      </c>
    </row>
    <row r="397" spans="5:7" x14ac:dyDescent="0.25">
      <c r="E397" t="s">
        <v>177</v>
      </c>
      <c r="F397" t="s">
        <v>176</v>
      </c>
      <c r="G397" t="s">
        <v>175</v>
      </c>
    </row>
    <row r="398" spans="5:7" x14ac:dyDescent="0.25">
      <c r="E398" t="s">
        <v>177</v>
      </c>
      <c r="F398" t="s">
        <v>176</v>
      </c>
      <c r="G398" t="s">
        <v>175</v>
      </c>
    </row>
    <row r="399" spans="5:7" x14ac:dyDescent="0.25">
      <c r="E399" t="s">
        <v>177</v>
      </c>
      <c r="F399" t="s">
        <v>176</v>
      </c>
      <c r="G399" t="s">
        <v>175</v>
      </c>
    </row>
    <row r="400" spans="5:7" x14ac:dyDescent="0.25">
      <c r="E400" t="s">
        <v>177</v>
      </c>
      <c r="F400" t="s">
        <v>176</v>
      </c>
      <c r="G400" t="s">
        <v>175</v>
      </c>
    </row>
    <row r="401" spans="5:7" x14ac:dyDescent="0.25">
      <c r="E401" t="s">
        <v>177</v>
      </c>
      <c r="F401" t="s">
        <v>176</v>
      </c>
      <c r="G401" t="s">
        <v>175</v>
      </c>
    </row>
    <row r="402" spans="5:7" x14ac:dyDescent="0.25">
      <c r="E402" t="s">
        <v>177</v>
      </c>
      <c r="F402" t="s">
        <v>176</v>
      </c>
      <c r="G402" t="s">
        <v>175</v>
      </c>
    </row>
    <row r="403" spans="5:7" x14ac:dyDescent="0.25">
      <c r="E403" t="s">
        <v>177</v>
      </c>
      <c r="F403" t="s">
        <v>176</v>
      </c>
      <c r="G403" t="s">
        <v>175</v>
      </c>
    </row>
    <row r="404" spans="5:7" x14ac:dyDescent="0.25">
      <c r="E404" t="s">
        <v>177</v>
      </c>
      <c r="F404" t="s">
        <v>176</v>
      </c>
      <c r="G404" t="s">
        <v>175</v>
      </c>
    </row>
    <row r="405" spans="5:7" x14ac:dyDescent="0.25">
      <c r="E405" t="s">
        <v>177</v>
      </c>
      <c r="F405" t="s">
        <v>176</v>
      </c>
      <c r="G405" t="s">
        <v>175</v>
      </c>
    </row>
    <row r="406" spans="5:7" x14ac:dyDescent="0.25">
      <c r="E406" t="s">
        <v>177</v>
      </c>
      <c r="F406" t="s">
        <v>176</v>
      </c>
      <c r="G406" t="s">
        <v>175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335C-447A-4D14-8591-7EC331B02F9D}">
  <sheetPr codeName="Sheet32"/>
  <dimension ref="B3:D101"/>
  <sheetViews>
    <sheetView workbookViewId="0">
      <selection activeCell="B3" sqref="B3:D101"/>
    </sheetView>
  </sheetViews>
  <sheetFormatPr defaultRowHeight="15" x14ac:dyDescent="0.25"/>
  <sheetData>
    <row r="3" spans="2:4" x14ac:dyDescent="0.25">
      <c r="B3" t="s">
        <v>178</v>
      </c>
    </row>
    <row r="4" spans="2:4" x14ac:dyDescent="0.25">
      <c r="B4" t="s">
        <v>179</v>
      </c>
      <c r="C4" t="s">
        <v>180</v>
      </c>
      <c r="D4" t="s">
        <v>181</v>
      </c>
    </row>
    <row r="5" spans="2:4" x14ac:dyDescent="0.25">
      <c r="B5">
        <v>8501</v>
      </c>
      <c r="C5">
        <v>9.02</v>
      </c>
    </row>
    <row r="6" spans="2:4" x14ac:dyDescent="0.25">
      <c r="B6">
        <v>8502</v>
      </c>
      <c r="C6">
        <v>9.2899999999999991</v>
      </c>
      <c r="D6">
        <v>0.27</v>
      </c>
    </row>
    <row r="7" spans="2:4" x14ac:dyDescent="0.25">
      <c r="B7">
        <v>8503</v>
      </c>
      <c r="C7">
        <v>9.86</v>
      </c>
      <c r="D7">
        <v>0.56999999999999995</v>
      </c>
    </row>
    <row r="8" spans="2:4" x14ac:dyDescent="0.25">
      <c r="B8">
        <v>8504</v>
      </c>
      <c r="C8">
        <v>9.14</v>
      </c>
      <c r="D8">
        <v>-0.72</v>
      </c>
    </row>
    <row r="9" spans="2:4" x14ac:dyDescent="0.25">
      <c r="B9">
        <v>8505</v>
      </c>
      <c r="C9">
        <v>8.4600000000000009</v>
      </c>
      <c r="D9">
        <v>-0.68</v>
      </c>
    </row>
    <row r="10" spans="2:4" x14ac:dyDescent="0.25">
      <c r="B10">
        <v>8506</v>
      </c>
      <c r="C10">
        <v>7.8</v>
      </c>
      <c r="D10">
        <v>-0.66</v>
      </c>
    </row>
    <row r="11" spans="2:4" x14ac:dyDescent="0.25">
      <c r="B11">
        <v>8507</v>
      </c>
      <c r="C11">
        <v>7.86</v>
      </c>
      <c r="D11">
        <v>0.06</v>
      </c>
    </row>
    <row r="12" spans="2:4" x14ac:dyDescent="0.25">
      <c r="B12">
        <v>8508</v>
      </c>
      <c r="C12">
        <v>8.0500000000000007</v>
      </c>
      <c r="D12">
        <v>0.19</v>
      </c>
    </row>
    <row r="13" spans="2:4" x14ac:dyDescent="0.25">
      <c r="B13">
        <v>8509</v>
      </c>
      <c r="C13">
        <v>8.07</v>
      </c>
      <c r="D13">
        <v>0.02</v>
      </c>
    </row>
    <row r="14" spans="2:4" x14ac:dyDescent="0.25">
      <c r="B14">
        <v>8510</v>
      </c>
      <c r="C14">
        <v>8.01</v>
      </c>
      <c r="D14">
        <v>-0.06</v>
      </c>
    </row>
    <row r="15" spans="2:4" x14ac:dyDescent="0.25">
      <c r="B15">
        <v>8511</v>
      </c>
      <c r="C15">
        <v>7.88</v>
      </c>
      <c r="D15">
        <v>-0.13</v>
      </c>
    </row>
    <row r="16" spans="2:4" x14ac:dyDescent="0.25">
      <c r="B16">
        <v>8512</v>
      </c>
      <c r="C16">
        <v>7.67</v>
      </c>
      <c r="D16">
        <v>-0.21</v>
      </c>
    </row>
    <row r="17" spans="2:4" x14ac:dyDescent="0.25">
      <c r="B17">
        <v>8601</v>
      </c>
      <c r="C17">
        <v>7.73</v>
      </c>
      <c r="D17">
        <v>0.06</v>
      </c>
    </row>
    <row r="18" spans="2:4" x14ac:dyDescent="0.25">
      <c r="B18">
        <v>8602</v>
      </c>
      <c r="C18">
        <v>7.61</v>
      </c>
      <c r="D18">
        <v>-0.12</v>
      </c>
    </row>
    <row r="19" spans="2:4" x14ac:dyDescent="0.25">
      <c r="B19">
        <v>8603</v>
      </c>
      <c r="C19">
        <v>7.03</v>
      </c>
      <c r="D19">
        <v>-0.57999999999999996</v>
      </c>
    </row>
    <row r="20" spans="2:4" x14ac:dyDescent="0.25">
      <c r="B20">
        <v>8604</v>
      </c>
      <c r="C20">
        <v>6.44</v>
      </c>
      <c r="D20">
        <v>-0.59</v>
      </c>
    </row>
    <row r="21" spans="2:4" x14ac:dyDescent="0.25">
      <c r="B21">
        <v>8605</v>
      </c>
      <c r="C21">
        <v>6.65</v>
      </c>
      <c r="D21">
        <v>0.21</v>
      </c>
    </row>
    <row r="22" spans="2:4" x14ac:dyDescent="0.25">
      <c r="B22">
        <v>8606</v>
      </c>
      <c r="C22">
        <v>6.73</v>
      </c>
      <c r="D22">
        <v>0.08</v>
      </c>
    </row>
    <row r="23" spans="2:4" x14ac:dyDescent="0.25">
      <c r="B23">
        <v>8607</v>
      </c>
      <c r="C23">
        <v>6.27</v>
      </c>
      <c r="D23">
        <v>-0.46</v>
      </c>
    </row>
    <row r="24" spans="2:4" x14ac:dyDescent="0.25">
      <c r="B24">
        <v>8608</v>
      </c>
      <c r="C24">
        <v>5.93</v>
      </c>
      <c r="D24">
        <v>-0.34</v>
      </c>
    </row>
    <row r="25" spans="2:4" x14ac:dyDescent="0.25">
      <c r="B25">
        <v>8609</v>
      </c>
      <c r="C25">
        <v>5.77</v>
      </c>
      <c r="D25">
        <v>-0.16</v>
      </c>
    </row>
    <row r="26" spans="2:4" x14ac:dyDescent="0.25">
      <c r="B26">
        <v>8610</v>
      </c>
      <c r="C26">
        <v>5.72</v>
      </c>
      <c r="D26">
        <v>-0.05</v>
      </c>
    </row>
    <row r="27" spans="2:4" x14ac:dyDescent="0.25">
      <c r="B27">
        <v>8611</v>
      </c>
      <c r="C27">
        <v>5.8</v>
      </c>
      <c r="D27">
        <v>0.08</v>
      </c>
    </row>
    <row r="28" spans="2:4" x14ac:dyDescent="0.25">
      <c r="B28">
        <v>8612</v>
      </c>
      <c r="C28">
        <v>5.87</v>
      </c>
      <c r="D28">
        <v>7.0000000000000007E-2</v>
      </c>
    </row>
    <row r="29" spans="2:4" x14ac:dyDescent="0.25">
      <c r="B29">
        <v>8701</v>
      </c>
      <c r="C29">
        <v>5.78</v>
      </c>
      <c r="D29">
        <v>-0.09</v>
      </c>
    </row>
    <row r="30" spans="2:4" x14ac:dyDescent="0.25">
      <c r="B30">
        <v>8702</v>
      </c>
      <c r="C30">
        <v>5.96</v>
      </c>
      <c r="D30">
        <v>0.18</v>
      </c>
    </row>
    <row r="31" spans="2:4" x14ac:dyDescent="0.25">
      <c r="B31">
        <v>8703</v>
      </c>
      <c r="C31">
        <v>6.03</v>
      </c>
      <c r="D31">
        <v>7.0000000000000007E-2</v>
      </c>
    </row>
    <row r="32" spans="2:4" x14ac:dyDescent="0.25">
      <c r="B32">
        <v>8704</v>
      </c>
      <c r="C32">
        <v>6.5</v>
      </c>
      <c r="D32">
        <v>0.47</v>
      </c>
    </row>
    <row r="33" spans="2:4" x14ac:dyDescent="0.25">
      <c r="B33">
        <v>8705</v>
      </c>
      <c r="C33">
        <v>7</v>
      </c>
      <c r="D33">
        <v>0.5</v>
      </c>
    </row>
    <row r="34" spans="2:4" x14ac:dyDescent="0.25">
      <c r="B34">
        <v>8706</v>
      </c>
      <c r="C34">
        <v>6.8</v>
      </c>
      <c r="D34">
        <v>-0.2</v>
      </c>
    </row>
    <row r="35" spans="2:4" x14ac:dyDescent="0.25">
      <c r="B35">
        <v>8707</v>
      </c>
      <c r="C35">
        <v>6.68</v>
      </c>
      <c r="D35">
        <v>-0.12</v>
      </c>
    </row>
    <row r="36" spans="2:4" x14ac:dyDescent="0.25">
      <c r="B36">
        <v>8708</v>
      </c>
      <c r="C36">
        <v>7.03</v>
      </c>
      <c r="D36">
        <v>0.35</v>
      </c>
    </row>
    <row r="37" spans="2:4" x14ac:dyDescent="0.25">
      <c r="B37">
        <v>8709</v>
      </c>
      <c r="C37">
        <v>7.67</v>
      </c>
      <c r="D37">
        <v>0.64</v>
      </c>
    </row>
    <row r="38" spans="2:4" x14ac:dyDescent="0.25">
      <c r="B38">
        <v>8710</v>
      </c>
      <c r="C38">
        <v>7.59</v>
      </c>
      <c r="D38">
        <v>-0.08</v>
      </c>
    </row>
    <row r="39" spans="2:4" x14ac:dyDescent="0.25">
      <c r="B39">
        <v>8711</v>
      </c>
      <c r="C39">
        <v>6.96</v>
      </c>
      <c r="D39">
        <v>-0.63</v>
      </c>
    </row>
    <row r="40" spans="2:4" x14ac:dyDescent="0.25">
      <c r="B40">
        <v>8712</v>
      </c>
      <c r="C40">
        <v>7.17</v>
      </c>
      <c r="D40">
        <v>0.21</v>
      </c>
    </row>
    <row r="41" spans="2:4" x14ac:dyDescent="0.25">
      <c r="B41">
        <v>8801</v>
      </c>
      <c r="C41">
        <v>6.99</v>
      </c>
      <c r="D41">
        <v>-0.18</v>
      </c>
    </row>
    <row r="42" spans="2:4" x14ac:dyDescent="0.25">
      <c r="B42">
        <v>8802</v>
      </c>
      <c r="C42">
        <v>6.64</v>
      </c>
      <c r="D42">
        <v>-0.35</v>
      </c>
    </row>
    <row r="43" spans="2:4" x14ac:dyDescent="0.25">
      <c r="B43">
        <v>8803</v>
      </c>
      <c r="C43">
        <v>6.71</v>
      </c>
      <c r="D43">
        <v>7.0000000000000007E-2</v>
      </c>
    </row>
    <row r="44" spans="2:4" x14ac:dyDescent="0.25">
      <c r="B44">
        <v>8804</v>
      </c>
      <c r="C44">
        <v>7.01</v>
      </c>
      <c r="D44">
        <v>0.3</v>
      </c>
    </row>
    <row r="45" spans="2:4" x14ac:dyDescent="0.25">
      <c r="B45">
        <v>8805</v>
      </c>
      <c r="C45">
        <v>7.4</v>
      </c>
      <c r="D45">
        <v>0.39</v>
      </c>
    </row>
    <row r="46" spans="2:4" x14ac:dyDescent="0.25">
      <c r="B46">
        <v>8806</v>
      </c>
      <c r="C46">
        <v>7.49</v>
      </c>
      <c r="D46">
        <v>0.09</v>
      </c>
    </row>
    <row r="47" spans="2:4" x14ac:dyDescent="0.25">
      <c r="B47">
        <v>8807</v>
      </c>
      <c r="C47">
        <v>7.75</v>
      </c>
      <c r="D47">
        <v>0.26</v>
      </c>
    </row>
    <row r="48" spans="2:4" x14ac:dyDescent="0.25">
      <c r="B48">
        <v>8808</v>
      </c>
      <c r="C48">
        <v>8.17</v>
      </c>
      <c r="D48">
        <v>0.42</v>
      </c>
    </row>
    <row r="49" spans="2:4" x14ac:dyDescent="0.25">
      <c r="B49">
        <v>8809</v>
      </c>
      <c r="C49">
        <v>8.09</v>
      </c>
      <c r="D49">
        <v>-0.08</v>
      </c>
    </row>
    <row r="50" spans="2:4" x14ac:dyDescent="0.25">
      <c r="B50">
        <v>8810</v>
      </c>
      <c r="C50">
        <v>8.11</v>
      </c>
      <c r="D50">
        <v>0.02</v>
      </c>
    </row>
    <row r="51" spans="2:4" x14ac:dyDescent="0.25">
      <c r="B51">
        <v>8811</v>
      </c>
      <c r="C51">
        <v>8.48</v>
      </c>
      <c r="D51">
        <v>0.37</v>
      </c>
    </row>
    <row r="52" spans="2:4" x14ac:dyDescent="0.25">
      <c r="B52">
        <v>8812</v>
      </c>
      <c r="C52">
        <v>8.99</v>
      </c>
      <c r="D52">
        <v>0.51</v>
      </c>
    </row>
    <row r="53" spans="2:4" x14ac:dyDescent="0.25">
      <c r="B53">
        <v>8901</v>
      </c>
      <c r="C53">
        <v>9.0500000000000007</v>
      </c>
      <c r="D53">
        <v>0.06</v>
      </c>
    </row>
    <row r="54" spans="2:4" x14ac:dyDescent="0.25">
      <c r="B54">
        <v>8902</v>
      </c>
      <c r="C54">
        <v>9.25</v>
      </c>
      <c r="D54">
        <v>0.2</v>
      </c>
    </row>
    <row r="55" spans="2:4" x14ac:dyDescent="0.25">
      <c r="B55">
        <v>8903</v>
      </c>
      <c r="C55">
        <v>9.57</v>
      </c>
      <c r="D55">
        <v>0.32</v>
      </c>
    </row>
    <row r="56" spans="2:4" x14ac:dyDescent="0.25">
      <c r="B56">
        <v>8904</v>
      </c>
      <c r="C56">
        <v>9.36</v>
      </c>
      <c r="D56">
        <v>-0.21</v>
      </c>
    </row>
    <row r="57" spans="2:4" x14ac:dyDescent="0.25">
      <c r="B57">
        <v>8905</v>
      </c>
      <c r="C57">
        <v>8.98</v>
      </c>
      <c r="D57">
        <v>-0.38</v>
      </c>
    </row>
    <row r="58" spans="2:4" x14ac:dyDescent="0.25">
      <c r="B58">
        <v>8906</v>
      </c>
      <c r="C58">
        <v>8.44</v>
      </c>
      <c r="D58">
        <v>-0.54</v>
      </c>
    </row>
    <row r="59" spans="2:4" x14ac:dyDescent="0.25">
      <c r="B59">
        <v>8907</v>
      </c>
      <c r="C59">
        <v>7.89</v>
      </c>
      <c r="D59">
        <v>-0.55000000000000004</v>
      </c>
    </row>
    <row r="60" spans="2:4" x14ac:dyDescent="0.25">
      <c r="B60">
        <v>8908</v>
      </c>
      <c r="C60">
        <v>8.18</v>
      </c>
      <c r="D60">
        <v>0.28999999999999998</v>
      </c>
    </row>
    <row r="61" spans="2:4" x14ac:dyDescent="0.25">
      <c r="B61">
        <v>8909</v>
      </c>
      <c r="C61">
        <v>8.2200000000000006</v>
      </c>
      <c r="D61">
        <v>0.04</v>
      </c>
    </row>
    <row r="62" spans="2:4" x14ac:dyDescent="0.25">
      <c r="B62">
        <v>8910</v>
      </c>
      <c r="C62">
        <v>7.99</v>
      </c>
      <c r="D62">
        <v>-0.23</v>
      </c>
    </row>
    <row r="63" spans="2:4" x14ac:dyDescent="0.25">
      <c r="B63">
        <v>8911</v>
      </c>
      <c r="C63">
        <v>7.77</v>
      </c>
      <c r="D63">
        <v>-0.22</v>
      </c>
    </row>
    <row r="64" spans="2:4" x14ac:dyDescent="0.25">
      <c r="B64">
        <v>8912</v>
      </c>
      <c r="C64">
        <v>7.72</v>
      </c>
      <c r="D64">
        <v>-0.05</v>
      </c>
    </row>
    <row r="65" spans="2:4" x14ac:dyDescent="0.25">
      <c r="B65">
        <v>9001</v>
      </c>
      <c r="C65">
        <v>7.92</v>
      </c>
      <c r="D65">
        <v>0.2</v>
      </c>
    </row>
    <row r="66" spans="2:4" x14ac:dyDescent="0.25">
      <c r="B66">
        <v>9002</v>
      </c>
      <c r="C66">
        <v>8.11</v>
      </c>
      <c r="D66">
        <v>0.19</v>
      </c>
    </row>
    <row r="67" spans="2:4" x14ac:dyDescent="0.25">
      <c r="B67">
        <v>9003</v>
      </c>
      <c r="C67">
        <v>8.35</v>
      </c>
      <c r="D67">
        <v>0.24</v>
      </c>
    </row>
    <row r="68" spans="2:4" x14ac:dyDescent="0.25">
      <c r="B68">
        <v>9004</v>
      </c>
      <c r="C68">
        <v>8.4</v>
      </c>
      <c r="D68">
        <v>0.05</v>
      </c>
    </row>
    <row r="69" spans="2:4" x14ac:dyDescent="0.25">
      <c r="B69">
        <v>9005</v>
      </c>
      <c r="C69">
        <v>8.32</v>
      </c>
      <c r="D69">
        <v>-0.08</v>
      </c>
    </row>
    <row r="70" spans="2:4" x14ac:dyDescent="0.25">
      <c r="B70">
        <v>9006</v>
      </c>
      <c r="C70">
        <v>8.1</v>
      </c>
      <c r="D70">
        <v>-0.22</v>
      </c>
    </row>
    <row r="71" spans="2:4" x14ac:dyDescent="0.25">
      <c r="B71">
        <v>9007</v>
      </c>
      <c r="C71">
        <v>7.94</v>
      </c>
      <c r="D71">
        <v>-0.16</v>
      </c>
    </row>
    <row r="72" spans="2:4" x14ac:dyDescent="0.25">
      <c r="B72">
        <v>9008</v>
      </c>
      <c r="C72">
        <v>7.78</v>
      </c>
      <c r="D72">
        <v>-0.16</v>
      </c>
    </row>
    <row r="73" spans="2:4" x14ac:dyDescent="0.25">
      <c r="B73">
        <v>9009</v>
      </c>
      <c r="C73">
        <v>7.76</v>
      </c>
      <c r="D73">
        <v>-0.02</v>
      </c>
    </row>
    <row r="74" spans="2:4" x14ac:dyDescent="0.25">
      <c r="B74">
        <v>9010</v>
      </c>
      <c r="C74">
        <v>7.55</v>
      </c>
      <c r="D74">
        <v>-0.21</v>
      </c>
    </row>
    <row r="75" spans="2:4" x14ac:dyDescent="0.25">
      <c r="B75">
        <v>9011</v>
      </c>
      <c r="C75">
        <v>7.31</v>
      </c>
      <c r="D75">
        <v>-0.24</v>
      </c>
    </row>
    <row r="76" spans="2:4" x14ac:dyDescent="0.25">
      <c r="B76">
        <v>9012</v>
      </c>
      <c r="C76">
        <v>7.05</v>
      </c>
      <c r="D76">
        <v>-0.26</v>
      </c>
    </row>
    <row r="77" spans="2:4" x14ac:dyDescent="0.25">
      <c r="B77">
        <v>9101</v>
      </c>
      <c r="C77">
        <v>6.64</v>
      </c>
      <c r="D77">
        <v>-0.41</v>
      </c>
    </row>
    <row r="78" spans="2:4" x14ac:dyDescent="0.25">
      <c r="B78">
        <v>9102</v>
      </c>
      <c r="C78">
        <v>6.27</v>
      </c>
      <c r="D78">
        <v>-0.37</v>
      </c>
    </row>
    <row r="79" spans="2:4" x14ac:dyDescent="0.25">
      <c r="B79">
        <v>9103</v>
      </c>
      <c r="C79">
        <v>6.4</v>
      </c>
      <c r="D79">
        <v>0.13</v>
      </c>
    </row>
    <row r="80" spans="2:4" x14ac:dyDescent="0.25">
      <c r="B80">
        <v>9104</v>
      </c>
      <c r="C80">
        <v>6.24</v>
      </c>
      <c r="D80">
        <v>-0.16</v>
      </c>
    </row>
    <row r="81" spans="2:4" x14ac:dyDescent="0.25">
      <c r="B81">
        <v>9105</v>
      </c>
      <c r="C81">
        <v>6.13</v>
      </c>
      <c r="D81">
        <v>-0.11</v>
      </c>
    </row>
    <row r="82" spans="2:4" x14ac:dyDescent="0.25">
      <c r="B82">
        <v>9106</v>
      </c>
      <c r="C82">
        <v>6.36</v>
      </c>
      <c r="D82">
        <v>0.23</v>
      </c>
    </row>
    <row r="83" spans="2:4" x14ac:dyDescent="0.25">
      <c r="B83">
        <v>9107</v>
      </c>
      <c r="C83">
        <v>6.31</v>
      </c>
      <c r="D83">
        <v>-0.05</v>
      </c>
    </row>
    <row r="84" spans="2:4" x14ac:dyDescent="0.25">
      <c r="B84">
        <v>9108</v>
      </c>
      <c r="C84">
        <v>5.78</v>
      </c>
      <c r="D84">
        <v>-0.53</v>
      </c>
    </row>
    <row r="85" spans="2:4" x14ac:dyDescent="0.25">
      <c r="B85">
        <v>9109</v>
      </c>
      <c r="C85">
        <v>5.57</v>
      </c>
      <c r="D85">
        <v>-0.21</v>
      </c>
    </row>
    <row r="86" spans="2:4" x14ac:dyDescent="0.25">
      <c r="B86">
        <v>9110</v>
      </c>
      <c r="C86">
        <v>5.33</v>
      </c>
      <c r="D86">
        <v>-0.24</v>
      </c>
    </row>
    <row r="87" spans="2:4" x14ac:dyDescent="0.25">
      <c r="B87">
        <v>9111</v>
      </c>
      <c r="C87">
        <v>4.8899999999999997</v>
      </c>
      <c r="D87">
        <v>-0.44</v>
      </c>
    </row>
    <row r="88" spans="2:4" x14ac:dyDescent="0.25">
      <c r="B88">
        <v>9112</v>
      </c>
      <c r="C88">
        <v>4.38</v>
      </c>
      <c r="D88">
        <v>-0.51</v>
      </c>
    </row>
    <row r="89" spans="2:4" x14ac:dyDescent="0.25">
      <c r="B89">
        <v>9201</v>
      </c>
      <c r="C89">
        <v>4.1500000000000004</v>
      </c>
      <c r="D89">
        <v>-0.23</v>
      </c>
    </row>
    <row r="90" spans="2:4" x14ac:dyDescent="0.25">
      <c r="B90">
        <v>9202</v>
      </c>
      <c r="C90">
        <v>4.29</v>
      </c>
      <c r="D90">
        <v>0.14000000000000001</v>
      </c>
    </row>
    <row r="91" spans="2:4" x14ac:dyDescent="0.25">
      <c r="B91">
        <v>9203</v>
      </c>
      <c r="C91">
        <v>4.63</v>
      </c>
      <c r="D91">
        <v>0.34</v>
      </c>
    </row>
    <row r="92" spans="2:4" x14ac:dyDescent="0.25">
      <c r="B92">
        <v>9204</v>
      </c>
      <c r="C92">
        <v>4.3</v>
      </c>
      <c r="D92">
        <v>-0.33</v>
      </c>
    </row>
    <row r="93" spans="2:4" x14ac:dyDescent="0.25">
      <c r="B93">
        <v>9205</v>
      </c>
      <c r="C93">
        <v>4.1900000000000004</v>
      </c>
      <c r="D93">
        <v>-0.11</v>
      </c>
    </row>
    <row r="94" spans="2:4" x14ac:dyDescent="0.25">
      <c r="B94">
        <v>9206</v>
      </c>
      <c r="C94">
        <v>4.17</v>
      </c>
      <c r="D94">
        <v>-0.02</v>
      </c>
    </row>
    <row r="95" spans="2:4" x14ac:dyDescent="0.25">
      <c r="B95">
        <v>9207</v>
      </c>
      <c r="C95">
        <v>3.6</v>
      </c>
      <c r="D95">
        <v>-0.56999999999999995</v>
      </c>
    </row>
    <row r="96" spans="2:4" x14ac:dyDescent="0.25">
      <c r="B96">
        <v>9208</v>
      </c>
      <c r="C96">
        <v>3.47</v>
      </c>
      <c r="D96">
        <v>-0.13</v>
      </c>
    </row>
    <row r="97" spans="2:4" x14ac:dyDescent="0.25">
      <c r="B97">
        <v>9209</v>
      </c>
      <c r="C97">
        <v>3.18</v>
      </c>
      <c r="D97">
        <v>-0.28999999999999998</v>
      </c>
    </row>
    <row r="98" spans="2:4" x14ac:dyDescent="0.25">
      <c r="B98">
        <v>9210</v>
      </c>
      <c r="C98">
        <v>3.3</v>
      </c>
      <c r="D98">
        <v>0.12</v>
      </c>
    </row>
    <row r="99" spans="2:4" x14ac:dyDescent="0.25">
      <c r="B99">
        <v>9211</v>
      </c>
      <c r="C99">
        <v>3.68</v>
      </c>
      <c r="D99">
        <v>0.38</v>
      </c>
    </row>
    <row r="100" spans="2:4" x14ac:dyDescent="0.25">
      <c r="B100">
        <v>9212</v>
      </c>
      <c r="C100">
        <v>3.71</v>
      </c>
      <c r="D100">
        <v>0.03</v>
      </c>
    </row>
    <row r="101" spans="2:4" x14ac:dyDescent="0.25">
      <c r="B101">
        <v>9301</v>
      </c>
      <c r="C101">
        <v>3.5</v>
      </c>
      <c r="D101">
        <v>-0.21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87E65-7CF7-47A3-B083-770E80FB426C}">
  <sheetPr codeName="Sheet33"/>
  <dimension ref="D3:J1894"/>
  <sheetViews>
    <sheetView workbookViewId="0">
      <selection activeCell="F1" sqref="F1:F1048576"/>
    </sheetView>
  </sheetViews>
  <sheetFormatPr defaultRowHeight="15" x14ac:dyDescent="0.25"/>
  <cols>
    <col min="6" max="6" width="10.7109375" bestFit="1" customWidth="1"/>
  </cols>
  <sheetData>
    <row r="3" spans="4:10" x14ac:dyDescent="0.25">
      <c r="D3" t="s">
        <v>182</v>
      </c>
      <c r="E3" t="s">
        <v>183</v>
      </c>
      <c r="F3" t="s">
        <v>179</v>
      </c>
      <c r="G3" t="s">
        <v>17</v>
      </c>
      <c r="H3" t="s">
        <v>168</v>
      </c>
      <c r="I3" t="s">
        <v>184</v>
      </c>
      <c r="J3" t="s">
        <v>185</v>
      </c>
    </row>
    <row r="4" spans="4:10" x14ac:dyDescent="0.25">
      <c r="D4">
        <v>1</v>
      </c>
      <c r="E4" t="s">
        <v>186</v>
      </c>
      <c r="F4" s="11">
        <v>38078</v>
      </c>
      <c r="G4" t="s">
        <v>187</v>
      </c>
      <c r="H4" s="12">
        <v>45</v>
      </c>
      <c r="I4" s="10">
        <v>137.20455832336393</v>
      </c>
      <c r="J4" t="s">
        <v>119</v>
      </c>
    </row>
    <row r="5" spans="4:10" x14ac:dyDescent="0.25">
      <c r="D5">
        <v>2</v>
      </c>
      <c r="E5" t="s">
        <v>188</v>
      </c>
      <c r="F5" s="11">
        <v>38056</v>
      </c>
      <c r="G5" t="s">
        <v>189</v>
      </c>
      <c r="H5" s="12">
        <v>50</v>
      </c>
      <c r="I5" s="10">
        <v>152.00730307485438</v>
      </c>
      <c r="J5" t="s">
        <v>190</v>
      </c>
    </row>
    <row r="6" spans="4:10" x14ac:dyDescent="0.25">
      <c r="D6">
        <v>3</v>
      </c>
      <c r="E6" t="s">
        <v>191</v>
      </c>
      <c r="F6" s="11">
        <v>38408</v>
      </c>
      <c r="G6" t="s">
        <v>192</v>
      </c>
      <c r="H6" s="12">
        <v>9</v>
      </c>
      <c r="I6" s="10">
        <v>28.719483117139745</v>
      </c>
      <c r="J6" t="s">
        <v>190</v>
      </c>
    </row>
    <row r="7" spans="4:10" x14ac:dyDescent="0.25">
      <c r="D7">
        <v>4</v>
      </c>
      <c r="E7" t="s">
        <v>188</v>
      </c>
      <c r="F7" s="11">
        <v>38859</v>
      </c>
      <c r="G7" t="s">
        <v>187</v>
      </c>
      <c r="H7" s="12">
        <v>55</v>
      </c>
      <c r="I7" s="10">
        <v>167.07532251655616</v>
      </c>
      <c r="J7" t="s">
        <v>120</v>
      </c>
    </row>
    <row r="8" spans="4:10" x14ac:dyDescent="0.25">
      <c r="D8">
        <v>5</v>
      </c>
      <c r="E8" t="s">
        <v>193</v>
      </c>
      <c r="F8" s="11">
        <v>38155</v>
      </c>
      <c r="G8" t="s">
        <v>187</v>
      </c>
      <c r="H8" s="12">
        <v>43</v>
      </c>
      <c r="I8" s="10">
        <v>130.60287243901442</v>
      </c>
      <c r="J8" t="s">
        <v>190</v>
      </c>
    </row>
    <row r="9" spans="4:10" x14ac:dyDescent="0.25">
      <c r="D9">
        <v>6</v>
      </c>
      <c r="E9" t="s">
        <v>194</v>
      </c>
      <c r="F9" s="11">
        <v>38683</v>
      </c>
      <c r="G9" t="s">
        <v>195</v>
      </c>
      <c r="H9" s="12">
        <v>58</v>
      </c>
      <c r="I9" s="10">
        <v>175.99097407072162</v>
      </c>
      <c r="J9" t="s">
        <v>190</v>
      </c>
    </row>
    <row r="10" spans="4:10" x14ac:dyDescent="0.25">
      <c r="D10">
        <v>7</v>
      </c>
      <c r="E10" t="s">
        <v>196</v>
      </c>
      <c r="F10" s="11">
        <v>38067</v>
      </c>
      <c r="G10" t="s">
        <v>195</v>
      </c>
      <c r="H10" s="12">
        <v>8</v>
      </c>
      <c r="I10" s="10">
        <v>25.800692176216739</v>
      </c>
      <c r="J10" t="s">
        <v>190</v>
      </c>
    </row>
    <row r="11" spans="4:10" x14ac:dyDescent="0.25">
      <c r="D11">
        <v>8</v>
      </c>
      <c r="E11" t="s">
        <v>194</v>
      </c>
      <c r="F11" s="11">
        <v>39068</v>
      </c>
      <c r="G11" t="s">
        <v>187</v>
      </c>
      <c r="H11" s="12">
        <v>72</v>
      </c>
      <c r="I11" s="10">
        <v>217.83965386113226</v>
      </c>
      <c r="J11" t="s">
        <v>190</v>
      </c>
    </row>
    <row r="12" spans="4:10" x14ac:dyDescent="0.25">
      <c r="D12">
        <v>9</v>
      </c>
      <c r="E12" t="s">
        <v>191</v>
      </c>
      <c r="F12" s="11">
        <v>38903</v>
      </c>
      <c r="G12" t="s">
        <v>195</v>
      </c>
      <c r="H12" s="12">
        <v>75</v>
      </c>
      <c r="I12" s="10">
        <v>226.64232685518837</v>
      </c>
      <c r="J12" t="s">
        <v>119</v>
      </c>
    </row>
    <row r="13" spans="4:10" x14ac:dyDescent="0.25">
      <c r="D13">
        <v>10</v>
      </c>
      <c r="E13" t="s">
        <v>186</v>
      </c>
      <c r="F13" s="11">
        <v>38936</v>
      </c>
      <c r="G13" t="s">
        <v>187</v>
      </c>
      <c r="H13" s="12">
        <v>24</v>
      </c>
      <c r="I13" s="10">
        <v>73.502342173405509</v>
      </c>
      <c r="J13" t="s">
        <v>117</v>
      </c>
    </row>
    <row r="14" spans="4:10" x14ac:dyDescent="0.25">
      <c r="D14">
        <v>11</v>
      </c>
      <c r="E14" t="s">
        <v>191</v>
      </c>
      <c r="F14" s="11">
        <v>38320</v>
      </c>
      <c r="G14" t="s">
        <v>197</v>
      </c>
      <c r="H14" s="12">
        <v>43</v>
      </c>
      <c r="I14" s="10">
        <v>130.83536844241408</v>
      </c>
      <c r="J14" t="s">
        <v>117</v>
      </c>
    </row>
    <row r="15" spans="4:10" x14ac:dyDescent="0.25">
      <c r="D15">
        <v>12</v>
      </c>
      <c r="E15" t="s">
        <v>191</v>
      </c>
      <c r="F15" s="11">
        <v>38309</v>
      </c>
      <c r="G15" t="s">
        <v>187</v>
      </c>
      <c r="H15" s="12">
        <v>23</v>
      </c>
      <c r="I15" s="10">
        <v>71.034367691096961</v>
      </c>
      <c r="J15" t="s">
        <v>120</v>
      </c>
    </row>
    <row r="16" spans="4:10" x14ac:dyDescent="0.25">
      <c r="D16">
        <v>13</v>
      </c>
      <c r="E16" t="s">
        <v>198</v>
      </c>
      <c r="F16" s="11">
        <v>38595</v>
      </c>
      <c r="G16" t="s">
        <v>187</v>
      </c>
      <c r="H16" s="12">
        <v>49</v>
      </c>
      <c r="I16" s="10">
        <v>149.59279694174981</v>
      </c>
      <c r="J16" t="s">
        <v>120</v>
      </c>
    </row>
    <row r="17" spans="4:10" x14ac:dyDescent="0.25">
      <c r="D17">
        <v>14</v>
      </c>
      <c r="E17" t="s">
        <v>188</v>
      </c>
      <c r="F17" s="11">
        <v>38353</v>
      </c>
      <c r="G17" t="s">
        <v>195</v>
      </c>
      <c r="H17" s="12">
        <v>18</v>
      </c>
      <c r="I17" s="10">
        <v>56.471999230139573</v>
      </c>
      <c r="J17" t="s">
        <v>119</v>
      </c>
    </row>
    <row r="18" spans="4:10" x14ac:dyDescent="0.25">
      <c r="D18">
        <v>15</v>
      </c>
      <c r="E18" t="s">
        <v>193</v>
      </c>
      <c r="F18" s="11">
        <v>38980</v>
      </c>
      <c r="G18" t="s">
        <v>189</v>
      </c>
      <c r="H18" s="12">
        <v>-8</v>
      </c>
      <c r="I18" s="10">
        <v>-21.993044717303864</v>
      </c>
      <c r="J18" t="s">
        <v>117</v>
      </c>
    </row>
    <row r="19" spans="4:10" x14ac:dyDescent="0.25">
      <c r="D19">
        <v>16</v>
      </c>
      <c r="E19" t="s">
        <v>198</v>
      </c>
      <c r="F19" s="11">
        <v>38089</v>
      </c>
      <c r="G19" t="s">
        <v>197</v>
      </c>
      <c r="H19" s="12">
        <v>45</v>
      </c>
      <c r="I19" s="10">
        <v>137.39037590916232</v>
      </c>
      <c r="J19" t="s">
        <v>117</v>
      </c>
    </row>
    <row r="20" spans="4:10" x14ac:dyDescent="0.25">
      <c r="D20">
        <v>17</v>
      </c>
      <c r="E20" t="s">
        <v>194</v>
      </c>
      <c r="F20" s="11">
        <v>38837</v>
      </c>
      <c r="G20" t="s">
        <v>197</v>
      </c>
      <c r="H20" s="12">
        <v>66</v>
      </c>
      <c r="I20" s="10">
        <v>199.65433473774931</v>
      </c>
      <c r="J20" t="s">
        <v>119</v>
      </c>
    </row>
    <row r="21" spans="4:10" x14ac:dyDescent="0.25">
      <c r="D21">
        <v>18</v>
      </c>
      <c r="E21" t="s">
        <v>199</v>
      </c>
      <c r="F21" s="11">
        <v>38595</v>
      </c>
      <c r="G21" t="s">
        <v>187</v>
      </c>
      <c r="H21" s="12">
        <v>88</v>
      </c>
      <c r="I21" s="10">
        <v>265.18755145539586</v>
      </c>
      <c r="J21" t="s">
        <v>190</v>
      </c>
    </row>
    <row r="22" spans="4:10" x14ac:dyDescent="0.25">
      <c r="D22">
        <v>19</v>
      </c>
      <c r="E22" t="s">
        <v>199</v>
      </c>
      <c r="F22" s="11">
        <v>38287</v>
      </c>
      <c r="G22" t="s">
        <v>195</v>
      </c>
      <c r="H22" s="12">
        <v>78</v>
      </c>
      <c r="I22" s="10">
        <v>236.14697789113248</v>
      </c>
      <c r="J22" t="s">
        <v>119</v>
      </c>
    </row>
    <row r="23" spans="4:10" x14ac:dyDescent="0.25">
      <c r="D23">
        <v>20</v>
      </c>
      <c r="E23" t="s">
        <v>193</v>
      </c>
      <c r="F23" s="11">
        <v>38683</v>
      </c>
      <c r="G23" t="s">
        <v>187</v>
      </c>
      <c r="H23" s="12">
        <v>57</v>
      </c>
      <c r="I23" s="10">
        <v>173.11529461915569</v>
      </c>
      <c r="J23" t="s">
        <v>190</v>
      </c>
    </row>
    <row r="24" spans="4:10" x14ac:dyDescent="0.25">
      <c r="D24">
        <v>21</v>
      </c>
      <c r="E24" t="s">
        <v>193</v>
      </c>
      <c r="F24" s="11">
        <v>38870</v>
      </c>
      <c r="G24" t="s">
        <v>197</v>
      </c>
      <c r="H24" s="12">
        <v>12</v>
      </c>
      <c r="I24" s="10">
        <v>38.081435709433634</v>
      </c>
      <c r="J24" t="s">
        <v>120</v>
      </c>
    </row>
    <row r="25" spans="4:10" x14ac:dyDescent="0.25">
      <c r="D25">
        <v>22</v>
      </c>
      <c r="E25" t="s">
        <v>186</v>
      </c>
      <c r="F25" s="11">
        <v>38254</v>
      </c>
      <c r="G25" t="s">
        <v>195</v>
      </c>
      <c r="H25" s="12">
        <v>28</v>
      </c>
      <c r="I25" s="10">
        <v>86.512775700642493</v>
      </c>
      <c r="J25" t="s">
        <v>190</v>
      </c>
    </row>
    <row r="26" spans="4:10" x14ac:dyDescent="0.25">
      <c r="D26">
        <v>23</v>
      </c>
      <c r="E26" t="s">
        <v>194</v>
      </c>
      <c r="F26" s="11">
        <v>38749</v>
      </c>
      <c r="G26" t="s">
        <v>197</v>
      </c>
      <c r="H26" s="12">
        <v>25</v>
      </c>
      <c r="I26" s="10">
        <v>77.307151643363554</v>
      </c>
      <c r="J26" t="s">
        <v>190</v>
      </c>
    </row>
    <row r="27" spans="4:10" x14ac:dyDescent="0.25">
      <c r="D27">
        <v>26</v>
      </c>
      <c r="E27" t="s">
        <v>198</v>
      </c>
      <c r="F27" s="11">
        <v>39057</v>
      </c>
      <c r="G27" t="s">
        <v>187</v>
      </c>
      <c r="H27" s="12">
        <v>24</v>
      </c>
      <c r="I27" s="10">
        <v>74.622434460070465</v>
      </c>
      <c r="J27" t="s">
        <v>120</v>
      </c>
    </row>
    <row r="28" spans="4:10" x14ac:dyDescent="0.25">
      <c r="D28">
        <v>27</v>
      </c>
      <c r="E28" t="s">
        <v>199</v>
      </c>
      <c r="F28" s="11">
        <v>38089</v>
      </c>
      <c r="G28" t="s">
        <v>192</v>
      </c>
      <c r="H28" s="12">
        <v>38</v>
      </c>
      <c r="I28" s="10">
        <v>115.98517718889856</v>
      </c>
      <c r="J28" t="s">
        <v>190</v>
      </c>
    </row>
    <row r="29" spans="4:10" x14ac:dyDescent="0.25">
      <c r="D29">
        <v>28</v>
      </c>
      <c r="E29" t="s">
        <v>196</v>
      </c>
      <c r="F29" s="11">
        <v>38617</v>
      </c>
      <c r="G29" t="s">
        <v>189</v>
      </c>
      <c r="H29" s="12">
        <v>77</v>
      </c>
      <c r="I29" s="10">
        <v>233.05438870487612</v>
      </c>
      <c r="J29" t="s">
        <v>190</v>
      </c>
    </row>
    <row r="30" spans="4:10" x14ac:dyDescent="0.25">
      <c r="D30">
        <v>32</v>
      </c>
      <c r="E30" t="s">
        <v>196</v>
      </c>
      <c r="F30" s="11">
        <v>38804</v>
      </c>
      <c r="G30" t="s">
        <v>187</v>
      </c>
      <c r="H30" s="12">
        <v>53</v>
      </c>
      <c r="I30" s="10">
        <v>161.46395235499537</v>
      </c>
      <c r="J30" t="s">
        <v>190</v>
      </c>
    </row>
    <row r="31" spans="4:10" x14ac:dyDescent="0.25">
      <c r="D31">
        <v>33</v>
      </c>
      <c r="E31" t="s">
        <v>200</v>
      </c>
      <c r="F31" s="11">
        <v>38155</v>
      </c>
      <c r="G31" t="s">
        <v>197</v>
      </c>
      <c r="H31" s="12">
        <v>41</v>
      </c>
      <c r="I31" s="10">
        <v>125.2697558819725</v>
      </c>
      <c r="J31" t="s">
        <v>120</v>
      </c>
    </row>
    <row r="32" spans="4:10" x14ac:dyDescent="0.25">
      <c r="D32">
        <v>34</v>
      </c>
      <c r="E32" t="s">
        <v>193</v>
      </c>
      <c r="F32" s="11">
        <v>38969</v>
      </c>
      <c r="G32" t="s">
        <v>197</v>
      </c>
      <c r="H32" s="12">
        <v>19</v>
      </c>
      <c r="I32" s="10">
        <v>59.153898700773034</v>
      </c>
      <c r="J32" t="s">
        <v>120</v>
      </c>
    </row>
    <row r="33" spans="4:10" x14ac:dyDescent="0.25">
      <c r="D33">
        <v>39</v>
      </c>
      <c r="E33" t="s">
        <v>200</v>
      </c>
      <c r="F33" s="11">
        <v>38771</v>
      </c>
      <c r="G33" t="s">
        <v>189</v>
      </c>
      <c r="H33" s="12">
        <v>-9</v>
      </c>
      <c r="I33" s="10">
        <v>-24.625751249139931</v>
      </c>
      <c r="J33" t="s">
        <v>120</v>
      </c>
    </row>
    <row r="34" spans="4:10" x14ac:dyDescent="0.25">
      <c r="D34">
        <v>40</v>
      </c>
      <c r="E34" t="s">
        <v>188</v>
      </c>
      <c r="F34" s="11">
        <v>38892</v>
      </c>
      <c r="G34" t="s">
        <v>189</v>
      </c>
      <c r="H34" s="12">
        <v>38</v>
      </c>
      <c r="I34" s="10">
        <v>115.58433775100286</v>
      </c>
      <c r="J34" t="s">
        <v>119</v>
      </c>
    </row>
    <row r="35" spans="4:10" x14ac:dyDescent="0.25">
      <c r="D35">
        <v>41</v>
      </c>
      <c r="E35" t="s">
        <v>198</v>
      </c>
      <c r="F35" s="11">
        <v>38023</v>
      </c>
      <c r="G35" t="s">
        <v>195</v>
      </c>
      <c r="H35" s="12">
        <v>25</v>
      </c>
      <c r="I35" s="10">
        <v>76.562095842195291</v>
      </c>
      <c r="J35" t="s">
        <v>119</v>
      </c>
    </row>
    <row r="36" spans="4:10" x14ac:dyDescent="0.25">
      <c r="D36">
        <v>42</v>
      </c>
      <c r="E36" t="s">
        <v>198</v>
      </c>
      <c r="F36" s="11">
        <v>38452</v>
      </c>
      <c r="G36" t="s">
        <v>197</v>
      </c>
      <c r="H36" s="12">
        <v>19</v>
      </c>
      <c r="I36" s="10">
        <v>59.382749361194016</v>
      </c>
      <c r="J36" t="s">
        <v>190</v>
      </c>
    </row>
    <row r="37" spans="4:10" x14ac:dyDescent="0.25">
      <c r="D37">
        <v>43</v>
      </c>
      <c r="E37" t="s">
        <v>186</v>
      </c>
      <c r="F37" s="11">
        <v>38078</v>
      </c>
      <c r="G37" t="s">
        <v>189</v>
      </c>
      <c r="H37" s="12">
        <v>86</v>
      </c>
      <c r="I37" s="10">
        <v>259.85996934004856</v>
      </c>
      <c r="J37" t="s">
        <v>120</v>
      </c>
    </row>
    <row r="38" spans="4:10" x14ac:dyDescent="0.25">
      <c r="D38">
        <v>44</v>
      </c>
      <c r="E38" t="s">
        <v>194</v>
      </c>
      <c r="F38" s="11">
        <v>38144</v>
      </c>
      <c r="G38" t="s">
        <v>187</v>
      </c>
      <c r="H38" s="12">
        <v>55</v>
      </c>
      <c r="I38" s="10">
        <v>167.11761356978838</v>
      </c>
      <c r="J38" t="s">
        <v>190</v>
      </c>
    </row>
    <row r="39" spans="4:10" x14ac:dyDescent="0.25">
      <c r="D39">
        <v>45</v>
      </c>
      <c r="E39" t="s">
        <v>198</v>
      </c>
      <c r="F39" s="11">
        <v>38980</v>
      </c>
      <c r="G39" t="s">
        <v>187</v>
      </c>
      <c r="H39" s="12">
        <v>2</v>
      </c>
      <c r="I39" s="10">
        <v>7.8483600384211831</v>
      </c>
      <c r="J39" t="s">
        <v>117</v>
      </c>
    </row>
    <row r="40" spans="4:10" x14ac:dyDescent="0.25">
      <c r="D40">
        <v>46</v>
      </c>
      <c r="E40" t="s">
        <v>191</v>
      </c>
      <c r="F40" s="11">
        <v>38573</v>
      </c>
      <c r="G40" t="s">
        <v>197</v>
      </c>
      <c r="H40" s="12">
        <v>93</v>
      </c>
      <c r="I40" s="10">
        <v>280.68747862762837</v>
      </c>
      <c r="J40" t="s">
        <v>117</v>
      </c>
    </row>
    <row r="41" spans="4:10" x14ac:dyDescent="0.25">
      <c r="D41">
        <v>47</v>
      </c>
      <c r="E41" t="s">
        <v>193</v>
      </c>
      <c r="F41" s="11">
        <v>38254</v>
      </c>
      <c r="G41" t="s">
        <v>195</v>
      </c>
      <c r="H41" s="12">
        <v>14</v>
      </c>
      <c r="I41" s="10">
        <v>43.931553656204748</v>
      </c>
      <c r="J41" t="s">
        <v>120</v>
      </c>
    </row>
    <row r="42" spans="4:10" x14ac:dyDescent="0.25">
      <c r="D42">
        <v>48</v>
      </c>
      <c r="E42" t="s">
        <v>198</v>
      </c>
      <c r="F42" s="11">
        <v>38496</v>
      </c>
      <c r="G42" t="s">
        <v>195</v>
      </c>
      <c r="H42" s="12">
        <v>37</v>
      </c>
      <c r="I42" s="10">
        <v>113.03491000904664</v>
      </c>
      <c r="J42" t="s">
        <v>119</v>
      </c>
    </row>
    <row r="43" spans="4:10" x14ac:dyDescent="0.25">
      <c r="D43">
        <v>49</v>
      </c>
      <c r="E43" t="s">
        <v>186</v>
      </c>
      <c r="F43" s="11">
        <v>38309</v>
      </c>
      <c r="G43" t="s">
        <v>189</v>
      </c>
      <c r="H43" s="12">
        <v>63</v>
      </c>
      <c r="I43" s="10">
        <v>190.69511057123685</v>
      </c>
      <c r="J43" t="s">
        <v>120</v>
      </c>
    </row>
    <row r="44" spans="4:10" x14ac:dyDescent="0.25">
      <c r="D44">
        <v>50</v>
      </c>
      <c r="E44" t="s">
        <v>193</v>
      </c>
      <c r="F44" s="11">
        <v>38309</v>
      </c>
      <c r="G44" t="s">
        <v>187</v>
      </c>
      <c r="H44" s="12">
        <v>1</v>
      </c>
      <c r="I44" s="10">
        <v>5.599704779498877</v>
      </c>
      <c r="J44" t="s">
        <v>120</v>
      </c>
    </row>
    <row r="45" spans="4:10" x14ac:dyDescent="0.25">
      <c r="D45">
        <v>51</v>
      </c>
      <c r="E45" t="s">
        <v>193</v>
      </c>
      <c r="F45" s="11">
        <v>38518</v>
      </c>
      <c r="G45" t="s">
        <v>195</v>
      </c>
      <c r="H45" s="12">
        <v>24</v>
      </c>
      <c r="I45" s="10">
        <v>73.599272692165783</v>
      </c>
      <c r="J45" t="s">
        <v>190</v>
      </c>
    </row>
    <row r="46" spans="4:10" x14ac:dyDescent="0.25">
      <c r="D46">
        <v>52</v>
      </c>
      <c r="E46" t="s">
        <v>188</v>
      </c>
      <c r="F46" s="11">
        <v>37990</v>
      </c>
      <c r="G46" t="s">
        <v>195</v>
      </c>
      <c r="H46" s="12">
        <v>83</v>
      </c>
      <c r="I46" s="10">
        <v>250.33273832124888</v>
      </c>
      <c r="J46" t="s">
        <v>190</v>
      </c>
    </row>
    <row r="47" spans="4:10" x14ac:dyDescent="0.25">
      <c r="D47">
        <v>53</v>
      </c>
      <c r="E47" t="s">
        <v>200</v>
      </c>
      <c r="F47" s="11">
        <v>38540</v>
      </c>
      <c r="G47" t="s">
        <v>195</v>
      </c>
      <c r="H47" s="12">
        <v>49</v>
      </c>
      <c r="I47" s="10">
        <v>148.50659729480034</v>
      </c>
      <c r="J47" t="s">
        <v>190</v>
      </c>
    </row>
    <row r="48" spans="4:10" x14ac:dyDescent="0.25">
      <c r="D48">
        <v>54</v>
      </c>
      <c r="E48" t="s">
        <v>196</v>
      </c>
      <c r="F48" s="11">
        <v>38452</v>
      </c>
      <c r="G48" t="s">
        <v>187</v>
      </c>
      <c r="H48" s="12">
        <v>26</v>
      </c>
      <c r="I48" s="10">
        <v>80.197912185633001</v>
      </c>
      <c r="J48" t="s">
        <v>120</v>
      </c>
    </row>
    <row r="49" spans="4:10" x14ac:dyDescent="0.25">
      <c r="D49">
        <v>55</v>
      </c>
      <c r="E49" t="s">
        <v>199</v>
      </c>
      <c r="F49" s="11">
        <v>38859</v>
      </c>
      <c r="G49" t="s">
        <v>187</v>
      </c>
      <c r="H49" s="12">
        <v>35</v>
      </c>
      <c r="I49" s="10">
        <v>107.99264815962536</v>
      </c>
      <c r="J49" t="s">
        <v>120</v>
      </c>
    </row>
    <row r="50" spans="4:10" x14ac:dyDescent="0.25">
      <c r="D50">
        <v>56</v>
      </c>
      <c r="E50" t="s">
        <v>196</v>
      </c>
      <c r="F50" s="11">
        <v>38089</v>
      </c>
      <c r="G50" t="s">
        <v>187</v>
      </c>
      <c r="H50" s="12">
        <v>8</v>
      </c>
      <c r="I50" s="10">
        <v>26.909399775034267</v>
      </c>
      <c r="J50" t="s">
        <v>119</v>
      </c>
    </row>
    <row r="51" spans="4:10" x14ac:dyDescent="0.25">
      <c r="D51">
        <v>57</v>
      </c>
      <c r="E51" t="s">
        <v>200</v>
      </c>
      <c r="F51" s="11">
        <v>38166</v>
      </c>
      <c r="G51" t="s">
        <v>197</v>
      </c>
      <c r="H51" s="12">
        <v>49</v>
      </c>
      <c r="I51" s="10">
        <v>148.777847479907</v>
      </c>
      <c r="J51" t="s">
        <v>190</v>
      </c>
    </row>
    <row r="52" spans="4:10" x14ac:dyDescent="0.25">
      <c r="D52">
        <v>58</v>
      </c>
      <c r="E52" t="s">
        <v>196</v>
      </c>
      <c r="F52" s="11">
        <v>38089</v>
      </c>
      <c r="G52" t="s">
        <v>189</v>
      </c>
      <c r="H52" s="12">
        <v>34</v>
      </c>
      <c r="I52" s="10">
        <v>104.09375694795658</v>
      </c>
      <c r="J52" t="s">
        <v>117</v>
      </c>
    </row>
    <row r="53" spans="4:10" x14ac:dyDescent="0.25">
      <c r="D53">
        <v>59</v>
      </c>
      <c r="E53" t="s">
        <v>196</v>
      </c>
      <c r="F53" s="11">
        <v>38694</v>
      </c>
      <c r="G53" t="s">
        <v>187</v>
      </c>
      <c r="H53" s="12">
        <v>8</v>
      </c>
      <c r="I53" s="10">
        <v>26.236564211223342</v>
      </c>
      <c r="J53" t="s">
        <v>190</v>
      </c>
    </row>
    <row r="54" spans="4:10" x14ac:dyDescent="0.25">
      <c r="D54">
        <v>60</v>
      </c>
      <c r="E54" t="s">
        <v>199</v>
      </c>
      <c r="F54" s="11">
        <v>38287</v>
      </c>
      <c r="G54" t="s">
        <v>197</v>
      </c>
      <c r="H54" s="12">
        <v>89</v>
      </c>
      <c r="I54" s="10">
        <v>269.09085017901094</v>
      </c>
      <c r="J54" t="s">
        <v>117</v>
      </c>
    </row>
    <row r="55" spans="4:10" x14ac:dyDescent="0.25">
      <c r="D55">
        <v>61</v>
      </c>
      <c r="E55" t="s">
        <v>194</v>
      </c>
      <c r="F55" s="11">
        <v>38672</v>
      </c>
      <c r="G55" t="s">
        <v>189</v>
      </c>
      <c r="H55" s="12">
        <v>62</v>
      </c>
      <c r="I55" s="10">
        <v>189.25415891346557</v>
      </c>
      <c r="J55" t="s">
        <v>190</v>
      </c>
    </row>
    <row r="56" spans="4:10" x14ac:dyDescent="0.25">
      <c r="D56">
        <v>62</v>
      </c>
      <c r="E56" t="s">
        <v>198</v>
      </c>
      <c r="F56" s="11">
        <v>38210</v>
      </c>
      <c r="G56" t="s">
        <v>189</v>
      </c>
      <c r="H56" s="12">
        <v>23</v>
      </c>
      <c r="I56" s="10">
        <v>71.313211840267556</v>
      </c>
      <c r="J56" t="s">
        <v>119</v>
      </c>
    </row>
    <row r="57" spans="4:10" x14ac:dyDescent="0.25">
      <c r="D57">
        <v>63</v>
      </c>
      <c r="E57" t="s">
        <v>200</v>
      </c>
      <c r="F57" s="11">
        <v>38155</v>
      </c>
      <c r="G57" t="s">
        <v>195</v>
      </c>
      <c r="H57" s="12">
        <v>95</v>
      </c>
      <c r="I57" s="10">
        <v>287.76081692141696</v>
      </c>
      <c r="J57" t="s">
        <v>190</v>
      </c>
    </row>
    <row r="58" spans="4:10" x14ac:dyDescent="0.25">
      <c r="D58">
        <v>64</v>
      </c>
      <c r="E58" t="s">
        <v>198</v>
      </c>
      <c r="F58" s="11">
        <v>38848</v>
      </c>
      <c r="G58" t="s">
        <v>195</v>
      </c>
      <c r="H58" s="12">
        <v>41</v>
      </c>
      <c r="I58" s="10">
        <v>125.00018840758105</v>
      </c>
      <c r="J58" t="s">
        <v>119</v>
      </c>
    </row>
    <row r="59" spans="4:10" x14ac:dyDescent="0.25">
      <c r="D59">
        <v>65</v>
      </c>
      <c r="E59" t="s">
        <v>191</v>
      </c>
      <c r="F59" s="11">
        <v>38452</v>
      </c>
      <c r="G59" t="s">
        <v>187</v>
      </c>
      <c r="H59" s="12">
        <v>-6</v>
      </c>
      <c r="I59" s="10">
        <v>-15.942861162173479</v>
      </c>
      <c r="J59" t="s">
        <v>190</v>
      </c>
    </row>
    <row r="60" spans="4:10" x14ac:dyDescent="0.25">
      <c r="D60">
        <v>66</v>
      </c>
      <c r="E60" t="s">
        <v>186</v>
      </c>
      <c r="F60" s="11">
        <v>38353</v>
      </c>
      <c r="G60" t="s">
        <v>197</v>
      </c>
      <c r="H60" s="12">
        <v>84</v>
      </c>
      <c r="I60" s="10">
        <v>253.99061782802139</v>
      </c>
      <c r="J60" t="s">
        <v>119</v>
      </c>
    </row>
    <row r="61" spans="4:10" x14ac:dyDescent="0.25">
      <c r="D61">
        <v>67</v>
      </c>
      <c r="E61" t="s">
        <v>188</v>
      </c>
      <c r="F61" s="11">
        <v>38661</v>
      </c>
      <c r="G61" t="s">
        <v>189</v>
      </c>
      <c r="H61" s="12">
        <v>63</v>
      </c>
      <c r="I61" s="10">
        <v>191.36713896782123</v>
      </c>
      <c r="J61" t="s">
        <v>119</v>
      </c>
    </row>
    <row r="62" spans="4:10" x14ac:dyDescent="0.25">
      <c r="D62">
        <v>68</v>
      </c>
      <c r="E62" t="s">
        <v>193</v>
      </c>
      <c r="F62" s="11">
        <v>38914</v>
      </c>
      <c r="G62" t="s">
        <v>187</v>
      </c>
      <c r="H62" s="12">
        <v>0</v>
      </c>
      <c r="I62" s="10">
        <v>2.3682330895483967</v>
      </c>
      <c r="J62" t="s">
        <v>120</v>
      </c>
    </row>
    <row r="63" spans="4:10" x14ac:dyDescent="0.25">
      <c r="D63">
        <v>69</v>
      </c>
      <c r="E63" t="s">
        <v>196</v>
      </c>
      <c r="F63" s="11">
        <v>38375</v>
      </c>
      <c r="G63" t="s">
        <v>195</v>
      </c>
      <c r="H63" s="12">
        <v>73</v>
      </c>
      <c r="I63" s="10">
        <v>221.4068752836437</v>
      </c>
      <c r="J63" t="s">
        <v>117</v>
      </c>
    </row>
    <row r="64" spans="4:10" x14ac:dyDescent="0.25">
      <c r="D64">
        <v>70</v>
      </c>
      <c r="E64" t="s">
        <v>198</v>
      </c>
      <c r="F64" s="11">
        <v>38342</v>
      </c>
      <c r="G64" t="s">
        <v>195</v>
      </c>
      <c r="H64" s="12">
        <v>95</v>
      </c>
      <c r="I64" s="10">
        <v>287.05320060576679</v>
      </c>
      <c r="J64" t="s">
        <v>190</v>
      </c>
    </row>
    <row r="65" spans="4:10" x14ac:dyDescent="0.25">
      <c r="D65">
        <v>71</v>
      </c>
      <c r="E65" t="s">
        <v>191</v>
      </c>
      <c r="F65" s="11">
        <v>38672</v>
      </c>
      <c r="G65" t="s">
        <v>192</v>
      </c>
      <c r="H65" s="12">
        <v>93</v>
      </c>
      <c r="I65" s="10">
        <v>280.76798505156279</v>
      </c>
      <c r="J65" t="s">
        <v>120</v>
      </c>
    </row>
    <row r="66" spans="4:10" x14ac:dyDescent="0.25">
      <c r="D66">
        <v>72</v>
      </c>
      <c r="E66" t="s">
        <v>193</v>
      </c>
      <c r="F66" s="11">
        <v>38155</v>
      </c>
      <c r="G66" t="s">
        <v>192</v>
      </c>
      <c r="H66" s="12">
        <v>54</v>
      </c>
      <c r="I66" s="10">
        <v>163.86605406277587</v>
      </c>
      <c r="J66" t="s">
        <v>119</v>
      </c>
    </row>
    <row r="67" spans="4:10" x14ac:dyDescent="0.25">
      <c r="D67">
        <v>73</v>
      </c>
      <c r="E67" t="s">
        <v>196</v>
      </c>
      <c r="F67" s="11">
        <v>38529</v>
      </c>
      <c r="G67" t="s">
        <v>189</v>
      </c>
      <c r="H67" s="12">
        <v>33</v>
      </c>
      <c r="I67" s="10">
        <v>101.36706423848841</v>
      </c>
      <c r="J67" t="s">
        <v>119</v>
      </c>
    </row>
    <row r="68" spans="4:10" x14ac:dyDescent="0.25">
      <c r="D68">
        <v>74</v>
      </c>
      <c r="E68" t="s">
        <v>191</v>
      </c>
      <c r="F68" s="11">
        <v>38089</v>
      </c>
      <c r="G68" t="s">
        <v>197</v>
      </c>
      <c r="H68" s="12">
        <v>48</v>
      </c>
      <c r="I68" s="10">
        <v>145.83607322448287</v>
      </c>
      <c r="J68" t="s">
        <v>120</v>
      </c>
    </row>
    <row r="69" spans="4:10" x14ac:dyDescent="0.25">
      <c r="D69">
        <v>75</v>
      </c>
      <c r="E69" t="s">
        <v>199</v>
      </c>
      <c r="F69" s="11">
        <v>38375</v>
      </c>
      <c r="G69" t="s">
        <v>195</v>
      </c>
      <c r="H69" s="12">
        <v>-7</v>
      </c>
      <c r="I69" s="10">
        <v>-18.531454427544542</v>
      </c>
      <c r="J69" t="s">
        <v>190</v>
      </c>
    </row>
    <row r="70" spans="4:10" x14ac:dyDescent="0.25">
      <c r="D70">
        <v>76</v>
      </c>
      <c r="E70" t="s">
        <v>194</v>
      </c>
      <c r="F70" s="11">
        <v>38782</v>
      </c>
      <c r="G70" t="s">
        <v>189</v>
      </c>
      <c r="H70" s="12">
        <v>-2</v>
      </c>
      <c r="I70" s="10">
        <v>-3.941491558920891</v>
      </c>
      <c r="J70" t="s">
        <v>120</v>
      </c>
    </row>
    <row r="71" spans="4:10" x14ac:dyDescent="0.25">
      <c r="D71">
        <v>77</v>
      </c>
      <c r="E71" t="s">
        <v>196</v>
      </c>
      <c r="F71" s="11">
        <v>38001</v>
      </c>
      <c r="G71" t="s">
        <v>197</v>
      </c>
      <c r="H71" s="12">
        <v>27</v>
      </c>
      <c r="I71" s="10">
        <v>83.29090970219859</v>
      </c>
      <c r="J71" t="s">
        <v>117</v>
      </c>
    </row>
    <row r="72" spans="4:10" x14ac:dyDescent="0.25">
      <c r="D72">
        <v>78</v>
      </c>
      <c r="E72" t="s">
        <v>198</v>
      </c>
      <c r="F72" s="11">
        <v>39068</v>
      </c>
      <c r="G72" t="s">
        <v>189</v>
      </c>
      <c r="H72" s="12">
        <v>56</v>
      </c>
      <c r="I72" s="10">
        <v>170.23780299763459</v>
      </c>
      <c r="J72" t="s">
        <v>119</v>
      </c>
    </row>
    <row r="73" spans="4:10" x14ac:dyDescent="0.25">
      <c r="D73">
        <v>79</v>
      </c>
      <c r="E73" t="s">
        <v>196</v>
      </c>
      <c r="F73" s="11">
        <v>38397</v>
      </c>
      <c r="G73" t="s">
        <v>197</v>
      </c>
      <c r="H73" s="12">
        <v>70</v>
      </c>
      <c r="I73" s="10">
        <v>212.29242314468692</v>
      </c>
      <c r="J73" t="s">
        <v>119</v>
      </c>
    </row>
    <row r="74" spans="4:10" x14ac:dyDescent="0.25">
      <c r="D74">
        <v>80</v>
      </c>
      <c r="E74" t="s">
        <v>199</v>
      </c>
      <c r="F74" s="11">
        <v>38441</v>
      </c>
      <c r="G74" t="s">
        <v>197</v>
      </c>
      <c r="H74" s="12">
        <v>16</v>
      </c>
      <c r="I74" s="10">
        <v>49.457645878335306</v>
      </c>
      <c r="J74" t="s">
        <v>120</v>
      </c>
    </row>
    <row r="75" spans="4:10" x14ac:dyDescent="0.25">
      <c r="D75">
        <v>81</v>
      </c>
      <c r="E75" t="s">
        <v>199</v>
      </c>
      <c r="F75" s="11">
        <v>38727</v>
      </c>
      <c r="G75" t="s">
        <v>187</v>
      </c>
      <c r="H75" s="12">
        <v>69</v>
      </c>
      <c r="I75" s="10">
        <v>208.68512958069783</v>
      </c>
      <c r="J75" t="s">
        <v>117</v>
      </c>
    </row>
    <row r="76" spans="4:10" x14ac:dyDescent="0.25">
      <c r="D76">
        <v>82</v>
      </c>
      <c r="E76" t="s">
        <v>194</v>
      </c>
      <c r="F76" s="11">
        <v>38562</v>
      </c>
      <c r="G76" t="s">
        <v>189</v>
      </c>
      <c r="H76" s="12">
        <v>67</v>
      </c>
      <c r="I76" s="10">
        <v>203.01428430380912</v>
      </c>
      <c r="J76" t="s">
        <v>190</v>
      </c>
    </row>
    <row r="77" spans="4:10" x14ac:dyDescent="0.25">
      <c r="D77">
        <v>83</v>
      </c>
      <c r="E77" t="s">
        <v>200</v>
      </c>
      <c r="F77" s="11">
        <v>38298</v>
      </c>
      <c r="G77" t="s">
        <v>189</v>
      </c>
      <c r="H77" s="12">
        <v>82</v>
      </c>
      <c r="I77" s="10">
        <v>248.09860782564255</v>
      </c>
      <c r="J77" t="s">
        <v>120</v>
      </c>
    </row>
    <row r="78" spans="4:10" x14ac:dyDescent="0.25">
      <c r="D78">
        <v>84</v>
      </c>
      <c r="E78" t="s">
        <v>191</v>
      </c>
      <c r="F78" s="11">
        <v>38991</v>
      </c>
      <c r="G78" t="s">
        <v>195</v>
      </c>
      <c r="H78" s="12">
        <v>73</v>
      </c>
      <c r="I78" s="10">
        <v>221.4762294351379</v>
      </c>
      <c r="J78" t="s">
        <v>120</v>
      </c>
    </row>
    <row r="79" spans="4:10" x14ac:dyDescent="0.25">
      <c r="D79">
        <v>85</v>
      </c>
      <c r="E79" t="s">
        <v>200</v>
      </c>
      <c r="F79" s="11">
        <v>38034</v>
      </c>
      <c r="G79" t="s">
        <v>189</v>
      </c>
      <c r="H79" s="12">
        <v>80</v>
      </c>
      <c r="I79" s="10">
        <v>241.26239073863908</v>
      </c>
      <c r="J79" t="s">
        <v>119</v>
      </c>
    </row>
    <row r="80" spans="4:10" x14ac:dyDescent="0.25">
      <c r="D80">
        <v>86</v>
      </c>
      <c r="E80" t="s">
        <v>199</v>
      </c>
      <c r="F80" s="11">
        <v>38573</v>
      </c>
      <c r="G80" t="s">
        <v>195</v>
      </c>
      <c r="H80" s="12">
        <v>-2</v>
      </c>
      <c r="I80" s="10">
        <v>-4.2379405606125751</v>
      </c>
      <c r="J80" t="s">
        <v>117</v>
      </c>
    </row>
    <row r="81" spans="4:10" x14ac:dyDescent="0.25">
      <c r="D81">
        <v>87</v>
      </c>
      <c r="E81" t="s">
        <v>198</v>
      </c>
      <c r="F81" s="11">
        <v>38595</v>
      </c>
      <c r="G81" t="s">
        <v>195</v>
      </c>
      <c r="H81" s="12">
        <v>5</v>
      </c>
      <c r="I81" s="10">
        <v>17.026058044096466</v>
      </c>
      <c r="J81" t="s">
        <v>117</v>
      </c>
    </row>
    <row r="82" spans="4:10" x14ac:dyDescent="0.25">
      <c r="D82">
        <v>88</v>
      </c>
      <c r="E82" t="s">
        <v>193</v>
      </c>
      <c r="F82" s="11">
        <v>38705</v>
      </c>
      <c r="G82" t="s">
        <v>195</v>
      </c>
      <c r="H82" s="12">
        <v>26</v>
      </c>
      <c r="I82" s="10">
        <v>80.296764498097943</v>
      </c>
      <c r="J82" t="s">
        <v>119</v>
      </c>
    </row>
    <row r="83" spans="4:10" x14ac:dyDescent="0.25">
      <c r="D83">
        <v>89</v>
      </c>
      <c r="E83" t="s">
        <v>200</v>
      </c>
      <c r="F83" s="11">
        <v>38430</v>
      </c>
      <c r="G83" t="s">
        <v>189</v>
      </c>
      <c r="H83" s="12">
        <v>1</v>
      </c>
      <c r="I83" s="10">
        <v>5.0101440126936883</v>
      </c>
      <c r="J83" t="s">
        <v>190</v>
      </c>
    </row>
    <row r="84" spans="4:10" x14ac:dyDescent="0.25">
      <c r="D84">
        <v>90</v>
      </c>
      <c r="E84" t="s">
        <v>200</v>
      </c>
      <c r="F84" s="11">
        <v>38881</v>
      </c>
      <c r="G84" t="s">
        <v>192</v>
      </c>
      <c r="H84" s="12">
        <v>-3</v>
      </c>
      <c r="I84" s="10">
        <v>-7.6150918857367635</v>
      </c>
      <c r="J84" t="s">
        <v>119</v>
      </c>
    </row>
    <row r="85" spans="4:10" x14ac:dyDescent="0.25">
      <c r="D85">
        <v>91</v>
      </c>
      <c r="E85" t="s">
        <v>186</v>
      </c>
      <c r="F85" s="11">
        <v>38947</v>
      </c>
      <c r="G85" t="s">
        <v>195</v>
      </c>
      <c r="H85" s="12">
        <v>83</v>
      </c>
      <c r="I85" s="10">
        <v>251.18350564763173</v>
      </c>
      <c r="J85" t="s">
        <v>119</v>
      </c>
    </row>
    <row r="86" spans="4:10" x14ac:dyDescent="0.25">
      <c r="D86">
        <v>92</v>
      </c>
      <c r="E86" t="s">
        <v>199</v>
      </c>
      <c r="F86" s="11">
        <v>38133</v>
      </c>
      <c r="G86" t="s">
        <v>197</v>
      </c>
      <c r="H86" s="12">
        <v>33</v>
      </c>
      <c r="I86" s="10">
        <v>100.32795234701418</v>
      </c>
      <c r="J86" t="s">
        <v>190</v>
      </c>
    </row>
    <row r="87" spans="4:10" x14ac:dyDescent="0.25">
      <c r="D87">
        <v>93</v>
      </c>
      <c r="E87" t="s">
        <v>193</v>
      </c>
      <c r="F87" s="11">
        <v>38089</v>
      </c>
      <c r="G87" t="s">
        <v>189</v>
      </c>
      <c r="H87" s="12">
        <v>62</v>
      </c>
      <c r="I87" s="10">
        <v>188.06461550204614</v>
      </c>
      <c r="J87" t="s">
        <v>120</v>
      </c>
    </row>
    <row r="88" spans="4:10" x14ac:dyDescent="0.25">
      <c r="D88">
        <v>94</v>
      </c>
      <c r="E88" t="s">
        <v>194</v>
      </c>
      <c r="F88" s="11">
        <v>38848</v>
      </c>
      <c r="G88" t="s">
        <v>195</v>
      </c>
      <c r="H88" s="12">
        <v>58</v>
      </c>
      <c r="I88" s="10">
        <v>176.47069512712616</v>
      </c>
      <c r="J88" t="s">
        <v>190</v>
      </c>
    </row>
    <row r="89" spans="4:10" x14ac:dyDescent="0.25">
      <c r="D89">
        <v>95</v>
      </c>
      <c r="E89" t="s">
        <v>198</v>
      </c>
      <c r="F89" s="11">
        <v>38584</v>
      </c>
      <c r="G89" t="s">
        <v>189</v>
      </c>
      <c r="H89" s="12">
        <v>28</v>
      </c>
      <c r="I89" s="10">
        <v>85.544260264222203</v>
      </c>
      <c r="J89" t="s">
        <v>119</v>
      </c>
    </row>
    <row r="90" spans="4:10" x14ac:dyDescent="0.25">
      <c r="D90">
        <v>96</v>
      </c>
      <c r="E90" t="s">
        <v>199</v>
      </c>
      <c r="F90" s="11">
        <v>39068</v>
      </c>
      <c r="G90" t="s">
        <v>187</v>
      </c>
      <c r="H90" s="12">
        <v>33</v>
      </c>
      <c r="I90" s="10">
        <v>100.68612237181482</v>
      </c>
      <c r="J90" t="s">
        <v>120</v>
      </c>
    </row>
    <row r="91" spans="4:10" x14ac:dyDescent="0.25">
      <c r="D91">
        <v>97</v>
      </c>
      <c r="E91" t="s">
        <v>196</v>
      </c>
      <c r="F91" s="11">
        <v>39046</v>
      </c>
      <c r="G91" t="s">
        <v>189</v>
      </c>
      <c r="H91" s="12">
        <v>92</v>
      </c>
      <c r="I91" s="10">
        <v>278.15933854048899</v>
      </c>
      <c r="J91" t="s">
        <v>119</v>
      </c>
    </row>
    <row r="92" spans="4:10" x14ac:dyDescent="0.25">
      <c r="D92">
        <v>98</v>
      </c>
      <c r="E92" t="s">
        <v>199</v>
      </c>
      <c r="F92" s="11">
        <v>38089</v>
      </c>
      <c r="G92" t="s">
        <v>187</v>
      </c>
      <c r="H92" s="12">
        <v>92</v>
      </c>
      <c r="I92" s="10">
        <v>277.53974563422275</v>
      </c>
      <c r="J92" t="s">
        <v>117</v>
      </c>
    </row>
    <row r="93" spans="4:10" x14ac:dyDescent="0.25">
      <c r="D93">
        <v>99</v>
      </c>
      <c r="E93" t="s">
        <v>194</v>
      </c>
      <c r="F93" s="11">
        <v>38738</v>
      </c>
      <c r="G93" t="s">
        <v>187</v>
      </c>
      <c r="H93" s="12">
        <v>75</v>
      </c>
      <c r="I93" s="10">
        <v>226.73977333901354</v>
      </c>
      <c r="J93" t="s">
        <v>119</v>
      </c>
    </row>
    <row r="94" spans="4:10" x14ac:dyDescent="0.25">
      <c r="D94">
        <v>100</v>
      </c>
      <c r="E94" t="s">
        <v>186</v>
      </c>
      <c r="F94" s="11">
        <v>38628</v>
      </c>
      <c r="G94" t="s">
        <v>195</v>
      </c>
      <c r="H94" s="12">
        <v>74</v>
      </c>
      <c r="I94" s="10">
        <v>224.23346975523705</v>
      </c>
      <c r="J94" t="s">
        <v>120</v>
      </c>
    </row>
    <row r="95" spans="4:10" x14ac:dyDescent="0.25">
      <c r="D95">
        <v>101</v>
      </c>
      <c r="E95" t="s">
        <v>193</v>
      </c>
      <c r="F95" s="11">
        <v>38001</v>
      </c>
      <c r="G95" t="s">
        <v>189</v>
      </c>
      <c r="H95" s="12">
        <v>67</v>
      </c>
      <c r="I95" s="10">
        <v>202.45009266432331</v>
      </c>
      <c r="J95" t="s">
        <v>120</v>
      </c>
    </row>
    <row r="96" spans="4:10" x14ac:dyDescent="0.25">
      <c r="D96">
        <v>102</v>
      </c>
      <c r="E96" t="s">
        <v>196</v>
      </c>
      <c r="F96" s="11">
        <v>38210</v>
      </c>
      <c r="G96" t="s">
        <v>189</v>
      </c>
      <c r="H96" s="12">
        <v>16</v>
      </c>
      <c r="I96" s="10">
        <v>49.450018506623742</v>
      </c>
      <c r="J96" t="s">
        <v>119</v>
      </c>
    </row>
    <row r="97" spans="4:10" x14ac:dyDescent="0.25">
      <c r="D97">
        <v>103</v>
      </c>
      <c r="E97" t="s">
        <v>188</v>
      </c>
      <c r="F97" s="11">
        <v>38485</v>
      </c>
      <c r="G97" t="s">
        <v>189</v>
      </c>
      <c r="H97" s="12">
        <v>90</v>
      </c>
      <c r="I97" s="10">
        <v>272.33991590998778</v>
      </c>
      <c r="J97" t="s">
        <v>120</v>
      </c>
    </row>
    <row r="98" spans="4:10" x14ac:dyDescent="0.25">
      <c r="D98">
        <v>104</v>
      </c>
      <c r="E98" t="s">
        <v>199</v>
      </c>
      <c r="F98" s="11">
        <v>38793</v>
      </c>
      <c r="G98" t="s">
        <v>192</v>
      </c>
      <c r="H98" s="12">
        <v>-8</v>
      </c>
      <c r="I98" s="10">
        <v>-22.10755433572842</v>
      </c>
      <c r="J98" t="s">
        <v>120</v>
      </c>
    </row>
    <row r="99" spans="4:10" x14ac:dyDescent="0.25">
      <c r="D99">
        <v>105</v>
      </c>
      <c r="E99" t="s">
        <v>196</v>
      </c>
      <c r="F99" s="11">
        <v>38243</v>
      </c>
      <c r="G99" t="s">
        <v>192</v>
      </c>
      <c r="H99" s="12">
        <v>51</v>
      </c>
      <c r="I99" s="10">
        <v>155.29818889700317</v>
      </c>
      <c r="J99" t="s">
        <v>190</v>
      </c>
    </row>
    <row r="100" spans="4:10" x14ac:dyDescent="0.25">
      <c r="D100">
        <v>106</v>
      </c>
      <c r="E100" t="s">
        <v>199</v>
      </c>
      <c r="F100" s="11">
        <v>38441</v>
      </c>
      <c r="G100" t="s">
        <v>189</v>
      </c>
      <c r="H100" s="12">
        <v>-7</v>
      </c>
      <c r="I100" s="10">
        <v>-19.532896832828285</v>
      </c>
      <c r="J100" t="s">
        <v>119</v>
      </c>
    </row>
    <row r="101" spans="4:10" x14ac:dyDescent="0.25">
      <c r="D101">
        <v>107</v>
      </c>
      <c r="E101" t="s">
        <v>198</v>
      </c>
      <c r="F101" s="11">
        <v>38067</v>
      </c>
      <c r="G101" t="s">
        <v>187</v>
      </c>
      <c r="H101" s="12">
        <v>9</v>
      </c>
      <c r="I101" s="10">
        <v>29.277821643264524</v>
      </c>
      <c r="J101" t="s">
        <v>190</v>
      </c>
    </row>
    <row r="102" spans="4:10" x14ac:dyDescent="0.25">
      <c r="D102">
        <v>108</v>
      </c>
      <c r="E102" t="s">
        <v>200</v>
      </c>
      <c r="F102" s="11">
        <v>38595</v>
      </c>
      <c r="G102" t="s">
        <v>187</v>
      </c>
      <c r="H102" s="12">
        <v>-10</v>
      </c>
      <c r="I102" s="10">
        <v>-28.406748282006184</v>
      </c>
      <c r="J102" t="s">
        <v>117</v>
      </c>
    </row>
    <row r="103" spans="4:10" x14ac:dyDescent="0.25">
      <c r="D103">
        <v>109</v>
      </c>
      <c r="E103" t="s">
        <v>191</v>
      </c>
      <c r="F103" s="11">
        <v>38914</v>
      </c>
      <c r="G103" t="s">
        <v>189</v>
      </c>
      <c r="H103" s="12">
        <v>10</v>
      </c>
      <c r="I103" s="10">
        <v>32.113204788074981</v>
      </c>
      <c r="J103" t="s">
        <v>119</v>
      </c>
    </row>
    <row r="104" spans="4:10" x14ac:dyDescent="0.25">
      <c r="D104">
        <v>110</v>
      </c>
      <c r="E104" t="s">
        <v>191</v>
      </c>
      <c r="F104" s="11">
        <v>38419</v>
      </c>
      <c r="G104" t="s">
        <v>197</v>
      </c>
      <c r="H104" s="12">
        <v>35</v>
      </c>
      <c r="I104" s="10">
        <v>107.58710427119863</v>
      </c>
      <c r="J104" t="s">
        <v>190</v>
      </c>
    </row>
    <row r="105" spans="4:10" x14ac:dyDescent="0.25">
      <c r="D105">
        <v>111</v>
      </c>
      <c r="E105" t="s">
        <v>200</v>
      </c>
      <c r="F105" s="11">
        <v>38265</v>
      </c>
      <c r="G105" t="s">
        <v>197</v>
      </c>
      <c r="H105" s="12">
        <v>81</v>
      </c>
      <c r="I105" s="10">
        <v>244.46099351680689</v>
      </c>
      <c r="J105" t="s">
        <v>120</v>
      </c>
    </row>
    <row r="106" spans="4:10" x14ac:dyDescent="0.25">
      <c r="D106">
        <v>112</v>
      </c>
      <c r="E106" t="s">
        <v>200</v>
      </c>
      <c r="F106" s="11">
        <v>38309</v>
      </c>
      <c r="G106" t="s">
        <v>197</v>
      </c>
      <c r="H106" s="12">
        <v>38</v>
      </c>
      <c r="I106" s="10">
        <v>115.86487308982943</v>
      </c>
      <c r="J106" t="s">
        <v>119</v>
      </c>
    </row>
    <row r="107" spans="4:10" x14ac:dyDescent="0.25">
      <c r="D107">
        <v>113</v>
      </c>
      <c r="E107" t="s">
        <v>198</v>
      </c>
      <c r="F107" s="11">
        <v>39057</v>
      </c>
      <c r="G107" t="s">
        <v>197</v>
      </c>
      <c r="H107" s="12">
        <v>26</v>
      </c>
      <c r="I107" s="10">
        <v>80.488645084091601</v>
      </c>
      <c r="J107" t="s">
        <v>120</v>
      </c>
    </row>
    <row r="108" spans="4:10" x14ac:dyDescent="0.25">
      <c r="D108">
        <v>114</v>
      </c>
      <c r="E108" t="s">
        <v>186</v>
      </c>
      <c r="F108" s="11">
        <v>38617</v>
      </c>
      <c r="G108" t="s">
        <v>192</v>
      </c>
      <c r="H108" s="12">
        <v>77</v>
      </c>
      <c r="I108" s="10">
        <v>233.33103169462888</v>
      </c>
      <c r="J108" t="s">
        <v>117</v>
      </c>
    </row>
    <row r="109" spans="4:10" x14ac:dyDescent="0.25">
      <c r="D109">
        <v>115</v>
      </c>
      <c r="E109" t="s">
        <v>198</v>
      </c>
      <c r="F109" s="11">
        <v>38738</v>
      </c>
      <c r="G109" t="s">
        <v>189</v>
      </c>
      <c r="H109" s="12">
        <v>39</v>
      </c>
      <c r="I109" s="10">
        <v>118.62706142640471</v>
      </c>
      <c r="J109" t="s">
        <v>119</v>
      </c>
    </row>
    <row r="110" spans="4:10" x14ac:dyDescent="0.25">
      <c r="D110">
        <v>116</v>
      </c>
      <c r="E110" t="s">
        <v>193</v>
      </c>
      <c r="F110" s="11">
        <v>38892</v>
      </c>
      <c r="G110" t="s">
        <v>195</v>
      </c>
      <c r="H110" s="12">
        <v>22</v>
      </c>
      <c r="I110" s="10">
        <v>68.07066358826728</v>
      </c>
      <c r="J110" t="s">
        <v>117</v>
      </c>
    </row>
    <row r="111" spans="4:10" x14ac:dyDescent="0.25">
      <c r="D111">
        <v>117</v>
      </c>
      <c r="E111" t="s">
        <v>193</v>
      </c>
      <c r="F111" s="11">
        <v>38870</v>
      </c>
      <c r="G111" t="s">
        <v>189</v>
      </c>
      <c r="H111" s="12">
        <v>68</v>
      </c>
      <c r="I111" s="10">
        <v>205.76676002797973</v>
      </c>
      <c r="J111" t="s">
        <v>190</v>
      </c>
    </row>
    <row r="112" spans="4:10" x14ac:dyDescent="0.25">
      <c r="D112">
        <v>118</v>
      </c>
      <c r="E112" t="s">
        <v>200</v>
      </c>
      <c r="F112" s="11">
        <v>38496</v>
      </c>
      <c r="G112" t="s">
        <v>189</v>
      </c>
      <c r="H112" s="12">
        <v>59</v>
      </c>
      <c r="I112" s="10">
        <v>178.71308198822226</v>
      </c>
      <c r="J112" t="s">
        <v>190</v>
      </c>
    </row>
    <row r="113" spans="4:10" x14ac:dyDescent="0.25">
      <c r="D113">
        <v>119</v>
      </c>
      <c r="E113" t="s">
        <v>194</v>
      </c>
      <c r="F113" s="11">
        <v>38859</v>
      </c>
      <c r="G113" t="s">
        <v>195</v>
      </c>
      <c r="H113" s="12">
        <v>20</v>
      </c>
      <c r="I113" s="10">
        <v>62.366566165716954</v>
      </c>
      <c r="J113" t="s">
        <v>117</v>
      </c>
    </row>
    <row r="114" spans="4:10" x14ac:dyDescent="0.25">
      <c r="D114">
        <v>120</v>
      </c>
      <c r="E114" t="s">
        <v>188</v>
      </c>
      <c r="F114" s="11">
        <v>38650</v>
      </c>
      <c r="G114" t="s">
        <v>197</v>
      </c>
      <c r="H114" s="12">
        <v>61</v>
      </c>
      <c r="I114" s="10">
        <v>184.56247310465258</v>
      </c>
      <c r="J114" t="s">
        <v>119</v>
      </c>
    </row>
    <row r="115" spans="4:10" x14ac:dyDescent="0.25">
      <c r="D115">
        <v>121</v>
      </c>
      <c r="E115" t="s">
        <v>193</v>
      </c>
      <c r="F115" s="11">
        <v>38782</v>
      </c>
      <c r="G115" t="s">
        <v>189</v>
      </c>
      <c r="H115" s="12">
        <v>30</v>
      </c>
      <c r="I115" s="10">
        <v>92.434422469644105</v>
      </c>
      <c r="J115" t="s">
        <v>119</v>
      </c>
    </row>
    <row r="116" spans="4:10" x14ac:dyDescent="0.25">
      <c r="D116">
        <v>122</v>
      </c>
      <c r="E116" t="s">
        <v>199</v>
      </c>
      <c r="F116" s="11">
        <v>38925</v>
      </c>
      <c r="G116" t="s">
        <v>197</v>
      </c>
      <c r="H116" s="12">
        <v>10</v>
      </c>
      <c r="I116" s="10">
        <v>32.298727574185413</v>
      </c>
      <c r="J116" t="s">
        <v>120</v>
      </c>
    </row>
    <row r="117" spans="4:10" x14ac:dyDescent="0.25">
      <c r="D117">
        <v>123</v>
      </c>
      <c r="E117" t="s">
        <v>193</v>
      </c>
      <c r="F117" s="11">
        <v>38837</v>
      </c>
      <c r="G117" t="s">
        <v>195</v>
      </c>
      <c r="H117" s="12">
        <v>72</v>
      </c>
      <c r="I117" s="10">
        <v>217.45289850686984</v>
      </c>
      <c r="J117" t="s">
        <v>119</v>
      </c>
    </row>
    <row r="118" spans="4:10" x14ac:dyDescent="0.25">
      <c r="D118">
        <v>124</v>
      </c>
      <c r="E118" t="s">
        <v>191</v>
      </c>
      <c r="F118" s="11">
        <v>38727</v>
      </c>
      <c r="G118" t="s">
        <v>195</v>
      </c>
      <c r="H118" s="12">
        <v>57</v>
      </c>
      <c r="I118" s="10">
        <v>173.36376703616165</v>
      </c>
      <c r="J118" t="s">
        <v>120</v>
      </c>
    </row>
    <row r="119" spans="4:10" x14ac:dyDescent="0.25">
      <c r="D119">
        <v>125</v>
      </c>
      <c r="E119" t="s">
        <v>188</v>
      </c>
      <c r="F119" s="11">
        <v>38672</v>
      </c>
      <c r="G119" t="s">
        <v>187</v>
      </c>
      <c r="H119" s="12">
        <v>41</v>
      </c>
      <c r="I119" s="10">
        <v>124.3880808412182</v>
      </c>
      <c r="J119" t="s">
        <v>190</v>
      </c>
    </row>
    <row r="120" spans="4:10" x14ac:dyDescent="0.25">
      <c r="D120">
        <v>126</v>
      </c>
      <c r="E120" t="s">
        <v>193</v>
      </c>
      <c r="F120" s="11">
        <v>38100</v>
      </c>
      <c r="G120" t="s">
        <v>195</v>
      </c>
      <c r="H120" s="12">
        <v>54</v>
      </c>
      <c r="I120" s="10">
        <v>163.7455521062605</v>
      </c>
      <c r="J120" t="s">
        <v>120</v>
      </c>
    </row>
    <row r="121" spans="4:10" x14ac:dyDescent="0.25">
      <c r="D121">
        <v>127</v>
      </c>
      <c r="E121" t="s">
        <v>198</v>
      </c>
      <c r="F121" s="11">
        <v>38540</v>
      </c>
      <c r="G121" t="s">
        <v>192</v>
      </c>
      <c r="H121" s="12">
        <v>9</v>
      </c>
      <c r="I121" s="10">
        <v>29.259949674062039</v>
      </c>
      <c r="J121" t="s">
        <v>190</v>
      </c>
    </row>
    <row r="122" spans="4:10" x14ac:dyDescent="0.25">
      <c r="D122">
        <v>128</v>
      </c>
      <c r="E122" t="s">
        <v>200</v>
      </c>
      <c r="F122" s="11">
        <v>38485</v>
      </c>
      <c r="G122" t="s">
        <v>187</v>
      </c>
      <c r="H122" s="12">
        <v>1</v>
      </c>
      <c r="I122" s="10">
        <v>5.0062586848309145</v>
      </c>
      <c r="J122" t="s">
        <v>119</v>
      </c>
    </row>
    <row r="123" spans="4:10" x14ac:dyDescent="0.25">
      <c r="D123">
        <v>129</v>
      </c>
      <c r="E123" t="s">
        <v>193</v>
      </c>
      <c r="F123" s="11">
        <v>38760</v>
      </c>
      <c r="G123" t="s">
        <v>197</v>
      </c>
      <c r="H123" s="12">
        <v>-10</v>
      </c>
      <c r="I123" s="10">
        <v>-28.888600496770302</v>
      </c>
      <c r="J123" t="s">
        <v>120</v>
      </c>
    </row>
    <row r="124" spans="4:10" x14ac:dyDescent="0.25">
      <c r="D124">
        <v>130</v>
      </c>
      <c r="E124" t="s">
        <v>191</v>
      </c>
      <c r="F124" s="11">
        <v>39035</v>
      </c>
      <c r="G124" t="s">
        <v>189</v>
      </c>
      <c r="H124" s="12">
        <v>-9</v>
      </c>
      <c r="I124" s="10">
        <v>-25.059711277411697</v>
      </c>
      <c r="J124" t="s">
        <v>120</v>
      </c>
    </row>
    <row r="125" spans="4:10" x14ac:dyDescent="0.25">
      <c r="D125">
        <v>131</v>
      </c>
      <c r="E125" t="s">
        <v>199</v>
      </c>
      <c r="F125" s="11">
        <v>38320</v>
      </c>
      <c r="G125" t="s">
        <v>197</v>
      </c>
      <c r="H125" s="12">
        <v>56</v>
      </c>
      <c r="I125" s="10">
        <v>168.8685012955201</v>
      </c>
      <c r="J125" t="s">
        <v>117</v>
      </c>
    </row>
    <row r="126" spans="4:10" x14ac:dyDescent="0.25">
      <c r="D126">
        <v>132</v>
      </c>
      <c r="E126" t="s">
        <v>200</v>
      </c>
      <c r="F126" s="11">
        <v>38067</v>
      </c>
      <c r="G126" t="s">
        <v>192</v>
      </c>
      <c r="H126" s="12">
        <v>28</v>
      </c>
      <c r="I126" s="10">
        <v>85.600623651403808</v>
      </c>
      <c r="J126" t="s">
        <v>190</v>
      </c>
    </row>
    <row r="127" spans="4:10" x14ac:dyDescent="0.25">
      <c r="D127">
        <v>133</v>
      </c>
      <c r="E127" t="s">
        <v>186</v>
      </c>
      <c r="F127" s="11">
        <v>38177</v>
      </c>
      <c r="G127" t="s">
        <v>197</v>
      </c>
      <c r="H127" s="12">
        <v>11</v>
      </c>
      <c r="I127" s="10">
        <v>34.417378586902672</v>
      </c>
      <c r="J127" t="s">
        <v>117</v>
      </c>
    </row>
    <row r="128" spans="4:10" x14ac:dyDescent="0.25">
      <c r="D128">
        <v>134</v>
      </c>
      <c r="E128" t="s">
        <v>196</v>
      </c>
      <c r="F128" s="11">
        <v>39068</v>
      </c>
      <c r="G128" t="s">
        <v>187</v>
      </c>
      <c r="H128" s="12">
        <v>11</v>
      </c>
      <c r="I128" s="10">
        <v>34.910086692815099</v>
      </c>
      <c r="J128" t="s">
        <v>119</v>
      </c>
    </row>
    <row r="129" spans="4:10" x14ac:dyDescent="0.25">
      <c r="D129">
        <v>135</v>
      </c>
      <c r="E129" t="s">
        <v>196</v>
      </c>
      <c r="F129" s="11">
        <v>38397</v>
      </c>
      <c r="G129" t="s">
        <v>195</v>
      </c>
      <c r="H129" s="12">
        <v>67</v>
      </c>
      <c r="I129" s="10">
        <v>202.86608183653496</v>
      </c>
      <c r="J129" t="s">
        <v>120</v>
      </c>
    </row>
    <row r="130" spans="4:10" x14ac:dyDescent="0.25">
      <c r="D130">
        <v>136</v>
      </c>
      <c r="E130" t="s">
        <v>194</v>
      </c>
      <c r="F130" s="11">
        <v>38441</v>
      </c>
      <c r="G130" t="s">
        <v>187</v>
      </c>
      <c r="H130" s="12">
        <v>10</v>
      </c>
      <c r="I130" s="10">
        <v>31.43203475838104</v>
      </c>
      <c r="J130" t="s">
        <v>120</v>
      </c>
    </row>
    <row r="131" spans="4:10" x14ac:dyDescent="0.25">
      <c r="D131">
        <v>137</v>
      </c>
      <c r="E131" t="s">
        <v>198</v>
      </c>
      <c r="F131" s="11">
        <v>38287</v>
      </c>
      <c r="G131" t="s">
        <v>189</v>
      </c>
      <c r="H131" s="12">
        <v>40</v>
      </c>
      <c r="I131" s="10">
        <v>121.94725640981379</v>
      </c>
      <c r="J131" t="s">
        <v>120</v>
      </c>
    </row>
    <row r="132" spans="4:10" x14ac:dyDescent="0.25">
      <c r="D132">
        <v>138</v>
      </c>
      <c r="E132" t="s">
        <v>194</v>
      </c>
      <c r="F132" s="11">
        <v>38540</v>
      </c>
      <c r="G132" t="s">
        <v>197</v>
      </c>
      <c r="H132" s="12">
        <v>77</v>
      </c>
      <c r="I132" s="10">
        <v>233.07983567827679</v>
      </c>
      <c r="J132" t="s">
        <v>120</v>
      </c>
    </row>
    <row r="133" spans="4:10" x14ac:dyDescent="0.25">
      <c r="D133">
        <v>139</v>
      </c>
      <c r="E133" t="s">
        <v>186</v>
      </c>
      <c r="F133" s="11">
        <v>38496</v>
      </c>
      <c r="G133" t="s">
        <v>192</v>
      </c>
      <c r="H133" s="12">
        <v>50</v>
      </c>
      <c r="I133" s="10">
        <v>152.04318524136269</v>
      </c>
      <c r="J133" t="s">
        <v>119</v>
      </c>
    </row>
    <row r="134" spans="4:10" x14ac:dyDescent="0.25">
      <c r="D134">
        <v>140</v>
      </c>
      <c r="E134" t="s">
        <v>199</v>
      </c>
      <c r="F134" s="11">
        <v>38166</v>
      </c>
      <c r="G134" t="s">
        <v>195</v>
      </c>
      <c r="H134" s="12">
        <v>80</v>
      </c>
      <c r="I134" s="10">
        <v>242.49550041476004</v>
      </c>
      <c r="J134" t="s">
        <v>117</v>
      </c>
    </row>
    <row r="135" spans="4:10" x14ac:dyDescent="0.25">
      <c r="D135">
        <v>141</v>
      </c>
      <c r="E135" t="s">
        <v>199</v>
      </c>
      <c r="F135" s="11">
        <v>39079</v>
      </c>
      <c r="G135" t="s">
        <v>195</v>
      </c>
      <c r="H135" s="12">
        <v>83</v>
      </c>
      <c r="I135" s="10">
        <v>250.79460647762514</v>
      </c>
      <c r="J135" t="s">
        <v>119</v>
      </c>
    </row>
    <row r="136" spans="4:10" x14ac:dyDescent="0.25">
      <c r="D136">
        <v>142</v>
      </c>
      <c r="E136" t="s">
        <v>186</v>
      </c>
      <c r="F136" s="11">
        <v>38749</v>
      </c>
      <c r="G136" t="s">
        <v>187</v>
      </c>
      <c r="H136" s="12">
        <v>-4</v>
      </c>
      <c r="I136" s="10">
        <v>-9.4996327629453567</v>
      </c>
      <c r="J136" t="s">
        <v>120</v>
      </c>
    </row>
    <row r="137" spans="4:10" x14ac:dyDescent="0.25">
      <c r="D137">
        <v>143</v>
      </c>
      <c r="E137" t="s">
        <v>194</v>
      </c>
      <c r="F137" s="11">
        <v>38386</v>
      </c>
      <c r="G137" t="s">
        <v>189</v>
      </c>
      <c r="H137" s="12">
        <v>46</v>
      </c>
      <c r="I137" s="10">
        <v>139.75509706516939</v>
      </c>
      <c r="J137" t="s">
        <v>119</v>
      </c>
    </row>
    <row r="138" spans="4:10" x14ac:dyDescent="0.25">
      <c r="D138">
        <v>144</v>
      </c>
      <c r="E138" t="s">
        <v>191</v>
      </c>
      <c r="F138" s="11">
        <v>39013</v>
      </c>
      <c r="G138" t="s">
        <v>197</v>
      </c>
      <c r="H138" s="12">
        <v>55</v>
      </c>
      <c r="I138" s="10">
        <v>167.19317791229159</v>
      </c>
      <c r="J138" t="s">
        <v>119</v>
      </c>
    </row>
    <row r="139" spans="4:10" x14ac:dyDescent="0.25">
      <c r="D139">
        <v>145</v>
      </c>
      <c r="E139" t="s">
        <v>200</v>
      </c>
      <c r="F139" s="11">
        <v>38254</v>
      </c>
      <c r="G139" t="s">
        <v>197</v>
      </c>
      <c r="H139" s="12">
        <v>89</v>
      </c>
      <c r="I139" s="10">
        <v>269.40466549843933</v>
      </c>
      <c r="J139" t="s">
        <v>117</v>
      </c>
    </row>
    <row r="140" spans="4:10" x14ac:dyDescent="0.25">
      <c r="D140">
        <v>146</v>
      </c>
      <c r="E140" t="s">
        <v>198</v>
      </c>
      <c r="F140" s="11">
        <v>38540</v>
      </c>
      <c r="G140" t="s">
        <v>195</v>
      </c>
      <c r="H140" s="12">
        <v>59</v>
      </c>
      <c r="I140" s="10">
        <v>179.11590007622482</v>
      </c>
      <c r="J140" t="s">
        <v>120</v>
      </c>
    </row>
    <row r="141" spans="4:10" x14ac:dyDescent="0.25">
      <c r="D141">
        <v>147</v>
      </c>
      <c r="E141" t="s">
        <v>198</v>
      </c>
      <c r="F141" s="11">
        <v>38419</v>
      </c>
      <c r="G141" t="s">
        <v>192</v>
      </c>
      <c r="H141" s="12">
        <v>90</v>
      </c>
      <c r="I141" s="10">
        <v>271.75315679180818</v>
      </c>
      <c r="J141" t="s">
        <v>117</v>
      </c>
    </row>
    <row r="142" spans="4:10" x14ac:dyDescent="0.25">
      <c r="D142">
        <v>148</v>
      </c>
      <c r="E142" t="s">
        <v>191</v>
      </c>
      <c r="F142" s="11">
        <v>39024</v>
      </c>
      <c r="G142" t="s">
        <v>192</v>
      </c>
      <c r="H142" s="12">
        <v>17</v>
      </c>
      <c r="I142" s="10">
        <v>53.665884026524566</v>
      </c>
      <c r="J142" t="s">
        <v>190</v>
      </c>
    </row>
    <row r="143" spans="4:10" x14ac:dyDescent="0.25">
      <c r="D143">
        <v>149</v>
      </c>
      <c r="E143" t="s">
        <v>200</v>
      </c>
      <c r="F143" s="11">
        <v>38419</v>
      </c>
      <c r="G143" t="s">
        <v>192</v>
      </c>
      <c r="H143" s="12">
        <v>37</v>
      </c>
      <c r="I143" s="10">
        <v>113.6496958349757</v>
      </c>
      <c r="J143" t="s">
        <v>117</v>
      </c>
    </row>
    <row r="144" spans="4:10" x14ac:dyDescent="0.25">
      <c r="D144">
        <v>150</v>
      </c>
      <c r="E144" t="s">
        <v>196</v>
      </c>
      <c r="F144" s="11">
        <v>38793</v>
      </c>
      <c r="G144" t="s">
        <v>189</v>
      </c>
      <c r="H144" s="12">
        <v>-4</v>
      </c>
      <c r="I144" s="10">
        <v>-9.4240327280666669</v>
      </c>
      <c r="J144" t="s">
        <v>119</v>
      </c>
    </row>
    <row r="145" spans="4:10" x14ac:dyDescent="0.25">
      <c r="D145">
        <v>151</v>
      </c>
      <c r="E145" t="s">
        <v>198</v>
      </c>
      <c r="F145" s="11">
        <v>38540</v>
      </c>
      <c r="G145" t="s">
        <v>187</v>
      </c>
      <c r="H145" s="12">
        <v>-8</v>
      </c>
      <c r="I145" s="10">
        <v>-22.376386657781136</v>
      </c>
      <c r="J145" t="s">
        <v>120</v>
      </c>
    </row>
    <row r="146" spans="4:10" x14ac:dyDescent="0.25">
      <c r="D146">
        <v>152</v>
      </c>
      <c r="E146" t="s">
        <v>193</v>
      </c>
      <c r="F146" s="11">
        <v>38232</v>
      </c>
      <c r="G146" t="s">
        <v>192</v>
      </c>
      <c r="H146" s="12">
        <v>6</v>
      </c>
      <c r="I146" s="10">
        <v>20.32160187847996</v>
      </c>
      <c r="J146" t="s">
        <v>190</v>
      </c>
    </row>
    <row r="147" spans="4:10" x14ac:dyDescent="0.25">
      <c r="D147">
        <v>153</v>
      </c>
      <c r="E147" t="s">
        <v>200</v>
      </c>
      <c r="F147" s="11">
        <v>38276</v>
      </c>
      <c r="G147" t="s">
        <v>192</v>
      </c>
      <c r="H147" s="12">
        <v>63</v>
      </c>
      <c r="I147" s="10">
        <v>191.67996095772898</v>
      </c>
      <c r="J147" t="s">
        <v>120</v>
      </c>
    </row>
    <row r="148" spans="4:10" x14ac:dyDescent="0.25">
      <c r="D148">
        <v>154</v>
      </c>
      <c r="E148" t="s">
        <v>199</v>
      </c>
      <c r="F148" s="11">
        <v>38210</v>
      </c>
      <c r="G148" t="s">
        <v>192</v>
      </c>
      <c r="H148" s="12">
        <v>16</v>
      </c>
      <c r="I148" s="10">
        <v>49.943726296074821</v>
      </c>
      <c r="J148" t="s">
        <v>119</v>
      </c>
    </row>
    <row r="149" spans="4:10" x14ac:dyDescent="0.25">
      <c r="D149">
        <v>155</v>
      </c>
      <c r="E149" t="s">
        <v>186</v>
      </c>
      <c r="F149" s="11">
        <v>38386</v>
      </c>
      <c r="G149" t="s">
        <v>197</v>
      </c>
      <c r="H149" s="12">
        <v>22</v>
      </c>
      <c r="I149" s="10">
        <v>67.814347194557499</v>
      </c>
      <c r="J149" t="s">
        <v>119</v>
      </c>
    </row>
    <row r="150" spans="4:10" x14ac:dyDescent="0.25">
      <c r="D150">
        <v>156</v>
      </c>
      <c r="E150" t="s">
        <v>198</v>
      </c>
      <c r="F150" s="11">
        <v>38716</v>
      </c>
      <c r="G150" t="s">
        <v>189</v>
      </c>
      <c r="H150" s="12">
        <v>81</v>
      </c>
      <c r="I150" s="10">
        <v>244.96866878935498</v>
      </c>
      <c r="J150" t="s">
        <v>120</v>
      </c>
    </row>
    <row r="151" spans="4:10" x14ac:dyDescent="0.25">
      <c r="D151">
        <v>157</v>
      </c>
      <c r="E151" t="s">
        <v>198</v>
      </c>
      <c r="F151" s="11">
        <v>38606</v>
      </c>
      <c r="G151" t="s">
        <v>187</v>
      </c>
      <c r="H151" s="12">
        <v>85</v>
      </c>
      <c r="I151" s="10">
        <v>256.55696414737832</v>
      </c>
      <c r="J151" t="s">
        <v>119</v>
      </c>
    </row>
    <row r="152" spans="4:10" x14ac:dyDescent="0.25">
      <c r="D152">
        <v>158</v>
      </c>
      <c r="E152" t="s">
        <v>199</v>
      </c>
      <c r="F152" s="11">
        <v>38122</v>
      </c>
      <c r="G152" t="s">
        <v>189</v>
      </c>
      <c r="H152" s="12">
        <v>-3</v>
      </c>
      <c r="I152" s="10">
        <v>-7.083148189481113</v>
      </c>
      <c r="J152" t="s">
        <v>190</v>
      </c>
    </row>
    <row r="153" spans="4:10" x14ac:dyDescent="0.25">
      <c r="D153">
        <v>159</v>
      </c>
      <c r="E153" t="s">
        <v>198</v>
      </c>
      <c r="F153" s="11">
        <v>38375</v>
      </c>
      <c r="G153" t="s">
        <v>187</v>
      </c>
      <c r="H153" s="12">
        <v>51</v>
      </c>
      <c r="I153" s="10">
        <v>154.48755641985605</v>
      </c>
      <c r="J153" t="s">
        <v>119</v>
      </c>
    </row>
    <row r="154" spans="4:10" x14ac:dyDescent="0.25">
      <c r="D154">
        <v>160</v>
      </c>
      <c r="E154" t="s">
        <v>200</v>
      </c>
      <c r="F154" s="11">
        <v>38353</v>
      </c>
      <c r="G154" t="s">
        <v>187</v>
      </c>
      <c r="H154" s="12">
        <v>72</v>
      </c>
      <c r="I154" s="10">
        <v>217.42437258205749</v>
      </c>
      <c r="J154" t="s">
        <v>119</v>
      </c>
    </row>
    <row r="155" spans="4:10" x14ac:dyDescent="0.25">
      <c r="D155">
        <v>161</v>
      </c>
      <c r="E155" t="s">
        <v>196</v>
      </c>
      <c r="F155" s="11">
        <v>38034</v>
      </c>
      <c r="G155" t="s">
        <v>187</v>
      </c>
      <c r="H155" s="12">
        <v>46</v>
      </c>
      <c r="I155" s="10">
        <v>139.92999594688814</v>
      </c>
      <c r="J155" t="s">
        <v>190</v>
      </c>
    </row>
    <row r="156" spans="4:10" x14ac:dyDescent="0.25">
      <c r="D156">
        <v>162</v>
      </c>
      <c r="E156" t="s">
        <v>188</v>
      </c>
      <c r="F156" s="11">
        <v>38408</v>
      </c>
      <c r="G156" t="s">
        <v>197</v>
      </c>
      <c r="H156" s="12">
        <v>-10</v>
      </c>
      <c r="I156" s="10">
        <v>-27.996195351956981</v>
      </c>
      <c r="J156" t="s">
        <v>119</v>
      </c>
    </row>
    <row r="157" spans="4:10" x14ac:dyDescent="0.25">
      <c r="D157">
        <v>163</v>
      </c>
      <c r="E157" t="s">
        <v>200</v>
      </c>
      <c r="F157" s="11">
        <v>38573</v>
      </c>
      <c r="G157" t="s">
        <v>189</v>
      </c>
      <c r="H157" s="12">
        <v>-5</v>
      </c>
      <c r="I157" s="10">
        <v>-12.197238533968166</v>
      </c>
      <c r="J157" t="s">
        <v>119</v>
      </c>
    </row>
    <row r="158" spans="4:10" x14ac:dyDescent="0.25">
      <c r="D158">
        <v>164</v>
      </c>
      <c r="E158" t="s">
        <v>188</v>
      </c>
      <c r="F158" s="11">
        <v>39002</v>
      </c>
      <c r="G158" t="s">
        <v>195</v>
      </c>
      <c r="H158" s="12">
        <v>16</v>
      </c>
      <c r="I158" s="10">
        <v>49.917622272183785</v>
      </c>
      <c r="J158" t="s">
        <v>117</v>
      </c>
    </row>
    <row r="159" spans="4:10" x14ac:dyDescent="0.25">
      <c r="D159">
        <v>165</v>
      </c>
      <c r="E159" t="s">
        <v>188</v>
      </c>
      <c r="F159" s="11">
        <v>38705</v>
      </c>
      <c r="G159" t="s">
        <v>189</v>
      </c>
      <c r="H159" s="12">
        <v>25</v>
      </c>
      <c r="I159" s="10">
        <v>76.986898914774684</v>
      </c>
      <c r="J159" t="s">
        <v>117</v>
      </c>
    </row>
    <row r="160" spans="4:10" x14ac:dyDescent="0.25">
      <c r="D160">
        <v>166</v>
      </c>
      <c r="E160" t="s">
        <v>198</v>
      </c>
      <c r="F160" s="11">
        <v>38441</v>
      </c>
      <c r="G160" t="s">
        <v>195</v>
      </c>
      <c r="H160" s="12">
        <v>49</v>
      </c>
      <c r="I160" s="10">
        <v>148.90711866414762</v>
      </c>
      <c r="J160" t="s">
        <v>190</v>
      </c>
    </row>
    <row r="161" spans="4:10" x14ac:dyDescent="0.25">
      <c r="D161">
        <v>167</v>
      </c>
      <c r="E161" t="s">
        <v>186</v>
      </c>
      <c r="F161" s="11">
        <v>38067</v>
      </c>
      <c r="G161" t="s">
        <v>187</v>
      </c>
      <c r="H161" s="12">
        <v>21</v>
      </c>
      <c r="I161" s="10">
        <v>64.326659101878747</v>
      </c>
      <c r="J161" t="s">
        <v>120</v>
      </c>
    </row>
    <row r="162" spans="4:10" x14ac:dyDescent="0.25">
      <c r="D162">
        <v>168</v>
      </c>
      <c r="E162" t="s">
        <v>196</v>
      </c>
      <c r="F162" s="11">
        <v>38859</v>
      </c>
      <c r="G162" t="s">
        <v>187</v>
      </c>
      <c r="H162" s="12">
        <v>29</v>
      </c>
      <c r="I162" s="10">
        <v>88.984161458299795</v>
      </c>
      <c r="J162" t="s">
        <v>119</v>
      </c>
    </row>
    <row r="163" spans="4:10" x14ac:dyDescent="0.25">
      <c r="D163">
        <v>169</v>
      </c>
      <c r="E163" t="s">
        <v>191</v>
      </c>
      <c r="F163" s="11">
        <v>38034</v>
      </c>
      <c r="G163" t="s">
        <v>187</v>
      </c>
      <c r="H163" s="12">
        <v>63</v>
      </c>
      <c r="I163" s="10">
        <v>191.11407977738014</v>
      </c>
      <c r="J163" t="s">
        <v>117</v>
      </c>
    </row>
    <row r="164" spans="4:10" x14ac:dyDescent="0.25">
      <c r="D164">
        <v>170</v>
      </c>
      <c r="E164" t="s">
        <v>199</v>
      </c>
      <c r="F164" s="11">
        <v>38881</v>
      </c>
      <c r="G164" t="s">
        <v>187</v>
      </c>
      <c r="H164" s="12">
        <v>21</v>
      </c>
      <c r="I164" s="10">
        <v>64.602960723055489</v>
      </c>
      <c r="J164" t="s">
        <v>119</v>
      </c>
    </row>
    <row r="165" spans="4:10" x14ac:dyDescent="0.25">
      <c r="D165">
        <v>171</v>
      </c>
      <c r="E165" t="s">
        <v>186</v>
      </c>
      <c r="F165" s="11">
        <v>38639</v>
      </c>
      <c r="G165" t="s">
        <v>189</v>
      </c>
      <c r="H165" s="12">
        <v>93</v>
      </c>
      <c r="I165" s="10">
        <v>280.17276926587908</v>
      </c>
      <c r="J165" t="s">
        <v>120</v>
      </c>
    </row>
    <row r="166" spans="4:10" x14ac:dyDescent="0.25">
      <c r="D166">
        <v>172</v>
      </c>
      <c r="E166" t="s">
        <v>194</v>
      </c>
      <c r="F166" s="11">
        <v>38045</v>
      </c>
      <c r="G166" t="s">
        <v>189</v>
      </c>
      <c r="H166" s="12">
        <v>55</v>
      </c>
      <c r="I166" s="10">
        <v>167.55415680156585</v>
      </c>
      <c r="J166" t="s">
        <v>119</v>
      </c>
    </row>
    <row r="167" spans="4:10" x14ac:dyDescent="0.25">
      <c r="D167">
        <v>173</v>
      </c>
      <c r="E167" t="s">
        <v>198</v>
      </c>
      <c r="F167" s="11">
        <v>38914</v>
      </c>
      <c r="G167" t="s">
        <v>189</v>
      </c>
      <c r="H167" s="12">
        <v>14</v>
      </c>
      <c r="I167" s="10">
        <v>43.897196992459193</v>
      </c>
      <c r="J167" t="s">
        <v>119</v>
      </c>
    </row>
    <row r="168" spans="4:10" x14ac:dyDescent="0.25">
      <c r="D168">
        <v>174</v>
      </c>
      <c r="E168" t="s">
        <v>199</v>
      </c>
      <c r="F168" s="11">
        <v>38056</v>
      </c>
      <c r="G168" t="s">
        <v>192</v>
      </c>
      <c r="H168" s="12">
        <v>91</v>
      </c>
      <c r="I168" s="10">
        <v>275.24479602731037</v>
      </c>
      <c r="J168" t="s">
        <v>119</v>
      </c>
    </row>
    <row r="169" spans="4:10" x14ac:dyDescent="0.25">
      <c r="D169">
        <v>175</v>
      </c>
      <c r="E169" t="s">
        <v>198</v>
      </c>
      <c r="F169" s="11">
        <v>38100</v>
      </c>
      <c r="G169" t="s">
        <v>195</v>
      </c>
      <c r="H169" s="12">
        <v>80</v>
      </c>
      <c r="I169" s="10">
        <v>242.44859600981886</v>
      </c>
      <c r="J169" t="s">
        <v>119</v>
      </c>
    </row>
    <row r="170" spans="4:10" x14ac:dyDescent="0.25">
      <c r="D170">
        <v>176</v>
      </c>
      <c r="E170" t="s">
        <v>186</v>
      </c>
      <c r="F170" s="11">
        <v>38683</v>
      </c>
      <c r="G170" t="s">
        <v>195</v>
      </c>
      <c r="H170" s="12">
        <v>70</v>
      </c>
      <c r="I170" s="10">
        <v>211.755231476809</v>
      </c>
      <c r="J170" t="s">
        <v>119</v>
      </c>
    </row>
    <row r="171" spans="4:10" x14ac:dyDescent="0.25">
      <c r="D171">
        <v>177</v>
      </c>
      <c r="E171" t="s">
        <v>200</v>
      </c>
      <c r="F171" s="11">
        <v>38188</v>
      </c>
      <c r="G171" t="s">
        <v>197</v>
      </c>
      <c r="H171" s="12">
        <v>54</v>
      </c>
      <c r="I171" s="10">
        <v>164.30496670412208</v>
      </c>
      <c r="J171" t="s">
        <v>120</v>
      </c>
    </row>
    <row r="172" spans="4:10" x14ac:dyDescent="0.25">
      <c r="D172">
        <v>178</v>
      </c>
      <c r="E172" t="s">
        <v>191</v>
      </c>
      <c r="F172" s="11">
        <v>38705</v>
      </c>
      <c r="G172" t="s">
        <v>197</v>
      </c>
      <c r="H172" s="12">
        <v>19</v>
      </c>
      <c r="I172" s="10">
        <v>58.362898336492826</v>
      </c>
      <c r="J172" t="s">
        <v>117</v>
      </c>
    </row>
    <row r="173" spans="4:10" x14ac:dyDescent="0.25">
      <c r="D173">
        <v>179</v>
      </c>
      <c r="E173" t="s">
        <v>188</v>
      </c>
      <c r="F173" s="11">
        <v>38617</v>
      </c>
      <c r="G173" t="s">
        <v>189</v>
      </c>
      <c r="H173" s="12">
        <v>38</v>
      </c>
      <c r="I173" s="10">
        <v>115.82878872794043</v>
      </c>
      <c r="J173" t="s">
        <v>119</v>
      </c>
    </row>
    <row r="174" spans="4:10" x14ac:dyDescent="0.25">
      <c r="D174">
        <v>180</v>
      </c>
      <c r="E174" t="s">
        <v>194</v>
      </c>
      <c r="F174" s="11">
        <v>38133</v>
      </c>
      <c r="G174" t="s">
        <v>192</v>
      </c>
      <c r="H174" s="12">
        <v>60</v>
      </c>
      <c r="I174" s="10">
        <v>182.02229380076153</v>
      </c>
      <c r="J174" t="s">
        <v>117</v>
      </c>
    </row>
    <row r="175" spans="4:10" x14ac:dyDescent="0.25">
      <c r="D175">
        <v>181</v>
      </c>
      <c r="E175" t="s">
        <v>188</v>
      </c>
      <c r="F175" s="11">
        <v>38639</v>
      </c>
      <c r="G175" t="s">
        <v>192</v>
      </c>
      <c r="H175" s="12">
        <v>51</v>
      </c>
      <c r="I175" s="10">
        <v>155.73788458275871</v>
      </c>
      <c r="J175" t="s">
        <v>190</v>
      </c>
    </row>
    <row r="176" spans="4:10" x14ac:dyDescent="0.25">
      <c r="D176">
        <v>182</v>
      </c>
      <c r="E176" t="s">
        <v>191</v>
      </c>
      <c r="F176" s="11">
        <v>38111</v>
      </c>
      <c r="G176" t="s">
        <v>187</v>
      </c>
      <c r="H176" s="12">
        <v>78</v>
      </c>
      <c r="I176" s="10">
        <v>236.14223463826744</v>
      </c>
      <c r="J176" t="s">
        <v>190</v>
      </c>
    </row>
    <row r="177" spans="4:10" x14ac:dyDescent="0.25">
      <c r="D177">
        <v>183</v>
      </c>
      <c r="E177" t="s">
        <v>188</v>
      </c>
      <c r="F177" s="11">
        <v>38320</v>
      </c>
      <c r="G177" t="s">
        <v>189</v>
      </c>
      <c r="H177" s="12">
        <v>17</v>
      </c>
      <c r="I177" s="10">
        <v>52.469218210599529</v>
      </c>
      <c r="J177" t="s">
        <v>120</v>
      </c>
    </row>
    <row r="178" spans="4:10" x14ac:dyDescent="0.25">
      <c r="D178">
        <v>184</v>
      </c>
      <c r="E178" t="s">
        <v>199</v>
      </c>
      <c r="F178" s="11">
        <v>38221</v>
      </c>
      <c r="G178" t="s">
        <v>195</v>
      </c>
      <c r="H178" s="12">
        <v>13</v>
      </c>
      <c r="I178" s="10">
        <v>40.808192712139302</v>
      </c>
      <c r="J178" t="s">
        <v>190</v>
      </c>
    </row>
    <row r="179" spans="4:10" x14ac:dyDescent="0.25">
      <c r="D179">
        <v>185</v>
      </c>
      <c r="E179" t="s">
        <v>198</v>
      </c>
      <c r="F179" s="11">
        <v>38540</v>
      </c>
      <c r="G179" t="s">
        <v>197</v>
      </c>
      <c r="H179" s="12">
        <v>2</v>
      </c>
      <c r="I179" s="10">
        <v>8.0360535540736908</v>
      </c>
      <c r="J179" t="s">
        <v>119</v>
      </c>
    </row>
    <row r="180" spans="4:10" x14ac:dyDescent="0.25">
      <c r="D180">
        <v>186</v>
      </c>
      <c r="E180" t="s">
        <v>186</v>
      </c>
      <c r="F180" s="11">
        <v>39046</v>
      </c>
      <c r="G180" t="s">
        <v>197</v>
      </c>
      <c r="H180" s="12">
        <v>74</v>
      </c>
      <c r="I180" s="10">
        <v>223.87783259743091</v>
      </c>
      <c r="J180" t="s">
        <v>117</v>
      </c>
    </row>
    <row r="181" spans="4:10" x14ac:dyDescent="0.25">
      <c r="D181">
        <v>187</v>
      </c>
      <c r="E181" t="s">
        <v>194</v>
      </c>
      <c r="F181" s="11">
        <v>38793</v>
      </c>
      <c r="G181" t="s">
        <v>189</v>
      </c>
      <c r="H181" s="12">
        <v>57</v>
      </c>
      <c r="I181" s="10">
        <v>172.92421427081234</v>
      </c>
      <c r="J181" t="s">
        <v>119</v>
      </c>
    </row>
    <row r="182" spans="4:10" x14ac:dyDescent="0.25">
      <c r="D182">
        <v>188</v>
      </c>
      <c r="E182" t="s">
        <v>199</v>
      </c>
      <c r="F182" s="11">
        <v>38111</v>
      </c>
      <c r="G182" t="s">
        <v>197</v>
      </c>
      <c r="H182" s="12">
        <v>79</v>
      </c>
      <c r="I182" s="10">
        <v>239.34428625432886</v>
      </c>
      <c r="J182" t="s">
        <v>120</v>
      </c>
    </row>
    <row r="183" spans="4:10" x14ac:dyDescent="0.25">
      <c r="D183">
        <v>189</v>
      </c>
      <c r="E183" t="s">
        <v>194</v>
      </c>
      <c r="F183" s="11">
        <v>38518</v>
      </c>
      <c r="G183" t="s">
        <v>189</v>
      </c>
      <c r="H183" s="12">
        <v>82</v>
      </c>
      <c r="I183" s="10">
        <v>247.46177448016923</v>
      </c>
      <c r="J183" t="s">
        <v>120</v>
      </c>
    </row>
    <row r="184" spans="4:10" x14ac:dyDescent="0.25">
      <c r="D184">
        <v>190</v>
      </c>
      <c r="E184" t="s">
        <v>200</v>
      </c>
      <c r="F184" s="11">
        <v>38991</v>
      </c>
      <c r="G184" t="s">
        <v>187</v>
      </c>
      <c r="H184" s="12">
        <v>28</v>
      </c>
      <c r="I184" s="10">
        <v>85.957225474601458</v>
      </c>
      <c r="J184" t="s">
        <v>119</v>
      </c>
    </row>
    <row r="185" spans="4:10" x14ac:dyDescent="0.25">
      <c r="D185">
        <v>191</v>
      </c>
      <c r="E185" t="s">
        <v>199</v>
      </c>
      <c r="F185" s="11">
        <v>38023</v>
      </c>
      <c r="G185" t="s">
        <v>197</v>
      </c>
      <c r="H185" s="12">
        <v>63</v>
      </c>
      <c r="I185" s="10">
        <v>191.0302935038041</v>
      </c>
      <c r="J185" t="s">
        <v>190</v>
      </c>
    </row>
    <row r="186" spans="4:10" x14ac:dyDescent="0.25">
      <c r="D186">
        <v>192</v>
      </c>
      <c r="E186" t="s">
        <v>196</v>
      </c>
      <c r="F186" s="11">
        <v>38628</v>
      </c>
      <c r="G186" t="s">
        <v>189</v>
      </c>
      <c r="H186" s="12">
        <v>72</v>
      </c>
      <c r="I186" s="10">
        <v>217.59287860664901</v>
      </c>
      <c r="J186" t="s">
        <v>120</v>
      </c>
    </row>
    <row r="187" spans="4:10" x14ac:dyDescent="0.25">
      <c r="D187">
        <v>193</v>
      </c>
      <c r="E187" t="s">
        <v>196</v>
      </c>
      <c r="F187" s="11">
        <v>38727</v>
      </c>
      <c r="G187" t="s">
        <v>192</v>
      </c>
      <c r="H187" s="12">
        <v>68</v>
      </c>
      <c r="I187" s="10">
        <v>205.93270340856287</v>
      </c>
      <c r="J187" t="s">
        <v>190</v>
      </c>
    </row>
    <row r="188" spans="4:10" x14ac:dyDescent="0.25">
      <c r="D188">
        <v>194</v>
      </c>
      <c r="E188" t="s">
        <v>198</v>
      </c>
      <c r="F188" s="11">
        <v>38738</v>
      </c>
      <c r="G188" t="s">
        <v>195</v>
      </c>
      <c r="H188" s="12">
        <v>8</v>
      </c>
      <c r="I188" s="10">
        <v>26.138739127477177</v>
      </c>
      <c r="J188" t="s">
        <v>120</v>
      </c>
    </row>
    <row r="189" spans="4:10" x14ac:dyDescent="0.25">
      <c r="D189">
        <v>195</v>
      </c>
      <c r="E189" t="s">
        <v>188</v>
      </c>
      <c r="F189" s="11">
        <v>38331</v>
      </c>
      <c r="G189" t="s">
        <v>192</v>
      </c>
      <c r="H189" s="12">
        <v>62</v>
      </c>
      <c r="I189" s="10">
        <v>188.51634230729906</v>
      </c>
      <c r="J189" t="s">
        <v>190</v>
      </c>
    </row>
    <row r="190" spans="4:10" x14ac:dyDescent="0.25">
      <c r="D190">
        <v>196</v>
      </c>
      <c r="E190" t="s">
        <v>199</v>
      </c>
      <c r="F190" s="11">
        <v>38430</v>
      </c>
      <c r="G190" t="s">
        <v>195</v>
      </c>
      <c r="H190" s="12">
        <v>5</v>
      </c>
      <c r="I190" s="10">
        <v>16.348427234046856</v>
      </c>
      <c r="J190" t="s">
        <v>117</v>
      </c>
    </row>
    <row r="191" spans="4:10" x14ac:dyDescent="0.25">
      <c r="D191">
        <v>197</v>
      </c>
      <c r="E191" t="s">
        <v>194</v>
      </c>
      <c r="F191" s="11">
        <v>38023</v>
      </c>
      <c r="G191" t="s">
        <v>197</v>
      </c>
      <c r="H191" s="12">
        <v>-5</v>
      </c>
      <c r="I191" s="10">
        <v>-12.898061088841523</v>
      </c>
      <c r="J191" t="s">
        <v>117</v>
      </c>
    </row>
    <row r="192" spans="4:10" x14ac:dyDescent="0.25">
      <c r="D192">
        <v>198</v>
      </c>
      <c r="E192" t="s">
        <v>194</v>
      </c>
      <c r="F192" s="11">
        <v>38859</v>
      </c>
      <c r="G192" t="s">
        <v>197</v>
      </c>
      <c r="H192" s="12">
        <v>-4</v>
      </c>
      <c r="I192" s="10">
        <v>-9.998213253386103</v>
      </c>
      <c r="J192" t="s">
        <v>120</v>
      </c>
    </row>
    <row r="193" spans="4:10" x14ac:dyDescent="0.25">
      <c r="D193">
        <v>199</v>
      </c>
      <c r="E193" t="s">
        <v>196</v>
      </c>
      <c r="F193" s="11">
        <v>39046</v>
      </c>
      <c r="G193" t="s">
        <v>197</v>
      </c>
      <c r="H193" s="12">
        <v>81</v>
      </c>
      <c r="I193" s="10">
        <v>244.68104192003952</v>
      </c>
      <c r="J193" t="s">
        <v>120</v>
      </c>
    </row>
    <row r="194" spans="4:10" x14ac:dyDescent="0.25">
      <c r="D194">
        <v>200</v>
      </c>
      <c r="E194" t="s">
        <v>196</v>
      </c>
      <c r="F194" s="11">
        <v>38793</v>
      </c>
      <c r="G194" t="s">
        <v>195</v>
      </c>
      <c r="H194" s="12">
        <v>21</v>
      </c>
      <c r="I194" s="10">
        <v>64.744003374094902</v>
      </c>
      <c r="J194" t="s">
        <v>119</v>
      </c>
    </row>
    <row r="195" spans="4:10" x14ac:dyDescent="0.25">
      <c r="D195">
        <v>201</v>
      </c>
      <c r="E195" t="s">
        <v>200</v>
      </c>
      <c r="F195" s="11">
        <v>38529</v>
      </c>
      <c r="G195" t="s">
        <v>195</v>
      </c>
      <c r="H195" s="12">
        <v>21</v>
      </c>
      <c r="I195" s="10">
        <v>64.863192319117914</v>
      </c>
      <c r="J195" t="s">
        <v>117</v>
      </c>
    </row>
    <row r="196" spans="4:10" x14ac:dyDescent="0.25">
      <c r="D196">
        <v>202</v>
      </c>
      <c r="E196" t="s">
        <v>188</v>
      </c>
      <c r="F196" s="11">
        <v>38716</v>
      </c>
      <c r="G196" t="s">
        <v>189</v>
      </c>
      <c r="H196" s="12">
        <v>-3</v>
      </c>
      <c r="I196" s="10">
        <v>-7.154085897104931</v>
      </c>
      <c r="J196" t="s">
        <v>119</v>
      </c>
    </row>
    <row r="197" spans="4:10" x14ac:dyDescent="0.25">
      <c r="D197">
        <v>203</v>
      </c>
      <c r="E197" t="s">
        <v>200</v>
      </c>
      <c r="F197" s="11">
        <v>39079</v>
      </c>
      <c r="G197" t="s">
        <v>187</v>
      </c>
      <c r="H197" s="12">
        <v>57</v>
      </c>
      <c r="I197" s="10">
        <v>173.64445114790863</v>
      </c>
      <c r="J197" t="s">
        <v>120</v>
      </c>
    </row>
    <row r="198" spans="4:10" x14ac:dyDescent="0.25">
      <c r="D198">
        <v>204</v>
      </c>
      <c r="E198" t="s">
        <v>200</v>
      </c>
      <c r="F198" s="11">
        <v>38947</v>
      </c>
      <c r="G198" t="s">
        <v>187</v>
      </c>
      <c r="H198" s="12">
        <v>86</v>
      </c>
      <c r="I198" s="10">
        <v>259.30970727563493</v>
      </c>
      <c r="J198" t="s">
        <v>120</v>
      </c>
    </row>
    <row r="199" spans="4:10" x14ac:dyDescent="0.25">
      <c r="D199">
        <v>205</v>
      </c>
      <c r="E199" t="s">
        <v>199</v>
      </c>
      <c r="F199" s="11">
        <v>38826</v>
      </c>
      <c r="G199" t="s">
        <v>189</v>
      </c>
      <c r="H199" s="12">
        <v>14</v>
      </c>
      <c r="I199" s="10">
        <v>44.139016120906668</v>
      </c>
      <c r="J199" t="s">
        <v>120</v>
      </c>
    </row>
    <row r="200" spans="4:10" x14ac:dyDescent="0.25">
      <c r="D200">
        <v>206</v>
      </c>
      <c r="E200" t="s">
        <v>188</v>
      </c>
      <c r="F200" s="11">
        <v>39057</v>
      </c>
      <c r="G200" t="s">
        <v>192</v>
      </c>
      <c r="H200" s="12">
        <v>20</v>
      </c>
      <c r="I200" s="10">
        <v>61.955881135465603</v>
      </c>
      <c r="J200" t="s">
        <v>190</v>
      </c>
    </row>
    <row r="201" spans="4:10" x14ac:dyDescent="0.25">
      <c r="D201">
        <v>207</v>
      </c>
      <c r="E201" t="s">
        <v>194</v>
      </c>
      <c r="F201" s="11">
        <v>38023</v>
      </c>
      <c r="G201" t="s">
        <v>197</v>
      </c>
      <c r="H201" s="12">
        <v>60</v>
      </c>
      <c r="I201" s="10">
        <v>181.93942640636905</v>
      </c>
      <c r="J201" t="s">
        <v>117</v>
      </c>
    </row>
    <row r="202" spans="4:10" x14ac:dyDescent="0.25">
      <c r="D202">
        <v>208</v>
      </c>
      <c r="E202" t="s">
        <v>199</v>
      </c>
      <c r="F202" s="11">
        <v>38903</v>
      </c>
      <c r="G202" t="s">
        <v>195</v>
      </c>
      <c r="H202" s="12">
        <v>45</v>
      </c>
      <c r="I202" s="10">
        <v>137.15507832075065</v>
      </c>
      <c r="J202" t="s">
        <v>120</v>
      </c>
    </row>
    <row r="203" spans="4:10" x14ac:dyDescent="0.25">
      <c r="D203">
        <v>209</v>
      </c>
      <c r="E203" t="s">
        <v>199</v>
      </c>
      <c r="F203" s="11">
        <v>38078</v>
      </c>
      <c r="G203" t="s">
        <v>195</v>
      </c>
      <c r="H203" s="12">
        <v>7</v>
      </c>
      <c r="I203" s="10">
        <v>22.99759982335349</v>
      </c>
      <c r="J203" t="s">
        <v>190</v>
      </c>
    </row>
    <row r="204" spans="4:10" x14ac:dyDescent="0.25">
      <c r="D204">
        <v>210</v>
      </c>
      <c r="E204" t="s">
        <v>186</v>
      </c>
      <c r="F204" s="11">
        <v>38782</v>
      </c>
      <c r="G204" t="s">
        <v>187</v>
      </c>
      <c r="H204" s="12">
        <v>-6</v>
      </c>
      <c r="I204" s="10">
        <v>-16.334472666280842</v>
      </c>
      <c r="J204" t="s">
        <v>190</v>
      </c>
    </row>
    <row r="205" spans="4:10" x14ac:dyDescent="0.25">
      <c r="D205">
        <v>211</v>
      </c>
      <c r="E205" t="s">
        <v>199</v>
      </c>
      <c r="F205" s="11">
        <v>38837</v>
      </c>
      <c r="G205" t="s">
        <v>187</v>
      </c>
      <c r="H205" s="12">
        <v>35</v>
      </c>
      <c r="I205" s="10">
        <v>106.89982221762149</v>
      </c>
      <c r="J205" t="s">
        <v>119</v>
      </c>
    </row>
    <row r="206" spans="4:10" x14ac:dyDescent="0.25">
      <c r="D206">
        <v>212</v>
      </c>
      <c r="E206" t="s">
        <v>194</v>
      </c>
      <c r="F206" s="11">
        <v>38848</v>
      </c>
      <c r="G206" t="s">
        <v>189</v>
      </c>
      <c r="H206" s="12">
        <v>31</v>
      </c>
      <c r="I206" s="10">
        <v>95.13200096066403</v>
      </c>
      <c r="J206" t="s">
        <v>117</v>
      </c>
    </row>
    <row r="207" spans="4:10" x14ac:dyDescent="0.25">
      <c r="D207">
        <v>213</v>
      </c>
      <c r="E207" t="s">
        <v>199</v>
      </c>
      <c r="F207" s="11">
        <v>38672</v>
      </c>
      <c r="G207" t="s">
        <v>187</v>
      </c>
      <c r="H207" s="12">
        <v>19</v>
      </c>
      <c r="I207" s="10">
        <v>59.075740928551383</v>
      </c>
      <c r="J207" t="s">
        <v>120</v>
      </c>
    </row>
    <row r="208" spans="4:10" x14ac:dyDescent="0.25">
      <c r="D208">
        <v>214</v>
      </c>
      <c r="E208" t="s">
        <v>193</v>
      </c>
      <c r="F208" s="11">
        <v>38760</v>
      </c>
      <c r="G208" t="s">
        <v>195</v>
      </c>
      <c r="H208" s="12">
        <v>35</v>
      </c>
      <c r="I208" s="10">
        <v>106.64339916643026</v>
      </c>
      <c r="J208" t="s">
        <v>120</v>
      </c>
    </row>
    <row r="209" spans="4:10" x14ac:dyDescent="0.25">
      <c r="D209">
        <v>215</v>
      </c>
      <c r="E209" t="s">
        <v>186</v>
      </c>
      <c r="F209" s="11">
        <v>38353</v>
      </c>
      <c r="G209" t="s">
        <v>192</v>
      </c>
      <c r="H209" s="12">
        <v>51</v>
      </c>
      <c r="I209" s="10">
        <v>154.59771582934854</v>
      </c>
      <c r="J209" t="s">
        <v>117</v>
      </c>
    </row>
    <row r="210" spans="4:10" x14ac:dyDescent="0.25">
      <c r="D210">
        <v>216</v>
      </c>
      <c r="E210" t="s">
        <v>188</v>
      </c>
      <c r="F210" s="11">
        <v>38771</v>
      </c>
      <c r="G210" t="s">
        <v>197</v>
      </c>
      <c r="H210" s="12">
        <v>1</v>
      </c>
      <c r="I210" s="10">
        <v>5.3867139626812968</v>
      </c>
      <c r="J210" t="s">
        <v>117</v>
      </c>
    </row>
    <row r="211" spans="4:10" x14ac:dyDescent="0.25">
      <c r="D211">
        <v>217</v>
      </c>
      <c r="E211" t="s">
        <v>200</v>
      </c>
      <c r="F211" s="11">
        <v>38254</v>
      </c>
      <c r="G211" t="s">
        <v>189</v>
      </c>
      <c r="H211" s="12">
        <v>67</v>
      </c>
      <c r="I211" s="10">
        <v>203.35912709646638</v>
      </c>
      <c r="J211" t="s">
        <v>190</v>
      </c>
    </row>
    <row r="212" spans="4:10" x14ac:dyDescent="0.25">
      <c r="D212">
        <v>218</v>
      </c>
      <c r="E212" t="s">
        <v>200</v>
      </c>
      <c r="F212" s="11">
        <v>38441</v>
      </c>
      <c r="G212" t="s">
        <v>197</v>
      </c>
      <c r="H212" s="12">
        <v>23</v>
      </c>
      <c r="I212" s="10">
        <v>71.412597536524615</v>
      </c>
      <c r="J212" t="s">
        <v>190</v>
      </c>
    </row>
    <row r="213" spans="4:10" x14ac:dyDescent="0.25">
      <c r="D213">
        <v>219</v>
      </c>
      <c r="E213" t="s">
        <v>194</v>
      </c>
      <c r="F213" s="11">
        <v>38386</v>
      </c>
      <c r="G213" t="s">
        <v>189</v>
      </c>
      <c r="H213" s="12">
        <v>41</v>
      </c>
      <c r="I213" s="10">
        <v>125.23475441561757</v>
      </c>
      <c r="J213" t="s">
        <v>117</v>
      </c>
    </row>
    <row r="214" spans="4:10" x14ac:dyDescent="0.25">
      <c r="D214">
        <v>220</v>
      </c>
      <c r="E214" t="s">
        <v>191</v>
      </c>
      <c r="F214" s="11">
        <v>38001</v>
      </c>
      <c r="G214" t="s">
        <v>197</v>
      </c>
      <c r="H214" s="12">
        <v>27</v>
      </c>
      <c r="I214" s="10">
        <v>83.195110350521588</v>
      </c>
      <c r="J214" t="s">
        <v>120</v>
      </c>
    </row>
    <row r="215" spans="4:10" x14ac:dyDescent="0.25">
      <c r="D215">
        <v>221</v>
      </c>
      <c r="E215" t="s">
        <v>196</v>
      </c>
      <c r="F215" s="11">
        <v>38980</v>
      </c>
      <c r="G215" t="s">
        <v>189</v>
      </c>
      <c r="H215" s="12">
        <v>56</v>
      </c>
      <c r="I215" s="10">
        <v>170.17512557022724</v>
      </c>
      <c r="J215" t="s">
        <v>190</v>
      </c>
    </row>
    <row r="216" spans="4:10" x14ac:dyDescent="0.25">
      <c r="D216">
        <v>222</v>
      </c>
      <c r="E216" t="s">
        <v>191</v>
      </c>
      <c r="F216" s="11">
        <v>38188</v>
      </c>
      <c r="G216" t="s">
        <v>197</v>
      </c>
      <c r="H216" s="12">
        <v>67</v>
      </c>
      <c r="I216" s="10">
        <v>203.35311949602652</v>
      </c>
      <c r="J216" t="s">
        <v>120</v>
      </c>
    </row>
    <row r="217" spans="4:10" x14ac:dyDescent="0.25">
      <c r="D217">
        <v>223</v>
      </c>
      <c r="E217" t="s">
        <v>186</v>
      </c>
      <c r="F217" s="11">
        <v>38243</v>
      </c>
      <c r="G217" t="s">
        <v>189</v>
      </c>
      <c r="H217" s="12">
        <v>94</v>
      </c>
      <c r="I217" s="10">
        <v>283.74141758000144</v>
      </c>
      <c r="J217" t="s">
        <v>120</v>
      </c>
    </row>
    <row r="218" spans="4:10" x14ac:dyDescent="0.25">
      <c r="D218">
        <v>224</v>
      </c>
      <c r="E218" t="s">
        <v>196</v>
      </c>
      <c r="F218" s="11">
        <v>38265</v>
      </c>
      <c r="G218" t="s">
        <v>195</v>
      </c>
      <c r="H218" s="12">
        <v>52</v>
      </c>
      <c r="I218" s="10">
        <v>158.2973319694853</v>
      </c>
      <c r="J218" t="s">
        <v>120</v>
      </c>
    </row>
    <row r="219" spans="4:10" x14ac:dyDescent="0.25">
      <c r="D219">
        <v>225</v>
      </c>
      <c r="E219" t="s">
        <v>193</v>
      </c>
      <c r="F219" s="11">
        <v>38023</v>
      </c>
      <c r="G219" t="s">
        <v>192</v>
      </c>
      <c r="H219" s="12">
        <v>24</v>
      </c>
      <c r="I219" s="10">
        <v>74.243899422562194</v>
      </c>
      <c r="J219" t="s">
        <v>120</v>
      </c>
    </row>
    <row r="220" spans="4:10" x14ac:dyDescent="0.25">
      <c r="D220">
        <v>226</v>
      </c>
      <c r="E220" t="s">
        <v>199</v>
      </c>
      <c r="F220" s="11">
        <v>38144</v>
      </c>
      <c r="G220" t="s">
        <v>187</v>
      </c>
      <c r="H220" s="12">
        <v>-1</v>
      </c>
      <c r="I220" s="10">
        <v>-0.91770776800017373</v>
      </c>
      <c r="J220" t="s">
        <v>119</v>
      </c>
    </row>
    <row r="221" spans="4:10" x14ac:dyDescent="0.25">
      <c r="D221">
        <v>227</v>
      </c>
      <c r="E221" t="s">
        <v>188</v>
      </c>
      <c r="F221" s="11">
        <v>38738</v>
      </c>
      <c r="G221" t="s">
        <v>195</v>
      </c>
      <c r="H221" s="12">
        <v>37</v>
      </c>
      <c r="I221" s="10">
        <v>112.52158206006119</v>
      </c>
      <c r="J221" t="s">
        <v>119</v>
      </c>
    </row>
    <row r="222" spans="4:10" x14ac:dyDescent="0.25">
      <c r="D222">
        <v>228</v>
      </c>
      <c r="E222" t="s">
        <v>186</v>
      </c>
      <c r="F222" s="11">
        <v>38771</v>
      </c>
      <c r="G222" t="s">
        <v>189</v>
      </c>
      <c r="H222" s="12">
        <v>63</v>
      </c>
      <c r="I222" s="10">
        <v>191.4542393048981</v>
      </c>
      <c r="J222" t="s">
        <v>119</v>
      </c>
    </row>
    <row r="223" spans="4:10" x14ac:dyDescent="0.25">
      <c r="D223">
        <v>229</v>
      </c>
      <c r="E223" t="s">
        <v>200</v>
      </c>
      <c r="F223" s="11">
        <v>38089</v>
      </c>
      <c r="G223" t="s">
        <v>187</v>
      </c>
      <c r="H223" s="12">
        <v>13</v>
      </c>
      <c r="I223" s="10">
        <v>41.010346846521706</v>
      </c>
      <c r="J223" t="s">
        <v>120</v>
      </c>
    </row>
    <row r="224" spans="4:10" x14ac:dyDescent="0.25">
      <c r="D224">
        <v>230</v>
      </c>
      <c r="E224" t="s">
        <v>188</v>
      </c>
      <c r="F224" s="11">
        <v>39046</v>
      </c>
      <c r="G224" t="s">
        <v>187</v>
      </c>
      <c r="H224" s="12">
        <v>7</v>
      </c>
      <c r="I224" s="10">
        <v>22.334877359058812</v>
      </c>
      <c r="J224" t="s">
        <v>120</v>
      </c>
    </row>
    <row r="225" spans="4:10" x14ac:dyDescent="0.25">
      <c r="D225">
        <v>231</v>
      </c>
      <c r="E225" t="s">
        <v>193</v>
      </c>
      <c r="F225" s="11">
        <v>38067</v>
      </c>
      <c r="G225" t="s">
        <v>187</v>
      </c>
      <c r="H225" s="12">
        <v>64</v>
      </c>
      <c r="I225" s="10">
        <v>193.83879299726061</v>
      </c>
      <c r="J225" t="s">
        <v>120</v>
      </c>
    </row>
    <row r="226" spans="4:10" x14ac:dyDescent="0.25">
      <c r="D226">
        <v>232</v>
      </c>
      <c r="E226" t="s">
        <v>191</v>
      </c>
      <c r="F226" s="11">
        <v>38144</v>
      </c>
      <c r="G226" t="s">
        <v>187</v>
      </c>
      <c r="H226" s="12">
        <v>63</v>
      </c>
      <c r="I226" s="10">
        <v>190.90668689411601</v>
      </c>
      <c r="J226" t="s">
        <v>190</v>
      </c>
    </row>
    <row r="227" spans="4:10" x14ac:dyDescent="0.25">
      <c r="D227">
        <v>233</v>
      </c>
      <c r="E227" t="s">
        <v>198</v>
      </c>
      <c r="F227" s="11">
        <v>38210</v>
      </c>
      <c r="G227" t="s">
        <v>197</v>
      </c>
      <c r="H227" s="12">
        <v>57</v>
      </c>
      <c r="I227" s="10">
        <v>173.59022125804509</v>
      </c>
      <c r="J227" t="s">
        <v>190</v>
      </c>
    </row>
    <row r="228" spans="4:10" x14ac:dyDescent="0.25">
      <c r="D228">
        <v>234</v>
      </c>
      <c r="E228" t="s">
        <v>198</v>
      </c>
      <c r="F228" s="11">
        <v>38298</v>
      </c>
      <c r="G228" t="s">
        <v>197</v>
      </c>
      <c r="H228" s="12">
        <v>59</v>
      </c>
      <c r="I228" s="10">
        <v>178.9266502635322</v>
      </c>
      <c r="J228" t="s">
        <v>117</v>
      </c>
    </row>
    <row r="229" spans="4:10" x14ac:dyDescent="0.25">
      <c r="D229">
        <v>235</v>
      </c>
      <c r="E229" t="s">
        <v>199</v>
      </c>
      <c r="F229" s="11">
        <v>38342</v>
      </c>
      <c r="G229" t="s">
        <v>189</v>
      </c>
      <c r="H229" s="12">
        <v>-3</v>
      </c>
      <c r="I229" s="10">
        <v>-7.2637597489178187</v>
      </c>
      <c r="J229" t="s">
        <v>190</v>
      </c>
    </row>
    <row r="230" spans="4:10" x14ac:dyDescent="0.25">
      <c r="D230">
        <v>236</v>
      </c>
      <c r="E230" t="s">
        <v>200</v>
      </c>
      <c r="F230" s="11">
        <v>38991</v>
      </c>
      <c r="G230" t="s">
        <v>187</v>
      </c>
      <c r="H230" s="12">
        <v>86</v>
      </c>
      <c r="I230" s="10">
        <v>260.32907018535167</v>
      </c>
      <c r="J230" t="s">
        <v>119</v>
      </c>
    </row>
    <row r="231" spans="4:10" x14ac:dyDescent="0.25">
      <c r="D231">
        <v>237</v>
      </c>
      <c r="E231" t="s">
        <v>196</v>
      </c>
      <c r="F231" s="11">
        <v>38254</v>
      </c>
      <c r="G231" t="s">
        <v>195</v>
      </c>
      <c r="H231" s="12">
        <v>-4</v>
      </c>
      <c r="I231" s="10">
        <v>-9.9939520680829617</v>
      </c>
      <c r="J231" t="s">
        <v>117</v>
      </c>
    </row>
    <row r="232" spans="4:10" x14ac:dyDescent="0.25">
      <c r="D232">
        <v>238</v>
      </c>
      <c r="E232" t="s">
        <v>191</v>
      </c>
      <c r="F232" s="11">
        <v>38353</v>
      </c>
      <c r="G232" t="s">
        <v>187</v>
      </c>
      <c r="H232" s="12">
        <v>7</v>
      </c>
      <c r="I232" s="10">
        <v>23.654332569914828</v>
      </c>
      <c r="J232" t="s">
        <v>120</v>
      </c>
    </row>
    <row r="233" spans="4:10" x14ac:dyDescent="0.25">
      <c r="D233">
        <v>239</v>
      </c>
      <c r="E233" t="s">
        <v>200</v>
      </c>
      <c r="F233" s="11">
        <v>38991</v>
      </c>
      <c r="G233" t="s">
        <v>187</v>
      </c>
      <c r="H233" s="12">
        <v>43</v>
      </c>
      <c r="I233" s="10">
        <v>131.67769291502447</v>
      </c>
      <c r="J233" t="s">
        <v>117</v>
      </c>
    </row>
    <row r="234" spans="4:10" x14ac:dyDescent="0.25">
      <c r="D234">
        <v>240</v>
      </c>
      <c r="E234" t="s">
        <v>198</v>
      </c>
      <c r="F234" s="11">
        <v>38661</v>
      </c>
      <c r="G234" t="s">
        <v>187</v>
      </c>
      <c r="H234" s="12">
        <v>2</v>
      </c>
      <c r="I234" s="10">
        <v>7.6348447793459382</v>
      </c>
      <c r="J234" t="s">
        <v>119</v>
      </c>
    </row>
    <row r="235" spans="4:10" x14ac:dyDescent="0.25">
      <c r="D235">
        <v>241</v>
      </c>
      <c r="E235" t="s">
        <v>198</v>
      </c>
      <c r="F235" s="11">
        <v>38474</v>
      </c>
      <c r="G235" t="s">
        <v>197</v>
      </c>
      <c r="H235" s="12">
        <v>85</v>
      </c>
      <c r="I235" s="10">
        <v>256.87957020946436</v>
      </c>
      <c r="J235" t="s">
        <v>190</v>
      </c>
    </row>
    <row r="236" spans="4:10" x14ac:dyDescent="0.25">
      <c r="D236">
        <v>242</v>
      </c>
      <c r="E236" t="s">
        <v>198</v>
      </c>
      <c r="F236" s="11">
        <v>38463</v>
      </c>
      <c r="G236" t="s">
        <v>195</v>
      </c>
      <c r="H236" s="12">
        <v>52</v>
      </c>
      <c r="I236" s="10">
        <v>158.18704198984506</v>
      </c>
      <c r="J236" t="s">
        <v>190</v>
      </c>
    </row>
    <row r="237" spans="4:10" x14ac:dyDescent="0.25">
      <c r="D237">
        <v>243</v>
      </c>
      <c r="E237" t="s">
        <v>194</v>
      </c>
      <c r="F237" s="11">
        <v>38177</v>
      </c>
      <c r="G237" t="s">
        <v>192</v>
      </c>
      <c r="H237" s="12">
        <v>-3</v>
      </c>
      <c r="I237" s="10">
        <v>-7.3950210500886264</v>
      </c>
      <c r="J237" t="s">
        <v>119</v>
      </c>
    </row>
    <row r="238" spans="4:10" x14ac:dyDescent="0.25">
      <c r="D238">
        <v>244</v>
      </c>
      <c r="E238" t="s">
        <v>196</v>
      </c>
      <c r="F238" s="11">
        <v>38408</v>
      </c>
      <c r="G238" t="s">
        <v>195</v>
      </c>
      <c r="H238" s="12">
        <v>8</v>
      </c>
      <c r="I238" s="10">
        <v>25.546689047987762</v>
      </c>
      <c r="J238" t="s">
        <v>117</v>
      </c>
    </row>
    <row r="239" spans="4:10" x14ac:dyDescent="0.25">
      <c r="D239">
        <v>245</v>
      </c>
      <c r="E239" t="s">
        <v>200</v>
      </c>
      <c r="F239" s="11">
        <v>38177</v>
      </c>
      <c r="G239" t="s">
        <v>197</v>
      </c>
      <c r="H239" s="12">
        <v>5</v>
      </c>
      <c r="I239" s="10">
        <v>17.198905576452098</v>
      </c>
      <c r="J239" t="s">
        <v>117</v>
      </c>
    </row>
    <row r="240" spans="4:10" x14ac:dyDescent="0.25">
      <c r="D240">
        <v>246</v>
      </c>
      <c r="E240" t="s">
        <v>188</v>
      </c>
      <c r="F240" s="11">
        <v>38958</v>
      </c>
      <c r="G240" t="s">
        <v>197</v>
      </c>
      <c r="H240" s="12">
        <v>90</v>
      </c>
      <c r="I240" s="10">
        <v>272.09870438545738</v>
      </c>
      <c r="J240" t="s">
        <v>119</v>
      </c>
    </row>
    <row r="241" spans="4:10" x14ac:dyDescent="0.25">
      <c r="D241">
        <v>247</v>
      </c>
      <c r="E241" t="s">
        <v>186</v>
      </c>
      <c r="F241" s="11">
        <v>39035</v>
      </c>
      <c r="G241" t="s">
        <v>197</v>
      </c>
      <c r="H241" s="12">
        <v>36</v>
      </c>
      <c r="I241" s="10">
        <v>110.33744975059108</v>
      </c>
      <c r="J241" t="s">
        <v>117</v>
      </c>
    </row>
    <row r="242" spans="4:10" x14ac:dyDescent="0.25">
      <c r="D242">
        <v>248</v>
      </c>
      <c r="E242" t="s">
        <v>193</v>
      </c>
      <c r="F242" s="11">
        <v>38584</v>
      </c>
      <c r="G242" t="s">
        <v>197</v>
      </c>
      <c r="H242" s="12">
        <v>25</v>
      </c>
      <c r="I242" s="10">
        <v>77.014900645073141</v>
      </c>
      <c r="J242" t="s">
        <v>120</v>
      </c>
    </row>
    <row r="243" spans="4:10" x14ac:dyDescent="0.25">
      <c r="D243">
        <v>249</v>
      </c>
      <c r="E243" t="s">
        <v>186</v>
      </c>
      <c r="F243" s="11">
        <v>38430</v>
      </c>
      <c r="G243" t="s">
        <v>197</v>
      </c>
      <c r="H243" s="12">
        <v>7</v>
      </c>
      <c r="I243" s="10">
        <v>23.133204884254319</v>
      </c>
      <c r="J243" t="s">
        <v>117</v>
      </c>
    </row>
    <row r="244" spans="4:10" x14ac:dyDescent="0.25">
      <c r="D244">
        <v>250</v>
      </c>
      <c r="E244" t="s">
        <v>194</v>
      </c>
      <c r="F244" s="11">
        <v>39024</v>
      </c>
      <c r="G244" t="s">
        <v>197</v>
      </c>
      <c r="H244" s="12">
        <v>64</v>
      </c>
      <c r="I244" s="10">
        <v>194.25372471684716</v>
      </c>
      <c r="J244" t="s">
        <v>117</v>
      </c>
    </row>
    <row r="245" spans="4:10" x14ac:dyDescent="0.25">
      <c r="D245">
        <v>251</v>
      </c>
      <c r="E245" t="s">
        <v>194</v>
      </c>
      <c r="F245" s="11">
        <v>38111</v>
      </c>
      <c r="G245" t="s">
        <v>197</v>
      </c>
      <c r="H245" s="12">
        <v>71</v>
      </c>
      <c r="I245" s="10">
        <v>215.49309366005642</v>
      </c>
      <c r="J245" t="s">
        <v>120</v>
      </c>
    </row>
    <row r="246" spans="4:10" x14ac:dyDescent="0.25">
      <c r="D246">
        <v>252</v>
      </c>
      <c r="E246" t="s">
        <v>191</v>
      </c>
      <c r="F246" s="11">
        <v>38452</v>
      </c>
      <c r="G246" t="s">
        <v>195</v>
      </c>
      <c r="H246" s="12">
        <v>41</v>
      </c>
      <c r="I246" s="10">
        <v>124.81042324173134</v>
      </c>
      <c r="J246" t="s">
        <v>117</v>
      </c>
    </row>
    <row r="247" spans="4:10" x14ac:dyDescent="0.25">
      <c r="D247">
        <v>253</v>
      </c>
      <c r="E247" t="s">
        <v>191</v>
      </c>
      <c r="F247" s="11">
        <v>38254</v>
      </c>
      <c r="G247" t="s">
        <v>189</v>
      </c>
      <c r="H247" s="12">
        <v>84</v>
      </c>
      <c r="I247" s="10">
        <v>253.28617965312779</v>
      </c>
      <c r="J247" t="s">
        <v>117</v>
      </c>
    </row>
    <row r="248" spans="4:10" x14ac:dyDescent="0.25">
      <c r="D248">
        <v>254</v>
      </c>
      <c r="E248" t="s">
        <v>198</v>
      </c>
      <c r="F248" s="11">
        <v>38441</v>
      </c>
      <c r="G248" t="s">
        <v>195</v>
      </c>
      <c r="H248" s="12">
        <v>3</v>
      </c>
      <c r="I248" s="10">
        <v>10.703015398687583</v>
      </c>
      <c r="J248" t="s">
        <v>117</v>
      </c>
    </row>
    <row r="249" spans="4:10" x14ac:dyDescent="0.25">
      <c r="D249">
        <v>255</v>
      </c>
      <c r="E249" t="s">
        <v>191</v>
      </c>
      <c r="F249" s="11">
        <v>38078</v>
      </c>
      <c r="G249" t="s">
        <v>189</v>
      </c>
      <c r="H249" s="12">
        <v>15</v>
      </c>
      <c r="I249" s="10">
        <v>46.761676481443232</v>
      </c>
      <c r="J249" t="s">
        <v>120</v>
      </c>
    </row>
    <row r="250" spans="4:10" x14ac:dyDescent="0.25">
      <c r="D250">
        <v>256</v>
      </c>
      <c r="E250" t="s">
        <v>188</v>
      </c>
      <c r="F250" s="11">
        <v>38023</v>
      </c>
      <c r="G250" t="s">
        <v>195</v>
      </c>
      <c r="H250" s="12">
        <v>1</v>
      </c>
      <c r="I250" s="10">
        <v>4.8820462029427096</v>
      </c>
      <c r="J250" t="s">
        <v>119</v>
      </c>
    </row>
    <row r="251" spans="4:10" x14ac:dyDescent="0.25">
      <c r="D251">
        <v>257</v>
      </c>
      <c r="E251" t="s">
        <v>188</v>
      </c>
      <c r="F251" s="11">
        <v>38540</v>
      </c>
      <c r="G251" t="s">
        <v>197</v>
      </c>
      <c r="H251" s="12">
        <v>10</v>
      </c>
      <c r="I251" s="10">
        <v>32.468400196905996</v>
      </c>
      <c r="J251" t="s">
        <v>117</v>
      </c>
    </row>
    <row r="252" spans="4:10" x14ac:dyDescent="0.25">
      <c r="D252">
        <v>258</v>
      </c>
      <c r="E252" t="s">
        <v>198</v>
      </c>
      <c r="F252" s="11">
        <v>38364</v>
      </c>
      <c r="G252" t="s">
        <v>195</v>
      </c>
      <c r="H252" s="12">
        <v>77</v>
      </c>
      <c r="I252" s="10">
        <v>233.3993347830984</v>
      </c>
      <c r="J252" t="s">
        <v>120</v>
      </c>
    </row>
    <row r="253" spans="4:10" x14ac:dyDescent="0.25">
      <c r="D253">
        <v>259</v>
      </c>
      <c r="E253" t="s">
        <v>194</v>
      </c>
      <c r="F253" s="11">
        <v>38397</v>
      </c>
      <c r="G253" t="s">
        <v>192</v>
      </c>
      <c r="H253" s="12">
        <v>65</v>
      </c>
      <c r="I253" s="10">
        <v>196.49346597044766</v>
      </c>
      <c r="J253" t="s">
        <v>119</v>
      </c>
    </row>
    <row r="254" spans="4:10" x14ac:dyDescent="0.25">
      <c r="D254">
        <v>260</v>
      </c>
      <c r="E254" t="s">
        <v>193</v>
      </c>
      <c r="F254" s="11">
        <v>38001</v>
      </c>
      <c r="G254" t="s">
        <v>195</v>
      </c>
      <c r="H254" s="12">
        <v>25</v>
      </c>
      <c r="I254" s="10">
        <v>77.329572231774151</v>
      </c>
      <c r="J254" t="s">
        <v>190</v>
      </c>
    </row>
    <row r="255" spans="4:10" x14ac:dyDescent="0.25">
      <c r="D255">
        <v>261</v>
      </c>
      <c r="E255" t="s">
        <v>200</v>
      </c>
      <c r="F255" s="11">
        <v>38914</v>
      </c>
      <c r="G255" t="s">
        <v>197</v>
      </c>
      <c r="H255" s="12">
        <v>-1</v>
      </c>
      <c r="I255" s="10">
        <v>-1.930462865623249</v>
      </c>
      <c r="J255" t="s">
        <v>119</v>
      </c>
    </row>
    <row r="256" spans="4:10" x14ac:dyDescent="0.25">
      <c r="D256">
        <v>262</v>
      </c>
      <c r="E256" t="s">
        <v>199</v>
      </c>
      <c r="F256" s="11">
        <v>38958</v>
      </c>
      <c r="G256" t="s">
        <v>189</v>
      </c>
      <c r="H256" s="12">
        <v>2</v>
      </c>
      <c r="I256" s="10">
        <v>7.9709250117717731</v>
      </c>
      <c r="J256" t="s">
        <v>190</v>
      </c>
    </row>
    <row r="257" spans="4:10" x14ac:dyDescent="0.25">
      <c r="D257">
        <v>263</v>
      </c>
      <c r="E257" t="s">
        <v>193</v>
      </c>
      <c r="F257" s="11">
        <v>39024</v>
      </c>
      <c r="G257" t="s">
        <v>187</v>
      </c>
      <c r="H257" s="12">
        <v>62</v>
      </c>
      <c r="I257" s="10">
        <v>187.61965072290988</v>
      </c>
      <c r="J257" t="s">
        <v>190</v>
      </c>
    </row>
    <row r="258" spans="4:10" x14ac:dyDescent="0.25">
      <c r="D258">
        <v>264</v>
      </c>
      <c r="E258" t="s">
        <v>194</v>
      </c>
      <c r="F258" s="11">
        <v>38485</v>
      </c>
      <c r="G258" t="s">
        <v>189</v>
      </c>
      <c r="H258" s="12">
        <v>28</v>
      </c>
      <c r="I258" s="10">
        <v>86.788113277044275</v>
      </c>
      <c r="J258" t="s">
        <v>120</v>
      </c>
    </row>
    <row r="259" spans="4:10" x14ac:dyDescent="0.25">
      <c r="D259">
        <v>265</v>
      </c>
      <c r="E259" t="s">
        <v>188</v>
      </c>
      <c r="F259" s="11">
        <v>38551</v>
      </c>
      <c r="G259" t="s">
        <v>195</v>
      </c>
      <c r="H259" s="12">
        <v>55</v>
      </c>
      <c r="I259" s="10">
        <v>167.05079786120268</v>
      </c>
      <c r="J259" t="s">
        <v>119</v>
      </c>
    </row>
    <row r="260" spans="4:10" x14ac:dyDescent="0.25">
      <c r="D260">
        <v>266</v>
      </c>
      <c r="E260" t="s">
        <v>194</v>
      </c>
      <c r="F260" s="11">
        <v>38518</v>
      </c>
      <c r="G260" t="s">
        <v>187</v>
      </c>
      <c r="H260" s="12">
        <v>28</v>
      </c>
      <c r="I260" s="10">
        <v>86.636057383669893</v>
      </c>
      <c r="J260" t="s">
        <v>119</v>
      </c>
    </row>
    <row r="261" spans="4:10" x14ac:dyDescent="0.25">
      <c r="D261">
        <v>267</v>
      </c>
      <c r="E261" t="s">
        <v>196</v>
      </c>
      <c r="F261" s="11">
        <v>38562</v>
      </c>
      <c r="G261" t="s">
        <v>189</v>
      </c>
      <c r="H261" s="12">
        <v>5</v>
      </c>
      <c r="I261" s="10">
        <v>16.670839286326668</v>
      </c>
      <c r="J261" t="s">
        <v>119</v>
      </c>
    </row>
    <row r="262" spans="4:10" x14ac:dyDescent="0.25">
      <c r="D262">
        <v>268</v>
      </c>
      <c r="E262" t="s">
        <v>196</v>
      </c>
      <c r="F262" s="11">
        <v>38298</v>
      </c>
      <c r="G262" t="s">
        <v>195</v>
      </c>
      <c r="H262" s="12">
        <v>1</v>
      </c>
      <c r="I262" s="10">
        <v>4.7722172541512009</v>
      </c>
      <c r="J262" t="s">
        <v>117</v>
      </c>
    </row>
    <row r="263" spans="4:10" x14ac:dyDescent="0.25">
      <c r="D263">
        <v>269</v>
      </c>
      <c r="E263" t="s">
        <v>196</v>
      </c>
      <c r="F263" s="11">
        <v>38518</v>
      </c>
      <c r="G263" t="s">
        <v>189</v>
      </c>
      <c r="H263" s="12">
        <v>26</v>
      </c>
      <c r="I263" s="10">
        <v>80.012011803068276</v>
      </c>
      <c r="J263" t="s">
        <v>117</v>
      </c>
    </row>
    <row r="264" spans="4:10" x14ac:dyDescent="0.25">
      <c r="D264">
        <v>270</v>
      </c>
      <c r="E264" t="s">
        <v>193</v>
      </c>
      <c r="F264" s="11">
        <v>38144</v>
      </c>
      <c r="G264" t="s">
        <v>189</v>
      </c>
      <c r="H264" s="12">
        <v>47</v>
      </c>
      <c r="I264" s="10">
        <v>142.84602668228962</v>
      </c>
      <c r="J264" t="s">
        <v>119</v>
      </c>
    </row>
    <row r="265" spans="4:10" x14ac:dyDescent="0.25">
      <c r="D265">
        <v>271</v>
      </c>
      <c r="E265" t="s">
        <v>188</v>
      </c>
      <c r="F265" s="11">
        <v>38474</v>
      </c>
      <c r="G265" t="s">
        <v>195</v>
      </c>
      <c r="H265" s="12">
        <v>74</v>
      </c>
      <c r="I265" s="10">
        <v>224.75435048565893</v>
      </c>
      <c r="J265" t="s">
        <v>117</v>
      </c>
    </row>
    <row r="266" spans="4:10" x14ac:dyDescent="0.25">
      <c r="D266">
        <v>272</v>
      </c>
      <c r="E266" t="s">
        <v>200</v>
      </c>
      <c r="F266" s="11">
        <v>38848</v>
      </c>
      <c r="G266" t="s">
        <v>187</v>
      </c>
      <c r="H266" s="12">
        <v>22</v>
      </c>
      <c r="I266" s="10">
        <v>68.710607050620922</v>
      </c>
      <c r="J266" t="s">
        <v>190</v>
      </c>
    </row>
    <row r="267" spans="4:10" x14ac:dyDescent="0.25">
      <c r="D267">
        <v>273</v>
      </c>
      <c r="E267" t="s">
        <v>191</v>
      </c>
      <c r="F267" s="11">
        <v>38892</v>
      </c>
      <c r="G267" t="s">
        <v>192</v>
      </c>
      <c r="H267" s="12">
        <v>70</v>
      </c>
      <c r="I267" s="10">
        <v>212.26238499892682</v>
      </c>
      <c r="J267" t="s">
        <v>119</v>
      </c>
    </row>
    <row r="268" spans="4:10" x14ac:dyDescent="0.25">
      <c r="D268">
        <v>274</v>
      </c>
      <c r="E268" t="s">
        <v>200</v>
      </c>
      <c r="F268" s="11">
        <v>38683</v>
      </c>
      <c r="G268" t="s">
        <v>189</v>
      </c>
      <c r="H268" s="12">
        <v>83</v>
      </c>
      <c r="I268" s="10">
        <v>251.31042576912338</v>
      </c>
      <c r="J268" t="s">
        <v>190</v>
      </c>
    </row>
    <row r="269" spans="4:10" x14ac:dyDescent="0.25">
      <c r="D269">
        <v>275</v>
      </c>
      <c r="E269" t="s">
        <v>188</v>
      </c>
      <c r="F269" s="11">
        <v>38694</v>
      </c>
      <c r="G269" t="s">
        <v>195</v>
      </c>
      <c r="H269" s="12">
        <v>59</v>
      </c>
      <c r="I269" s="10">
        <v>179.38546683395009</v>
      </c>
      <c r="J269" t="s">
        <v>120</v>
      </c>
    </row>
    <row r="270" spans="4:10" x14ac:dyDescent="0.25">
      <c r="D270">
        <v>276</v>
      </c>
      <c r="E270" t="s">
        <v>200</v>
      </c>
      <c r="F270" s="11">
        <v>38573</v>
      </c>
      <c r="G270" t="s">
        <v>197</v>
      </c>
      <c r="H270" s="12">
        <v>0</v>
      </c>
      <c r="I270" s="10">
        <v>1.5831115612014064</v>
      </c>
      <c r="J270" t="s">
        <v>190</v>
      </c>
    </row>
    <row r="271" spans="4:10" x14ac:dyDescent="0.25">
      <c r="D271">
        <v>277</v>
      </c>
      <c r="E271" t="s">
        <v>188</v>
      </c>
      <c r="F271" s="11">
        <v>38364</v>
      </c>
      <c r="G271" t="s">
        <v>195</v>
      </c>
      <c r="H271" s="12">
        <v>82</v>
      </c>
      <c r="I271" s="10">
        <v>247.58247918220624</v>
      </c>
      <c r="J271" t="s">
        <v>120</v>
      </c>
    </row>
    <row r="272" spans="4:10" x14ac:dyDescent="0.25">
      <c r="D272">
        <v>278</v>
      </c>
      <c r="E272" t="s">
        <v>186</v>
      </c>
      <c r="F272" s="11">
        <v>38419</v>
      </c>
      <c r="G272" t="s">
        <v>195</v>
      </c>
      <c r="H272" s="12">
        <v>29</v>
      </c>
      <c r="I272" s="10">
        <v>89.053128978062901</v>
      </c>
      <c r="J272" t="s">
        <v>120</v>
      </c>
    </row>
    <row r="273" spans="4:10" x14ac:dyDescent="0.25">
      <c r="D273">
        <v>279</v>
      </c>
      <c r="E273" t="s">
        <v>200</v>
      </c>
      <c r="F273" s="11">
        <v>38122</v>
      </c>
      <c r="G273" t="s">
        <v>189</v>
      </c>
      <c r="H273" s="12">
        <v>63</v>
      </c>
      <c r="I273" s="10">
        <v>191.08641465198994</v>
      </c>
      <c r="J273" t="s">
        <v>117</v>
      </c>
    </row>
    <row r="274" spans="4:10" x14ac:dyDescent="0.25">
      <c r="D274">
        <v>280</v>
      </c>
      <c r="E274" t="s">
        <v>199</v>
      </c>
      <c r="F274" s="11">
        <v>38991</v>
      </c>
      <c r="G274" t="s">
        <v>187</v>
      </c>
      <c r="H274" s="12">
        <v>67</v>
      </c>
      <c r="I274" s="10">
        <v>203.10846928946893</v>
      </c>
      <c r="J274" t="s">
        <v>117</v>
      </c>
    </row>
    <row r="275" spans="4:10" x14ac:dyDescent="0.25">
      <c r="D275">
        <v>281</v>
      </c>
      <c r="E275" t="s">
        <v>196</v>
      </c>
      <c r="F275" s="11">
        <v>38562</v>
      </c>
      <c r="G275" t="s">
        <v>195</v>
      </c>
      <c r="H275" s="12">
        <v>3</v>
      </c>
      <c r="I275" s="10">
        <v>10.780730703026945</v>
      </c>
      <c r="J275" t="s">
        <v>117</v>
      </c>
    </row>
    <row r="276" spans="4:10" x14ac:dyDescent="0.25">
      <c r="D276">
        <v>282</v>
      </c>
      <c r="E276" t="s">
        <v>188</v>
      </c>
      <c r="F276" s="11">
        <v>38331</v>
      </c>
      <c r="G276" t="s">
        <v>195</v>
      </c>
      <c r="H276" s="12">
        <v>65</v>
      </c>
      <c r="I276" s="10">
        <v>197.40778751122588</v>
      </c>
      <c r="J276" t="s">
        <v>117</v>
      </c>
    </row>
    <row r="277" spans="4:10" x14ac:dyDescent="0.25">
      <c r="D277">
        <v>283</v>
      </c>
      <c r="E277" t="s">
        <v>198</v>
      </c>
      <c r="F277" s="11">
        <v>38133</v>
      </c>
      <c r="G277" t="s">
        <v>192</v>
      </c>
      <c r="H277" s="12">
        <v>75</v>
      </c>
      <c r="I277" s="10">
        <v>227.4564792557687</v>
      </c>
      <c r="J277" t="s">
        <v>120</v>
      </c>
    </row>
    <row r="278" spans="4:10" x14ac:dyDescent="0.25">
      <c r="D278">
        <v>284</v>
      </c>
      <c r="E278" t="s">
        <v>198</v>
      </c>
      <c r="F278" s="11">
        <v>38221</v>
      </c>
      <c r="G278" t="s">
        <v>187</v>
      </c>
      <c r="H278" s="12">
        <v>79</v>
      </c>
      <c r="I278" s="10">
        <v>239.89546823670116</v>
      </c>
      <c r="J278" t="s">
        <v>120</v>
      </c>
    </row>
    <row r="279" spans="4:10" x14ac:dyDescent="0.25">
      <c r="D279">
        <v>285</v>
      </c>
      <c r="E279" t="s">
        <v>199</v>
      </c>
      <c r="F279" s="11">
        <v>38947</v>
      </c>
      <c r="G279" t="s">
        <v>197</v>
      </c>
      <c r="H279" s="12">
        <v>-5</v>
      </c>
      <c r="I279" s="10">
        <v>-12.920960169584891</v>
      </c>
      <c r="J279" t="s">
        <v>190</v>
      </c>
    </row>
    <row r="280" spans="4:10" x14ac:dyDescent="0.25">
      <c r="D280">
        <v>286</v>
      </c>
      <c r="E280" t="s">
        <v>199</v>
      </c>
      <c r="F280" s="11">
        <v>38441</v>
      </c>
      <c r="G280" t="s">
        <v>189</v>
      </c>
      <c r="H280" s="12">
        <v>31</v>
      </c>
      <c r="I280" s="10">
        <v>95.512317695132197</v>
      </c>
      <c r="J280" t="s">
        <v>119</v>
      </c>
    </row>
    <row r="281" spans="4:10" x14ac:dyDescent="0.25">
      <c r="D281">
        <v>287</v>
      </c>
      <c r="E281" t="s">
        <v>191</v>
      </c>
      <c r="F281" s="11">
        <v>39068</v>
      </c>
      <c r="G281" t="s">
        <v>197</v>
      </c>
      <c r="H281" s="12">
        <v>21</v>
      </c>
      <c r="I281" s="10">
        <v>65.343473312315112</v>
      </c>
      <c r="J281" t="s">
        <v>119</v>
      </c>
    </row>
    <row r="282" spans="4:10" x14ac:dyDescent="0.25">
      <c r="D282">
        <v>288</v>
      </c>
      <c r="E282" t="s">
        <v>191</v>
      </c>
      <c r="F282" s="11">
        <v>38606</v>
      </c>
      <c r="G282" t="s">
        <v>192</v>
      </c>
      <c r="H282" s="12">
        <v>-8</v>
      </c>
      <c r="I282" s="10">
        <v>-21.912545800386049</v>
      </c>
      <c r="J282" t="s">
        <v>117</v>
      </c>
    </row>
    <row r="283" spans="4:10" x14ac:dyDescent="0.25">
      <c r="D283">
        <v>289</v>
      </c>
      <c r="E283" t="s">
        <v>199</v>
      </c>
      <c r="F283" s="11">
        <v>38540</v>
      </c>
      <c r="G283" t="s">
        <v>192</v>
      </c>
      <c r="H283" s="12">
        <v>88</v>
      </c>
      <c r="I283" s="10">
        <v>266.0518691009172</v>
      </c>
      <c r="J283" t="s">
        <v>120</v>
      </c>
    </row>
    <row r="284" spans="4:10" x14ac:dyDescent="0.25">
      <c r="D284">
        <v>290</v>
      </c>
      <c r="E284" t="s">
        <v>198</v>
      </c>
      <c r="F284" s="11">
        <v>38672</v>
      </c>
      <c r="G284" t="s">
        <v>189</v>
      </c>
      <c r="H284" s="12">
        <v>94</v>
      </c>
      <c r="I284" s="10">
        <v>283.84678757282279</v>
      </c>
      <c r="J284" t="s">
        <v>190</v>
      </c>
    </row>
    <row r="285" spans="4:10" x14ac:dyDescent="0.25">
      <c r="D285">
        <v>291</v>
      </c>
      <c r="E285" t="s">
        <v>193</v>
      </c>
      <c r="F285" s="11">
        <v>38991</v>
      </c>
      <c r="G285" t="s">
        <v>197</v>
      </c>
      <c r="H285" s="12">
        <v>83</v>
      </c>
      <c r="I285" s="10">
        <v>251.49840546378712</v>
      </c>
      <c r="J285" t="s">
        <v>190</v>
      </c>
    </row>
    <row r="286" spans="4:10" x14ac:dyDescent="0.25">
      <c r="D286">
        <v>292</v>
      </c>
      <c r="E286" t="s">
        <v>191</v>
      </c>
      <c r="F286" s="11">
        <v>38210</v>
      </c>
      <c r="G286" t="s">
        <v>197</v>
      </c>
      <c r="H286" s="12">
        <v>16</v>
      </c>
      <c r="I286" s="10">
        <v>49.955539493154028</v>
      </c>
      <c r="J286" t="s">
        <v>119</v>
      </c>
    </row>
    <row r="287" spans="4:10" x14ac:dyDescent="0.25">
      <c r="D287">
        <v>293</v>
      </c>
      <c r="E287" t="s">
        <v>186</v>
      </c>
      <c r="F287" s="11">
        <v>38936</v>
      </c>
      <c r="G287" t="s">
        <v>197</v>
      </c>
      <c r="H287" s="12">
        <v>33</v>
      </c>
      <c r="I287" s="10">
        <v>100.51753262027832</v>
      </c>
      <c r="J287" t="s">
        <v>190</v>
      </c>
    </row>
    <row r="288" spans="4:10" x14ac:dyDescent="0.25">
      <c r="D288">
        <v>294</v>
      </c>
      <c r="E288" t="s">
        <v>186</v>
      </c>
      <c r="F288" s="11">
        <v>38045</v>
      </c>
      <c r="G288" t="s">
        <v>195</v>
      </c>
      <c r="H288" s="12">
        <v>-1</v>
      </c>
      <c r="I288" s="10">
        <v>-0.90814028681463199</v>
      </c>
      <c r="J288" t="s">
        <v>190</v>
      </c>
    </row>
    <row r="289" spans="4:10" x14ac:dyDescent="0.25">
      <c r="D289">
        <v>295</v>
      </c>
      <c r="E289" t="s">
        <v>186</v>
      </c>
      <c r="F289" s="11">
        <v>38925</v>
      </c>
      <c r="G289" t="s">
        <v>197</v>
      </c>
      <c r="H289" s="12">
        <v>94</v>
      </c>
      <c r="I289" s="10">
        <v>284.13590593464426</v>
      </c>
      <c r="J289" t="s">
        <v>120</v>
      </c>
    </row>
    <row r="290" spans="4:10" x14ac:dyDescent="0.25">
      <c r="D290">
        <v>296</v>
      </c>
      <c r="E290" t="s">
        <v>199</v>
      </c>
      <c r="F290" s="11">
        <v>38463</v>
      </c>
      <c r="G290" t="s">
        <v>189</v>
      </c>
      <c r="H290" s="12">
        <v>76</v>
      </c>
      <c r="I290" s="10">
        <v>230.25557022435729</v>
      </c>
      <c r="J290" t="s">
        <v>190</v>
      </c>
    </row>
    <row r="291" spans="4:10" x14ac:dyDescent="0.25">
      <c r="D291">
        <v>297</v>
      </c>
      <c r="E291" t="s">
        <v>186</v>
      </c>
      <c r="F291" s="11">
        <v>38782</v>
      </c>
      <c r="G291" t="s">
        <v>189</v>
      </c>
      <c r="H291" s="12">
        <v>71</v>
      </c>
      <c r="I291" s="10">
        <v>215.15645769752564</v>
      </c>
      <c r="J291" t="s">
        <v>117</v>
      </c>
    </row>
    <row r="292" spans="4:10" x14ac:dyDescent="0.25">
      <c r="D292">
        <v>298</v>
      </c>
      <c r="E292" t="s">
        <v>193</v>
      </c>
      <c r="F292" s="11">
        <v>38133</v>
      </c>
      <c r="G292" t="s">
        <v>192</v>
      </c>
      <c r="H292" s="12">
        <v>56</v>
      </c>
      <c r="I292" s="10">
        <v>169.19487194523822</v>
      </c>
      <c r="J292" t="s">
        <v>119</v>
      </c>
    </row>
    <row r="293" spans="4:10" x14ac:dyDescent="0.25">
      <c r="D293">
        <v>299</v>
      </c>
      <c r="E293" t="s">
        <v>188</v>
      </c>
      <c r="F293" s="11">
        <v>38595</v>
      </c>
      <c r="G293" t="s">
        <v>187</v>
      </c>
      <c r="H293" s="12">
        <v>81</v>
      </c>
      <c r="I293" s="10">
        <v>245.58577912839797</v>
      </c>
      <c r="J293" t="s">
        <v>119</v>
      </c>
    </row>
    <row r="294" spans="4:10" x14ac:dyDescent="0.25">
      <c r="D294">
        <v>300</v>
      </c>
      <c r="E294" t="s">
        <v>193</v>
      </c>
      <c r="F294" s="11">
        <v>38166</v>
      </c>
      <c r="G294" t="s">
        <v>195</v>
      </c>
      <c r="H294" s="12">
        <v>3</v>
      </c>
      <c r="I294" s="10">
        <v>11.162502018809288</v>
      </c>
      <c r="J294" t="s">
        <v>119</v>
      </c>
    </row>
    <row r="295" spans="4:10" x14ac:dyDescent="0.25">
      <c r="D295">
        <v>301</v>
      </c>
      <c r="E295" t="s">
        <v>193</v>
      </c>
      <c r="F295" s="11">
        <v>38463</v>
      </c>
      <c r="G295" t="s">
        <v>187</v>
      </c>
      <c r="H295" s="12">
        <v>60</v>
      </c>
      <c r="I295" s="10">
        <v>182.21269449394873</v>
      </c>
      <c r="J295" t="s">
        <v>117</v>
      </c>
    </row>
    <row r="296" spans="4:10" x14ac:dyDescent="0.25">
      <c r="D296">
        <v>302</v>
      </c>
      <c r="E296" t="s">
        <v>199</v>
      </c>
      <c r="F296" s="11">
        <v>39013</v>
      </c>
      <c r="G296" t="s">
        <v>189</v>
      </c>
      <c r="H296" s="12">
        <v>81</v>
      </c>
      <c r="I296" s="10">
        <v>245.54232115102224</v>
      </c>
      <c r="J296" t="s">
        <v>119</v>
      </c>
    </row>
    <row r="297" spans="4:10" x14ac:dyDescent="0.25">
      <c r="D297">
        <v>303</v>
      </c>
      <c r="E297" t="s">
        <v>194</v>
      </c>
      <c r="F297" s="11">
        <v>38111</v>
      </c>
      <c r="G297" t="s">
        <v>189</v>
      </c>
      <c r="H297" s="12">
        <v>70</v>
      </c>
      <c r="I297" s="10">
        <v>211.43323649343893</v>
      </c>
      <c r="J297" t="s">
        <v>190</v>
      </c>
    </row>
    <row r="298" spans="4:10" x14ac:dyDescent="0.25">
      <c r="D298">
        <v>304</v>
      </c>
      <c r="E298" t="s">
        <v>200</v>
      </c>
      <c r="F298" s="11">
        <v>38859</v>
      </c>
      <c r="G298" t="s">
        <v>197</v>
      </c>
      <c r="H298" s="12">
        <v>18</v>
      </c>
      <c r="I298" s="10">
        <v>56.272584064658759</v>
      </c>
      <c r="J298" t="s">
        <v>190</v>
      </c>
    </row>
    <row r="299" spans="4:10" x14ac:dyDescent="0.25">
      <c r="D299">
        <v>305</v>
      </c>
      <c r="E299" t="s">
        <v>188</v>
      </c>
      <c r="F299" s="11">
        <v>38397</v>
      </c>
      <c r="G299" t="s">
        <v>192</v>
      </c>
      <c r="H299" s="12">
        <v>73</v>
      </c>
      <c r="I299" s="10">
        <v>221.17007144401961</v>
      </c>
      <c r="J299" t="s">
        <v>120</v>
      </c>
    </row>
    <row r="300" spans="4:10" x14ac:dyDescent="0.25">
      <c r="D300">
        <v>306</v>
      </c>
      <c r="E300" t="s">
        <v>193</v>
      </c>
      <c r="F300" s="11">
        <v>38408</v>
      </c>
      <c r="G300" t="s">
        <v>189</v>
      </c>
      <c r="H300" s="12">
        <v>-7</v>
      </c>
      <c r="I300" s="10">
        <v>-18.782320494671733</v>
      </c>
      <c r="J300" t="s">
        <v>117</v>
      </c>
    </row>
    <row r="301" spans="4:10" x14ac:dyDescent="0.25">
      <c r="D301">
        <v>307</v>
      </c>
      <c r="E301" t="s">
        <v>193</v>
      </c>
      <c r="F301" s="11">
        <v>38584</v>
      </c>
      <c r="G301" t="s">
        <v>189</v>
      </c>
      <c r="H301" s="12">
        <v>55</v>
      </c>
      <c r="I301" s="10">
        <v>166.60609215413587</v>
      </c>
      <c r="J301" t="s">
        <v>190</v>
      </c>
    </row>
    <row r="302" spans="4:10" x14ac:dyDescent="0.25">
      <c r="D302">
        <v>308</v>
      </c>
      <c r="E302" t="s">
        <v>200</v>
      </c>
      <c r="F302" s="11">
        <v>38122</v>
      </c>
      <c r="G302" t="s">
        <v>187</v>
      </c>
      <c r="H302" s="12">
        <v>7</v>
      </c>
      <c r="I302" s="10">
        <v>23.387374937264937</v>
      </c>
      <c r="J302" t="s">
        <v>117</v>
      </c>
    </row>
    <row r="303" spans="4:10" x14ac:dyDescent="0.25">
      <c r="D303">
        <v>309</v>
      </c>
      <c r="E303" t="s">
        <v>200</v>
      </c>
      <c r="F303" s="11">
        <v>38309</v>
      </c>
      <c r="G303" t="s">
        <v>195</v>
      </c>
      <c r="H303" s="12">
        <v>63</v>
      </c>
      <c r="I303" s="10">
        <v>191.44929977621479</v>
      </c>
      <c r="J303" t="s">
        <v>190</v>
      </c>
    </row>
    <row r="304" spans="4:10" x14ac:dyDescent="0.25">
      <c r="D304">
        <v>310</v>
      </c>
      <c r="E304" t="s">
        <v>193</v>
      </c>
      <c r="F304" s="11">
        <v>38540</v>
      </c>
      <c r="G304" t="s">
        <v>187</v>
      </c>
      <c r="H304" s="12">
        <v>83</v>
      </c>
      <c r="I304" s="10">
        <v>251.62937525083981</v>
      </c>
      <c r="J304" t="s">
        <v>120</v>
      </c>
    </row>
    <row r="305" spans="4:10" x14ac:dyDescent="0.25">
      <c r="D305">
        <v>311</v>
      </c>
      <c r="E305" t="s">
        <v>186</v>
      </c>
      <c r="F305" s="11">
        <v>38045</v>
      </c>
      <c r="G305" t="s">
        <v>187</v>
      </c>
      <c r="H305" s="12">
        <v>43</v>
      </c>
      <c r="I305" s="10">
        <v>130.971908096161</v>
      </c>
      <c r="J305" t="s">
        <v>117</v>
      </c>
    </row>
    <row r="306" spans="4:10" x14ac:dyDescent="0.25">
      <c r="D306">
        <v>312</v>
      </c>
      <c r="E306" t="s">
        <v>193</v>
      </c>
      <c r="F306" s="11">
        <v>38199</v>
      </c>
      <c r="G306" t="s">
        <v>195</v>
      </c>
      <c r="H306" s="12">
        <v>67</v>
      </c>
      <c r="I306" s="10">
        <v>203.30298779689218</v>
      </c>
      <c r="J306" t="s">
        <v>119</v>
      </c>
    </row>
    <row r="307" spans="4:10" x14ac:dyDescent="0.25">
      <c r="D307">
        <v>313</v>
      </c>
      <c r="E307" t="s">
        <v>194</v>
      </c>
      <c r="F307" s="11">
        <v>38716</v>
      </c>
      <c r="G307" t="s">
        <v>195</v>
      </c>
      <c r="H307" s="12">
        <v>-9</v>
      </c>
      <c r="I307" s="10">
        <v>-24.966227969201331</v>
      </c>
      <c r="J307" t="s">
        <v>190</v>
      </c>
    </row>
    <row r="308" spans="4:10" x14ac:dyDescent="0.25">
      <c r="D308">
        <v>314</v>
      </c>
      <c r="E308" t="s">
        <v>200</v>
      </c>
      <c r="F308" s="11">
        <v>38166</v>
      </c>
      <c r="G308" t="s">
        <v>189</v>
      </c>
      <c r="H308" s="12">
        <v>-1</v>
      </c>
      <c r="I308" s="10">
        <v>-1.475132378251053</v>
      </c>
      <c r="J308" t="s">
        <v>190</v>
      </c>
    </row>
    <row r="309" spans="4:10" x14ac:dyDescent="0.25">
      <c r="D309">
        <v>315</v>
      </c>
      <c r="E309" t="s">
        <v>186</v>
      </c>
      <c r="F309" s="11">
        <v>38364</v>
      </c>
      <c r="G309" t="s">
        <v>189</v>
      </c>
      <c r="H309" s="12">
        <v>21</v>
      </c>
      <c r="I309" s="10">
        <v>65.196598797725159</v>
      </c>
      <c r="J309" t="s">
        <v>119</v>
      </c>
    </row>
    <row r="310" spans="4:10" x14ac:dyDescent="0.25">
      <c r="D310">
        <v>316</v>
      </c>
      <c r="E310" t="s">
        <v>196</v>
      </c>
      <c r="F310" s="11">
        <v>38661</v>
      </c>
      <c r="G310" t="s">
        <v>197</v>
      </c>
      <c r="H310" s="12">
        <v>6</v>
      </c>
      <c r="I310" s="10">
        <v>20.103063549411871</v>
      </c>
      <c r="J310" t="s">
        <v>117</v>
      </c>
    </row>
    <row r="311" spans="4:10" x14ac:dyDescent="0.25">
      <c r="D311">
        <v>317</v>
      </c>
      <c r="E311" t="s">
        <v>196</v>
      </c>
      <c r="F311" s="11">
        <v>38001</v>
      </c>
      <c r="G311" t="s">
        <v>195</v>
      </c>
      <c r="H311" s="12">
        <v>0</v>
      </c>
      <c r="I311" s="10">
        <v>1.6052060341349688</v>
      </c>
      <c r="J311" t="s">
        <v>117</v>
      </c>
    </row>
    <row r="312" spans="4:10" x14ac:dyDescent="0.25">
      <c r="D312">
        <v>318</v>
      </c>
      <c r="E312" t="s">
        <v>199</v>
      </c>
      <c r="F312" s="11">
        <v>38276</v>
      </c>
      <c r="G312" t="s">
        <v>195</v>
      </c>
      <c r="H312" s="12">
        <v>20</v>
      </c>
      <c r="I312" s="10">
        <v>61.994811968474004</v>
      </c>
      <c r="J312" t="s">
        <v>117</v>
      </c>
    </row>
    <row r="313" spans="4:10" x14ac:dyDescent="0.25">
      <c r="D313">
        <v>319</v>
      </c>
      <c r="E313" t="s">
        <v>191</v>
      </c>
      <c r="F313" s="11">
        <v>38298</v>
      </c>
      <c r="G313" t="s">
        <v>189</v>
      </c>
      <c r="H313" s="12">
        <v>70</v>
      </c>
      <c r="I313" s="10">
        <v>212.50263306463722</v>
      </c>
      <c r="J313" t="s">
        <v>119</v>
      </c>
    </row>
    <row r="314" spans="4:10" x14ac:dyDescent="0.25">
      <c r="D314">
        <v>320</v>
      </c>
      <c r="E314" t="s">
        <v>199</v>
      </c>
      <c r="F314" s="11">
        <v>38122</v>
      </c>
      <c r="G314" t="s">
        <v>195</v>
      </c>
      <c r="H314" s="12">
        <v>94</v>
      </c>
      <c r="I314" s="10">
        <v>283.88166832886924</v>
      </c>
      <c r="J314" t="s">
        <v>117</v>
      </c>
    </row>
    <row r="315" spans="4:10" x14ac:dyDescent="0.25">
      <c r="D315">
        <v>321</v>
      </c>
      <c r="E315" t="s">
        <v>188</v>
      </c>
      <c r="F315" s="11">
        <v>38276</v>
      </c>
      <c r="G315" t="s">
        <v>187</v>
      </c>
      <c r="H315" s="12">
        <v>9</v>
      </c>
      <c r="I315" s="10">
        <v>28.830512766101304</v>
      </c>
      <c r="J315" t="s">
        <v>120</v>
      </c>
    </row>
    <row r="316" spans="4:10" x14ac:dyDescent="0.25">
      <c r="D316">
        <v>322</v>
      </c>
      <c r="E316" t="s">
        <v>199</v>
      </c>
      <c r="F316" s="11">
        <v>38529</v>
      </c>
      <c r="G316" t="s">
        <v>197</v>
      </c>
      <c r="H316" s="12">
        <v>27</v>
      </c>
      <c r="I316" s="10">
        <v>83.64015403043436</v>
      </c>
      <c r="J316" t="s">
        <v>117</v>
      </c>
    </row>
    <row r="317" spans="4:10" x14ac:dyDescent="0.25">
      <c r="D317">
        <v>323</v>
      </c>
      <c r="E317" t="s">
        <v>194</v>
      </c>
      <c r="F317" s="11">
        <v>38793</v>
      </c>
      <c r="G317" t="s">
        <v>192</v>
      </c>
      <c r="H317" s="12">
        <v>43</v>
      </c>
      <c r="I317" s="10">
        <v>130.94656180680516</v>
      </c>
      <c r="J317" t="s">
        <v>119</v>
      </c>
    </row>
    <row r="318" spans="4:10" x14ac:dyDescent="0.25">
      <c r="D318">
        <v>324</v>
      </c>
      <c r="E318" t="s">
        <v>198</v>
      </c>
      <c r="F318" s="11">
        <v>38980</v>
      </c>
      <c r="G318" t="s">
        <v>189</v>
      </c>
      <c r="H318" s="12">
        <v>84</v>
      </c>
      <c r="I318" s="10">
        <v>254.38984191598573</v>
      </c>
      <c r="J318" t="s">
        <v>117</v>
      </c>
    </row>
    <row r="319" spans="4:10" x14ac:dyDescent="0.25">
      <c r="D319">
        <v>325</v>
      </c>
      <c r="E319" t="s">
        <v>188</v>
      </c>
      <c r="F319" s="11">
        <v>38144</v>
      </c>
      <c r="G319" t="s">
        <v>195</v>
      </c>
      <c r="H319" s="12">
        <v>83</v>
      </c>
      <c r="I319" s="10">
        <v>251.63175698562648</v>
      </c>
      <c r="J319" t="s">
        <v>190</v>
      </c>
    </row>
    <row r="320" spans="4:10" x14ac:dyDescent="0.25">
      <c r="D320">
        <v>326</v>
      </c>
      <c r="E320" t="s">
        <v>188</v>
      </c>
      <c r="F320" s="11">
        <v>38210</v>
      </c>
      <c r="G320" t="s">
        <v>192</v>
      </c>
      <c r="H320" s="12">
        <v>89</v>
      </c>
      <c r="I320" s="10">
        <v>268.67182931807514</v>
      </c>
      <c r="J320" t="s">
        <v>190</v>
      </c>
    </row>
    <row r="321" spans="4:10" x14ac:dyDescent="0.25">
      <c r="D321">
        <v>327</v>
      </c>
      <c r="E321" t="s">
        <v>198</v>
      </c>
      <c r="F321" s="11">
        <v>39002</v>
      </c>
      <c r="G321" t="s">
        <v>187</v>
      </c>
      <c r="H321" s="12">
        <v>7</v>
      </c>
      <c r="I321" s="10">
        <v>22.668540241379059</v>
      </c>
      <c r="J321" t="s">
        <v>119</v>
      </c>
    </row>
    <row r="322" spans="4:10" x14ac:dyDescent="0.25">
      <c r="D322">
        <v>328</v>
      </c>
      <c r="E322" t="s">
        <v>188</v>
      </c>
      <c r="F322" s="11">
        <v>38177</v>
      </c>
      <c r="G322" t="s">
        <v>189</v>
      </c>
      <c r="H322" s="12">
        <v>68</v>
      </c>
      <c r="I322" s="10">
        <v>205.75644454699685</v>
      </c>
      <c r="J322" t="s">
        <v>119</v>
      </c>
    </row>
    <row r="323" spans="4:10" x14ac:dyDescent="0.25">
      <c r="D323">
        <v>329</v>
      </c>
      <c r="E323" t="s">
        <v>198</v>
      </c>
      <c r="F323" s="11">
        <v>38639</v>
      </c>
      <c r="G323" t="s">
        <v>195</v>
      </c>
      <c r="H323" s="12">
        <v>38</v>
      </c>
      <c r="I323" s="10">
        <v>116.14288251700734</v>
      </c>
      <c r="J323" t="s">
        <v>120</v>
      </c>
    </row>
    <row r="324" spans="4:10" x14ac:dyDescent="0.25">
      <c r="D324">
        <v>330</v>
      </c>
      <c r="E324" t="s">
        <v>200</v>
      </c>
      <c r="F324" s="11">
        <v>38012</v>
      </c>
      <c r="G324" t="s">
        <v>195</v>
      </c>
      <c r="H324" s="12">
        <v>90</v>
      </c>
      <c r="I324" s="10">
        <v>271.3332095451583</v>
      </c>
      <c r="J324" t="s">
        <v>190</v>
      </c>
    </row>
    <row r="325" spans="4:10" x14ac:dyDescent="0.25">
      <c r="D325">
        <v>331</v>
      </c>
      <c r="E325" t="s">
        <v>200</v>
      </c>
      <c r="F325" s="11">
        <v>38210</v>
      </c>
      <c r="G325" t="s">
        <v>195</v>
      </c>
      <c r="H325" s="12">
        <v>10</v>
      </c>
      <c r="I325" s="10">
        <v>31.740063454597557</v>
      </c>
      <c r="J325" t="s">
        <v>120</v>
      </c>
    </row>
    <row r="326" spans="4:10" x14ac:dyDescent="0.25">
      <c r="D326">
        <v>332</v>
      </c>
      <c r="E326" t="s">
        <v>196</v>
      </c>
      <c r="F326" s="11">
        <v>39024</v>
      </c>
      <c r="G326" t="s">
        <v>189</v>
      </c>
      <c r="H326" s="12">
        <v>13</v>
      </c>
      <c r="I326" s="10">
        <v>40.182824201163783</v>
      </c>
      <c r="J326" t="s">
        <v>117</v>
      </c>
    </row>
    <row r="327" spans="4:10" x14ac:dyDescent="0.25">
      <c r="D327">
        <v>333</v>
      </c>
      <c r="E327" t="s">
        <v>199</v>
      </c>
      <c r="F327" s="11">
        <v>38155</v>
      </c>
      <c r="G327" t="s">
        <v>187</v>
      </c>
      <c r="H327" s="12">
        <v>68</v>
      </c>
      <c r="I327" s="10">
        <v>206.37862292228638</v>
      </c>
      <c r="J327" t="s">
        <v>120</v>
      </c>
    </row>
    <row r="328" spans="4:10" x14ac:dyDescent="0.25">
      <c r="D328">
        <v>334</v>
      </c>
      <c r="E328" t="s">
        <v>193</v>
      </c>
      <c r="F328" s="11">
        <v>38144</v>
      </c>
      <c r="G328" t="s">
        <v>189</v>
      </c>
      <c r="H328" s="12">
        <v>40</v>
      </c>
      <c r="I328" s="10">
        <v>122.17079112578179</v>
      </c>
      <c r="J328" t="s">
        <v>119</v>
      </c>
    </row>
    <row r="329" spans="4:10" x14ac:dyDescent="0.25">
      <c r="D329">
        <v>335</v>
      </c>
      <c r="E329" t="s">
        <v>199</v>
      </c>
      <c r="F329" s="11">
        <v>38507</v>
      </c>
      <c r="G329" t="s">
        <v>189</v>
      </c>
      <c r="H329" s="12">
        <v>17</v>
      </c>
      <c r="I329" s="10">
        <v>52.575815801836917</v>
      </c>
      <c r="J329" t="s">
        <v>120</v>
      </c>
    </row>
    <row r="330" spans="4:10" x14ac:dyDescent="0.25">
      <c r="D330">
        <v>336</v>
      </c>
      <c r="E330" t="s">
        <v>196</v>
      </c>
      <c r="F330" s="11">
        <v>38320</v>
      </c>
      <c r="G330" t="s">
        <v>189</v>
      </c>
      <c r="H330" s="12">
        <v>6</v>
      </c>
      <c r="I330" s="10">
        <v>19.233532374060513</v>
      </c>
      <c r="J330" t="s">
        <v>120</v>
      </c>
    </row>
    <row r="331" spans="4:10" x14ac:dyDescent="0.25">
      <c r="D331">
        <v>337</v>
      </c>
      <c r="E331" t="s">
        <v>196</v>
      </c>
      <c r="F331" s="11">
        <v>38848</v>
      </c>
      <c r="G331" t="s">
        <v>189</v>
      </c>
      <c r="H331" s="12">
        <v>27</v>
      </c>
      <c r="I331" s="10">
        <v>83.786086457485794</v>
      </c>
      <c r="J331" t="s">
        <v>120</v>
      </c>
    </row>
    <row r="332" spans="4:10" x14ac:dyDescent="0.25">
      <c r="D332">
        <v>338</v>
      </c>
      <c r="E332" t="s">
        <v>193</v>
      </c>
      <c r="F332" s="11">
        <v>38925</v>
      </c>
      <c r="G332" t="s">
        <v>189</v>
      </c>
      <c r="H332" s="12">
        <v>80</v>
      </c>
      <c r="I332" s="10">
        <v>242.1940649977725</v>
      </c>
      <c r="J332" t="s">
        <v>190</v>
      </c>
    </row>
    <row r="333" spans="4:10" x14ac:dyDescent="0.25">
      <c r="D333">
        <v>339</v>
      </c>
      <c r="E333" t="s">
        <v>194</v>
      </c>
      <c r="F333" s="11">
        <v>38210</v>
      </c>
      <c r="G333" t="s">
        <v>197</v>
      </c>
      <c r="H333" s="12">
        <v>-1</v>
      </c>
      <c r="I333" s="10">
        <v>-0.92679798413568193</v>
      </c>
      <c r="J333" t="s">
        <v>120</v>
      </c>
    </row>
    <row r="334" spans="4:10" x14ac:dyDescent="0.25">
      <c r="D334">
        <v>340</v>
      </c>
      <c r="E334" t="s">
        <v>188</v>
      </c>
      <c r="F334" s="11">
        <v>38804</v>
      </c>
      <c r="G334" t="s">
        <v>197</v>
      </c>
      <c r="H334" s="12">
        <v>89</v>
      </c>
      <c r="I334" s="10">
        <v>269.26351673512869</v>
      </c>
      <c r="J334" t="s">
        <v>119</v>
      </c>
    </row>
    <row r="335" spans="4:10" x14ac:dyDescent="0.25">
      <c r="D335">
        <v>341</v>
      </c>
      <c r="E335" t="s">
        <v>188</v>
      </c>
      <c r="F335" s="11">
        <v>38441</v>
      </c>
      <c r="G335" t="s">
        <v>195</v>
      </c>
      <c r="H335" s="12">
        <v>21</v>
      </c>
      <c r="I335" s="10">
        <v>65.224154633884041</v>
      </c>
      <c r="J335" t="s">
        <v>190</v>
      </c>
    </row>
    <row r="336" spans="4:10" x14ac:dyDescent="0.25">
      <c r="D336">
        <v>342</v>
      </c>
      <c r="E336" t="s">
        <v>196</v>
      </c>
      <c r="F336" s="11">
        <v>39068</v>
      </c>
      <c r="G336" t="s">
        <v>187</v>
      </c>
      <c r="H336" s="12">
        <v>37</v>
      </c>
      <c r="I336" s="10">
        <v>113.11652988941213</v>
      </c>
      <c r="J336" t="s">
        <v>117</v>
      </c>
    </row>
    <row r="337" spans="4:10" x14ac:dyDescent="0.25">
      <c r="D337">
        <v>343</v>
      </c>
      <c r="E337" t="s">
        <v>194</v>
      </c>
      <c r="F337" s="11">
        <v>38397</v>
      </c>
      <c r="G337" t="s">
        <v>192</v>
      </c>
      <c r="H337" s="12">
        <v>15</v>
      </c>
      <c r="I337" s="10">
        <v>46.637898863261832</v>
      </c>
      <c r="J337" t="s">
        <v>117</v>
      </c>
    </row>
    <row r="338" spans="4:10" x14ac:dyDescent="0.25">
      <c r="D338">
        <v>344</v>
      </c>
      <c r="E338" t="s">
        <v>191</v>
      </c>
      <c r="F338" s="11">
        <v>38133</v>
      </c>
      <c r="G338" t="s">
        <v>197</v>
      </c>
      <c r="H338" s="12">
        <v>94</v>
      </c>
      <c r="I338" s="10">
        <v>283.62009758002927</v>
      </c>
      <c r="J338" t="s">
        <v>190</v>
      </c>
    </row>
    <row r="339" spans="4:10" x14ac:dyDescent="0.25">
      <c r="D339">
        <v>345</v>
      </c>
      <c r="E339" t="s">
        <v>200</v>
      </c>
      <c r="F339" s="11">
        <v>38551</v>
      </c>
      <c r="G339" t="s">
        <v>197</v>
      </c>
      <c r="H339" s="12">
        <v>85</v>
      </c>
      <c r="I339" s="10">
        <v>257.28530472715238</v>
      </c>
      <c r="J339" t="s">
        <v>119</v>
      </c>
    </row>
    <row r="340" spans="4:10" x14ac:dyDescent="0.25">
      <c r="D340">
        <v>346</v>
      </c>
      <c r="E340" t="s">
        <v>194</v>
      </c>
      <c r="F340" s="11">
        <v>38309</v>
      </c>
      <c r="G340" t="s">
        <v>187</v>
      </c>
      <c r="H340" s="12">
        <v>95</v>
      </c>
      <c r="I340" s="10">
        <v>286.86402627293558</v>
      </c>
      <c r="J340" t="s">
        <v>120</v>
      </c>
    </row>
    <row r="341" spans="4:10" x14ac:dyDescent="0.25">
      <c r="D341">
        <v>347</v>
      </c>
      <c r="E341" t="s">
        <v>198</v>
      </c>
      <c r="F341" s="11">
        <v>38496</v>
      </c>
      <c r="G341" t="s">
        <v>192</v>
      </c>
      <c r="H341" s="12">
        <v>25</v>
      </c>
      <c r="I341" s="10">
        <v>76.368933708358369</v>
      </c>
      <c r="J341" t="s">
        <v>119</v>
      </c>
    </row>
    <row r="342" spans="4:10" x14ac:dyDescent="0.25">
      <c r="D342">
        <v>348</v>
      </c>
      <c r="E342" t="s">
        <v>188</v>
      </c>
      <c r="F342" s="11">
        <v>38826</v>
      </c>
      <c r="G342" t="s">
        <v>197</v>
      </c>
      <c r="H342" s="12">
        <v>69</v>
      </c>
      <c r="I342" s="10">
        <v>208.60710544458851</v>
      </c>
      <c r="J342" t="s">
        <v>120</v>
      </c>
    </row>
    <row r="343" spans="4:10" x14ac:dyDescent="0.25">
      <c r="D343">
        <v>349</v>
      </c>
      <c r="E343" t="s">
        <v>199</v>
      </c>
      <c r="F343" s="11">
        <v>38595</v>
      </c>
      <c r="G343" t="s">
        <v>189</v>
      </c>
      <c r="H343" s="12">
        <v>72</v>
      </c>
      <c r="I343" s="10">
        <v>218.66914833137886</v>
      </c>
      <c r="J343" t="s">
        <v>190</v>
      </c>
    </row>
    <row r="344" spans="4:10" x14ac:dyDescent="0.25">
      <c r="D344">
        <v>350</v>
      </c>
      <c r="E344" t="s">
        <v>193</v>
      </c>
      <c r="F344" s="11">
        <v>38760</v>
      </c>
      <c r="G344" t="s">
        <v>192</v>
      </c>
      <c r="H344" s="12">
        <v>-4</v>
      </c>
      <c r="I344" s="10">
        <v>-9.5040489301123898</v>
      </c>
      <c r="J344" t="s">
        <v>120</v>
      </c>
    </row>
    <row r="345" spans="4:10" x14ac:dyDescent="0.25">
      <c r="D345">
        <v>351</v>
      </c>
      <c r="E345" t="s">
        <v>194</v>
      </c>
      <c r="F345" s="11">
        <v>38529</v>
      </c>
      <c r="G345" t="s">
        <v>192</v>
      </c>
      <c r="H345" s="12">
        <v>21</v>
      </c>
      <c r="I345" s="10">
        <v>64.847838929147329</v>
      </c>
      <c r="J345" t="s">
        <v>120</v>
      </c>
    </row>
    <row r="346" spans="4:10" x14ac:dyDescent="0.25">
      <c r="D346">
        <v>352</v>
      </c>
      <c r="E346" t="s">
        <v>194</v>
      </c>
      <c r="F346" s="11">
        <v>38364</v>
      </c>
      <c r="G346" t="s">
        <v>195</v>
      </c>
      <c r="H346" s="12">
        <v>85</v>
      </c>
      <c r="I346" s="10">
        <v>256.96799909003533</v>
      </c>
      <c r="J346" t="s">
        <v>117</v>
      </c>
    </row>
    <row r="347" spans="4:10" x14ac:dyDescent="0.25">
      <c r="D347">
        <v>353</v>
      </c>
      <c r="E347" t="s">
        <v>198</v>
      </c>
      <c r="F347" s="11">
        <v>38606</v>
      </c>
      <c r="G347" t="s">
        <v>195</v>
      </c>
      <c r="H347" s="12">
        <v>85</v>
      </c>
      <c r="I347" s="10">
        <v>257.09598807037378</v>
      </c>
      <c r="J347" t="s">
        <v>119</v>
      </c>
    </row>
    <row r="348" spans="4:10" x14ac:dyDescent="0.25">
      <c r="D348">
        <v>354</v>
      </c>
      <c r="E348" t="s">
        <v>191</v>
      </c>
      <c r="F348" s="11">
        <v>38639</v>
      </c>
      <c r="G348" t="s">
        <v>187</v>
      </c>
      <c r="H348" s="12">
        <v>79</v>
      </c>
      <c r="I348" s="10">
        <v>239.75589662492749</v>
      </c>
      <c r="J348" t="s">
        <v>119</v>
      </c>
    </row>
    <row r="349" spans="4:10" x14ac:dyDescent="0.25">
      <c r="D349">
        <v>355</v>
      </c>
      <c r="E349" t="s">
        <v>199</v>
      </c>
      <c r="F349" s="11">
        <v>38969</v>
      </c>
      <c r="G349" t="s">
        <v>187</v>
      </c>
      <c r="H349" s="12">
        <v>81</v>
      </c>
      <c r="I349" s="10">
        <v>245.01127594931819</v>
      </c>
      <c r="J349" t="s">
        <v>119</v>
      </c>
    </row>
    <row r="350" spans="4:10" x14ac:dyDescent="0.25">
      <c r="D350">
        <v>356</v>
      </c>
      <c r="E350" t="s">
        <v>191</v>
      </c>
      <c r="F350" s="11">
        <v>38958</v>
      </c>
      <c r="G350" t="s">
        <v>195</v>
      </c>
      <c r="H350" s="12">
        <v>76</v>
      </c>
      <c r="I350" s="10">
        <v>229.57757100656295</v>
      </c>
      <c r="J350" t="s">
        <v>117</v>
      </c>
    </row>
    <row r="351" spans="4:10" x14ac:dyDescent="0.25">
      <c r="D351">
        <v>357</v>
      </c>
      <c r="E351" t="s">
        <v>191</v>
      </c>
      <c r="F351" s="11">
        <v>38518</v>
      </c>
      <c r="G351" t="s">
        <v>187</v>
      </c>
      <c r="H351" s="12">
        <v>31</v>
      </c>
      <c r="I351" s="10">
        <v>95.411837871052697</v>
      </c>
      <c r="J351" t="s">
        <v>117</v>
      </c>
    </row>
    <row r="352" spans="4:10" x14ac:dyDescent="0.25">
      <c r="D352">
        <v>358</v>
      </c>
      <c r="E352" t="s">
        <v>193</v>
      </c>
      <c r="F352" s="11">
        <v>38617</v>
      </c>
      <c r="G352" t="s">
        <v>195</v>
      </c>
      <c r="H352" s="12">
        <v>44</v>
      </c>
      <c r="I352" s="10">
        <v>133.84155746359221</v>
      </c>
      <c r="J352" t="s">
        <v>119</v>
      </c>
    </row>
    <row r="353" spans="4:10" x14ac:dyDescent="0.25">
      <c r="D353">
        <v>359</v>
      </c>
      <c r="E353" t="s">
        <v>186</v>
      </c>
      <c r="F353" s="11">
        <v>39068</v>
      </c>
      <c r="G353" t="s">
        <v>192</v>
      </c>
      <c r="H353" s="12">
        <v>44</v>
      </c>
      <c r="I353" s="10">
        <v>133.90724137081764</v>
      </c>
      <c r="J353" t="s">
        <v>120</v>
      </c>
    </row>
    <row r="354" spans="4:10" x14ac:dyDescent="0.25">
      <c r="D354">
        <v>360</v>
      </c>
      <c r="E354" t="s">
        <v>196</v>
      </c>
      <c r="F354" s="11">
        <v>38133</v>
      </c>
      <c r="G354" t="s">
        <v>197</v>
      </c>
      <c r="H354" s="12">
        <v>70</v>
      </c>
      <c r="I354" s="10">
        <v>211.68588054687572</v>
      </c>
      <c r="J354" t="s">
        <v>119</v>
      </c>
    </row>
    <row r="355" spans="4:10" x14ac:dyDescent="0.25">
      <c r="D355">
        <v>361</v>
      </c>
      <c r="E355" t="s">
        <v>196</v>
      </c>
      <c r="F355" s="11">
        <v>38320</v>
      </c>
      <c r="G355" t="s">
        <v>189</v>
      </c>
      <c r="H355" s="12">
        <v>-4</v>
      </c>
      <c r="I355" s="10">
        <v>-9.4531080152815825</v>
      </c>
      <c r="J355" t="s">
        <v>117</v>
      </c>
    </row>
    <row r="356" spans="4:10" x14ac:dyDescent="0.25">
      <c r="D356">
        <v>362</v>
      </c>
      <c r="E356" t="s">
        <v>199</v>
      </c>
      <c r="F356" s="11">
        <v>38672</v>
      </c>
      <c r="G356" t="s">
        <v>187</v>
      </c>
      <c r="H356" s="12">
        <v>28</v>
      </c>
      <c r="I356" s="10">
        <v>86.334638190049276</v>
      </c>
      <c r="J356" t="s">
        <v>190</v>
      </c>
    </row>
    <row r="357" spans="4:10" x14ac:dyDescent="0.25">
      <c r="D357">
        <v>363</v>
      </c>
      <c r="E357" t="s">
        <v>191</v>
      </c>
      <c r="F357" s="11">
        <v>39002</v>
      </c>
      <c r="G357" t="s">
        <v>197</v>
      </c>
      <c r="H357" s="12">
        <v>83</v>
      </c>
      <c r="I357" s="10">
        <v>250.60923862889706</v>
      </c>
      <c r="J357" t="s">
        <v>119</v>
      </c>
    </row>
    <row r="358" spans="4:10" x14ac:dyDescent="0.25">
      <c r="D358">
        <v>364</v>
      </c>
      <c r="E358" t="s">
        <v>200</v>
      </c>
      <c r="F358" s="11">
        <v>38903</v>
      </c>
      <c r="G358" t="s">
        <v>187</v>
      </c>
      <c r="H358" s="12">
        <v>46</v>
      </c>
      <c r="I358" s="10">
        <v>140.47993678432567</v>
      </c>
      <c r="J358" t="s">
        <v>119</v>
      </c>
    </row>
    <row r="359" spans="4:10" x14ac:dyDescent="0.25">
      <c r="D359">
        <v>365</v>
      </c>
      <c r="E359" t="s">
        <v>199</v>
      </c>
      <c r="F359" s="11">
        <v>38859</v>
      </c>
      <c r="G359" t="s">
        <v>187</v>
      </c>
      <c r="H359" s="12">
        <v>88</v>
      </c>
      <c r="I359" s="10">
        <v>266.35125676130951</v>
      </c>
      <c r="J359" t="s">
        <v>120</v>
      </c>
    </row>
    <row r="360" spans="4:10" x14ac:dyDescent="0.25">
      <c r="D360">
        <v>366</v>
      </c>
      <c r="E360" t="s">
        <v>198</v>
      </c>
      <c r="F360" s="11">
        <v>38639</v>
      </c>
      <c r="G360" t="s">
        <v>187</v>
      </c>
      <c r="H360" s="12">
        <v>-9</v>
      </c>
      <c r="I360" s="10">
        <v>-24.537461299444743</v>
      </c>
      <c r="J360" t="s">
        <v>117</v>
      </c>
    </row>
    <row r="361" spans="4:10" x14ac:dyDescent="0.25">
      <c r="D361">
        <v>367</v>
      </c>
      <c r="E361" t="s">
        <v>188</v>
      </c>
      <c r="F361" s="11">
        <v>38573</v>
      </c>
      <c r="G361" t="s">
        <v>189</v>
      </c>
      <c r="H361" s="12">
        <v>-8</v>
      </c>
      <c r="I361" s="10">
        <v>-21.825357589950652</v>
      </c>
      <c r="J361" t="s">
        <v>120</v>
      </c>
    </row>
    <row r="362" spans="4:10" x14ac:dyDescent="0.25">
      <c r="D362">
        <v>368</v>
      </c>
      <c r="E362" t="s">
        <v>194</v>
      </c>
      <c r="F362" s="11">
        <v>38903</v>
      </c>
      <c r="G362" t="s">
        <v>189</v>
      </c>
      <c r="H362" s="12">
        <v>37</v>
      </c>
      <c r="I362" s="10">
        <v>113.0101592216552</v>
      </c>
      <c r="J362" t="s">
        <v>190</v>
      </c>
    </row>
    <row r="363" spans="4:10" x14ac:dyDescent="0.25">
      <c r="D363">
        <v>369</v>
      </c>
      <c r="E363" t="s">
        <v>188</v>
      </c>
      <c r="F363" s="11">
        <v>38045</v>
      </c>
      <c r="G363" t="s">
        <v>189</v>
      </c>
      <c r="H363" s="12">
        <v>20</v>
      </c>
      <c r="I363" s="10">
        <v>61.67879282842005</v>
      </c>
      <c r="J363" t="s">
        <v>117</v>
      </c>
    </row>
    <row r="364" spans="4:10" x14ac:dyDescent="0.25">
      <c r="D364">
        <v>370</v>
      </c>
      <c r="E364" t="s">
        <v>196</v>
      </c>
      <c r="F364" s="11">
        <v>38606</v>
      </c>
      <c r="G364" t="s">
        <v>187</v>
      </c>
      <c r="H364" s="12">
        <v>2</v>
      </c>
      <c r="I364" s="10">
        <v>7.7509272810830456</v>
      </c>
      <c r="J364" t="s">
        <v>120</v>
      </c>
    </row>
    <row r="365" spans="4:10" x14ac:dyDescent="0.25">
      <c r="D365">
        <v>371</v>
      </c>
      <c r="E365" t="s">
        <v>191</v>
      </c>
      <c r="F365" s="11">
        <v>38584</v>
      </c>
      <c r="G365" t="s">
        <v>195</v>
      </c>
      <c r="H365" s="12">
        <v>36</v>
      </c>
      <c r="I365" s="10">
        <v>110.59418125988078</v>
      </c>
      <c r="J365" t="s">
        <v>119</v>
      </c>
    </row>
    <row r="366" spans="4:10" x14ac:dyDescent="0.25">
      <c r="D366">
        <v>372</v>
      </c>
      <c r="E366" t="s">
        <v>191</v>
      </c>
      <c r="F366" s="11">
        <v>38628</v>
      </c>
      <c r="G366" t="s">
        <v>197</v>
      </c>
      <c r="H366" s="12">
        <v>34</v>
      </c>
      <c r="I366" s="10">
        <v>103.88965096458593</v>
      </c>
      <c r="J366" t="s">
        <v>120</v>
      </c>
    </row>
    <row r="367" spans="4:10" x14ac:dyDescent="0.25">
      <c r="D367">
        <v>373</v>
      </c>
      <c r="E367" t="s">
        <v>200</v>
      </c>
      <c r="F367" s="11">
        <v>38837</v>
      </c>
      <c r="G367" t="s">
        <v>195</v>
      </c>
      <c r="H367" s="12">
        <v>84</v>
      </c>
      <c r="I367" s="10">
        <v>253.89322061575038</v>
      </c>
      <c r="J367" t="s">
        <v>190</v>
      </c>
    </row>
    <row r="368" spans="4:10" x14ac:dyDescent="0.25">
      <c r="D368">
        <v>374</v>
      </c>
      <c r="E368" t="s">
        <v>188</v>
      </c>
      <c r="F368" s="11">
        <v>38947</v>
      </c>
      <c r="G368" t="s">
        <v>197</v>
      </c>
      <c r="H368" s="12">
        <v>89</v>
      </c>
      <c r="I368" s="10">
        <v>268.47594870423103</v>
      </c>
      <c r="J368" t="s">
        <v>117</v>
      </c>
    </row>
    <row r="369" spans="4:10" x14ac:dyDescent="0.25">
      <c r="D369">
        <v>375</v>
      </c>
      <c r="E369" t="s">
        <v>193</v>
      </c>
      <c r="F369" s="11">
        <v>38749</v>
      </c>
      <c r="G369" t="s">
        <v>187</v>
      </c>
      <c r="H369" s="12">
        <v>31</v>
      </c>
      <c r="I369" s="10">
        <v>95.680691267513808</v>
      </c>
      <c r="J369" t="s">
        <v>119</v>
      </c>
    </row>
    <row r="370" spans="4:10" x14ac:dyDescent="0.25">
      <c r="D370">
        <v>376</v>
      </c>
      <c r="E370" t="s">
        <v>200</v>
      </c>
      <c r="F370" s="11">
        <v>38067</v>
      </c>
      <c r="G370" t="s">
        <v>187</v>
      </c>
      <c r="H370" s="12">
        <v>7</v>
      </c>
      <c r="I370" s="10">
        <v>22.545863255239365</v>
      </c>
      <c r="J370" t="s">
        <v>120</v>
      </c>
    </row>
    <row r="371" spans="4:10" x14ac:dyDescent="0.25">
      <c r="D371">
        <v>377</v>
      </c>
      <c r="E371" t="s">
        <v>188</v>
      </c>
      <c r="F371" s="11">
        <v>38023</v>
      </c>
      <c r="G371" t="s">
        <v>187</v>
      </c>
      <c r="H371" s="12">
        <v>7</v>
      </c>
      <c r="I371" s="10">
        <v>22.939193343037168</v>
      </c>
      <c r="J371" t="s">
        <v>120</v>
      </c>
    </row>
    <row r="372" spans="4:10" x14ac:dyDescent="0.25">
      <c r="D372">
        <v>378</v>
      </c>
      <c r="E372" t="s">
        <v>198</v>
      </c>
      <c r="F372" s="11">
        <v>38771</v>
      </c>
      <c r="G372" t="s">
        <v>195</v>
      </c>
      <c r="H372" s="12">
        <v>76</v>
      </c>
      <c r="I372" s="10">
        <v>229.89259006043184</v>
      </c>
      <c r="J372" t="s">
        <v>117</v>
      </c>
    </row>
    <row r="373" spans="4:10" x14ac:dyDescent="0.25">
      <c r="D373">
        <v>379</v>
      </c>
      <c r="E373" t="s">
        <v>193</v>
      </c>
      <c r="F373" s="11">
        <v>38199</v>
      </c>
      <c r="G373" t="s">
        <v>189</v>
      </c>
      <c r="H373" s="12">
        <v>6</v>
      </c>
      <c r="I373" s="10">
        <v>19.561017308486775</v>
      </c>
      <c r="J373" t="s">
        <v>120</v>
      </c>
    </row>
    <row r="374" spans="4:10" x14ac:dyDescent="0.25">
      <c r="D374">
        <v>380</v>
      </c>
      <c r="E374" t="s">
        <v>196</v>
      </c>
      <c r="F374" s="11">
        <v>39013</v>
      </c>
      <c r="G374" t="s">
        <v>187</v>
      </c>
      <c r="H374" s="12">
        <v>43</v>
      </c>
      <c r="I374" s="10">
        <v>130.28590210776713</v>
      </c>
      <c r="J374" t="s">
        <v>120</v>
      </c>
    </row>
    <row r="375" spans="4:10" x14ac:dyDescent="0.25">
      <c r="D375">
        <v>381</v>
      </c>
      <c r="E375" t="s">
        <v>200</v>
      </c>
      <c r="F375" s="11">
        <v>38001</v>
      </c>
      <c r="G375" t="s">
        <v>197</v>
      </c>
      <c r="H375" s="12">
        <v>20</v>
      </c>
      <c r="I375" s="10">
        <v>62.18277208256027</v>
      </c>
      <c r="J375" t="s">
        <v>120</v>
      </c>
    </row>
    <row r="376" spans="4:10" x14ac:dyDescent="0.25">
      <c r="D376">
        <v>382</v>
      </c>
      <c r="E376" t="s">
        <v>193</v>
      </c>
      <c r="F376" s="11">
        <v>38793</v>
      </c>
      <c r="G376" t="s">
        <v>192</v>
      </c>
      <c r="H376" s="12">
        <v>11</v>
      </c>
      <c r="I376" s="10">
        <v>35.076818705440886</v>
      </c>
      <c r="J376" t="s">
        <v>119</v>
      </c>
    </row>
    <row r="377" spans="4:10" x14ac:dyDescent="0.25">
      <c r="D377">
        <v>383</v>
      </c>
      <c r="E377" t="s">
        <v>199</v>
      </c>
      <c r="F377" s="11">
        <v>38529</v>
      </c>
      <c r="G377" t="s">
        <v>195</v>
      </c>
      <c r="H377" s="12">
        <v>35</v>
      </c>
      <c r="I377" s="10">
        <v>107.05323824700537</v>
      </c>
      <c r="J377" t="s">
        <v>117</v>
      </c>
    </row>
    <row r="378" spans="4:10" x14ac:dyDescent="0.25">
      <c r="D378">
        <v>384</v>
      </c>
      <c r="E378" t="s">
        <v>198</v>
      </c>
      <c r="F378" s="11">
        <v>38793</v>
      </c>
      <c r="G378" t="s">
        <v>189</v>
      </c>
      <c r="H378" s="12">
        <v>72</v>
      </c>
      <c r="I378" s="10">
        <v>218.15023917907857</v>
      </c>
      <c r="J378" t="s">
        <v>119</v>
      </c>
    </row>
    <row r="379" spans="4:10" x14ac:dyDescent="0.25">
      <c r="D379">
        <v>385</v>
      </c>
      <c r="E379" t="s">
        <v>200</v>
      </c>
      <c r="F379" s="11">
        <v>38133</v>
      </c>
      <c r="G379" t="s">
        <v>189</v>
      </c>
      <c r="H379" s="12">
        <v>49</v>
      </c>
      <c r="I379" s="10">
        <v>148.92692975074797</v>
      </c>
      <c r="J379" t="s">
        <v>120</v>
      </c>
    </row>
    <row r="380" spans="4:10" x14ac:dyDescent="0.25">
      <c r="D380">
        <v>386</v>
      </c>
      <c r="E380" t="s">
        <v>199</v>
      </c>
      <c r="F380" s="11">
        <v>38782</v>
      </c>
      <c r="G380" t="s">
        <v>189</v>
      </c>
      <c r="H380" s="12">
        <v>88</v>
      </c>
      <c r="I380" s="10">
        <v>266.64631383797939</v>
      </c>
      <c r="J380" t="s">
        <v>190</v>
      </c>
    </row>
    <row r="381" spans="4:10" x14ac:dyDescent="0.25">
      <c r="D381">
        <v>387</v>
      </c>
      <c r="E381" t="s">
        <v>191</v>
      </c>
      <c r="F381" s="11">
        <v>38804</v>
      </c>
      <c r="G381" t="s">
        <v>189</v>
      </c>
      <c r="H381" s="12">
        <v>45</v>
      </c>
      <c r="I381" s="10">
        <v>136.00734165157533</v>
      </c>
      <c r="J381" t="s">
        <v>190</v>
      </c>
    </row>
    <row r="382" spans="4:10" x14ac:dyDescent="0.25">
      <c r="D382">
        <v>388</v>
      </c>
      <c r="E382" t="s">
        <v>191</v>
      </c>
      <c r="F382" s="11">
        <v>38067</v>
      </c>
      <c r="G382" t="s">
        <v>187</v>
      </c>
      <c r="H382" s="12">
        <v>37</v>
      </c>
      <c r="I382" s="10">
        <v>112.92900415721101</v>
      </c>
      <c r="J382" t="s">
        <v>190</v>
      </c>
    </row>
    <row r="383" spans="4:10" x14ac:dyDescent="0.25">
      <c r="D383">
        <v>389</v>
      </c>
      <c r="E383" t="s">
        <v>194</v>
      </c>
      <c r="F383" s="11">
        <v>38452</v>
      </c>
      <c r="G383" t="s">
        <v>187</v>
      </c>
      <c r="H383" s="12">
        <v>12</v>
      </c>
      <c r="I383" s="10">
        <v>38.618337900456311</v>
      </c>
      <c r="J383" t="s">
        <v>190</v>
      </c>
    </row>
    <row r="384" spans="4:10" x14ac:dyDescent="0.25">
      <c r="D384">
        <v>390</v>
      </c>
      <c r="E384" t="s">
        <v>199</v>
      </c>
      <c r="F384" s="11">
        <v>38122</v>
      </c>
      <c r="G384" t="s">
        <v>197</v>
      </c>
      <c r="H384" s="12">
        <v>18</v>
      </c>
      <c r="I384" s="10">
        <v>55.932067779481031</v>
      </c>
      <c r="J384" t="s">
        <v>190</v>
      </c>
    </row>
    <row r="385" spans="4:10" x14ac:dyDescent="0.25">
      <c r="D385">
        <v>391</v>
      </c>
      <c r="E385" t="s">
        <v>188</v>
      </c>
      <c r="F385" s="11">
        <v>38738</v>
      </c>
      <c r="G385" t="s">
        <v>187</v>
      </c>
      <c r="H385" s="12">
        <v>75</v>
      </c>
      <c r="I385" s="10">
        <v>226.99796556311475</v>
      </c>
      <c r="J385" t="s">
        <v>119</v>
      </c>
    </row>
    <row r="386" spans="4:10" x14ac:dyDescent="0.25">
      <c r="D386">
        <v>392</v>
      </c>
      <c r="E386" t="s">
        <v>199</v>
      </c>
      <c r="F386" s="11">
        <v>38408</v>
      </c>
      <c r="G386" t="s">
        <v>189</v>
      </c>
      <c r="H386" s="12">
        <v>8</v>
      </c>
      <c r="I386" s="10">
        <v>26.314204821327241</v>
      </c>
      <c r="J386" t="s">
        <v>119</v>
      </c>
    </row>
    <row r="387" spans="4:10" x14ac:dyDescent="0.25">
      <c r="D387">
        <v>393</v>
      </c>
      <c r="E387" t="s">
        <v>186</v>
      </c>
      <c r="F387" s="11">
        <v>38078</v>
      </c>
      <c r="G387" t="s">
        <v>187</v>
      </c>
      <c r="H387" s="12">
        <v>37</v>
      </c>
      <c r="I387" s="10">
        <v>112.53534248627696</v>
      </c>
      <c r="J387" t="s">
        <v>117</v>
      </c>
    </row>
    <row r="388" spans="4:10" x14ac:dyDescent="0.25">
      <c r="D388">
        <v>394</v>
      </c>
      <c r="E388" t="s">
        <v>191</v>
      </c>
      <c r="F388" s="11">
        <v>38342</v>
      </c>
      <c r="G388" t="s">
        <v>187</v>
      </c>
      <c r="H388" s="12">
        <v>-6</v>
      </c>
      <c r="I388" s="10">
        <v>-16.412365818215765</v>
      </c>
      <c r="J388" t="s">
        <v>119</v>
      </c>
    </row>
    <row r="389" spans="4:10" x14ac:dyDescent="0.25">
      <c r="D389">
        <v>395</v>
      </c>
      <c r="E389" t="s">
        <v>186</v>
      </c>
      <c r="F389" s="11">
        <v>38122</v>
      </c>
      <c r="G389" t="s">
        <v>192</v>
      </c>
      <c r="H389" s="12">
        <v>56</v>
      </c>
      <c r="I389" s="10">
        <v>169.27515470165261</v>
      </c>
      <c r="J389" t="s">
        <v>190</v>
      </c>
    </row>
    <row r="390" spans="4:10" x14ac:dyDescent="0.25">
      <c r="D390">
        <v>396</v>
      </c>
      <c r="E390" t="s">
        <v>199</v>
      </c>
      <c r="F390" s="11">
        <v>38331</v>
      </c>
      <c r="G390" t="s">
        <v>195</v>
      </c>
      <c r="H390" s="12">
        <v>53</v>
      </c>
      <c r="I390" s="10">
        <v>161.32546557795675</v>
      </c>
      <c r="J390" t="s">
        <v>190</v>
      </c>
    </row>
    <row r="391" spans="4:10" x14ac:dyDescent="0.25">
      <c r="D391">
        <v>397</v>
      </c>
      <c r="E391" t="s">
        <v>196</v>
      </c>
      <c r="F391" s="11">
        <v>38133</v>
      </c>
      <c r="G391" t="s">
        <v>187</v>
      </c>
      <c r="H391" s="12">
        <v>62</v>
      </c>
      <c r="I391" s="10">
        <v>187.71993550398903</v>
      </c>
      <c r="J391" t="s">
        <v>119</v>
      </c>
    </row>
    <row r="392" spans="4:10" x14ac:dyDescent="0.25">
      <c r="D392">
        <v>398</v>
      </c>
      <c r="E392" t="s">
        <v>191</v>
      </c>
      <c r="F392" s="11">
        <v>38441</v>
      </c>
      <c r="G392" t="s">
        <v>197</v>
      </c>
      <c r="H392" s="12">
        <v>90</v>
      </c>
      <c r="I392" s="10">
        <v>271.30519777626336</v>
      </c>
      <c r="J392" t="s">
        <v>190</v>
      </c>
    </row>
    <row r="393" spans="4:10" x14ac:dyDescent="0.25">
      <c r="D393">
        <v>399</v>
      </c>
      <c r="E393" t="s">
        <v>191</v>
      </c>
      <c r="F393" s="11">
        <v>38001</v>
      </c>
      <c r="G393" t="s">
        <v>195</v>
      </c>
      <c r="H393" s="12">
        <v>30</v>
      </c>
      <c r="I393" s="10">
        <v>92.293324121451917</v>
      </c>
      <c r="J393" t="s">
        <v>190</v>
      </c>
    </row>
    <row r="394" spans="4:10" x14ac:dyDescent="0.25">
      <c r="D394">
        <v>400</v>
      </c>
      <c r="E394" t="s">
        <v>194</v>
      </c>
      <c r="F394" s="11">
        <v>38397</v>
      </c>
      <c r="G394" t="s">
        <v>189</v>
      </c>
      <c r="H394" s="12">
        <v>36</v>
      </c>
      <c r="I394" s="10">
        <v>110.39391248869612</v>
      </c>
      <c r="J394" t="s">
        <v>117</v>
      </c>
    </row>
    <row r="395" spans="4:10" x14ac:dyDescent="0.25">
      <c r="D395">
        <v>401</v>
      </c>
      <c r="E395" t="s">
        <v>196</v>
      </c>
      <c r="F395" s="11">
        <v>38419</v>
      </c>
      <c r="G395" t="s">
        <v>195</v>
      </c>
      <c r="H395" s="12">
        <v>76</v>
      </c>
      <c r="I395" s="10">
        <v>230.11911772178482</v>
      </c>
      <c r="J395" t="s">
        <v>120</v>
      </c>
    </row>
    <row r="396" spans="4:10" x14ac:dyDescent="0.25">
      <c r="D396">
        <v>402</v>
      </c>
      <c r="E396" t="s">
        <v>198</v>
      </c>
      <c r="F396" s="11">
        <v>38452</v>
      </c>
      <c r="G396" t="s">
        <v>187</v>
      </c>
      <c r="H396" s="12">
        <v>-4</v>
      </c>
      <c r="I396" s="10">
        <v>-10.045852408088738</v>
      </c>
      <c r="J396" t="s">
        <v>119</v>
      </c>
    </row>
    <row r="397" spans="4:10" x14ac:dyDescent="0.25">
      <c r="D397">
        <v>403</v>
      </c>
      <c r="E397" t="s">
        <v>194</v>
      </c>
      <c r="F397" s="11">
        <v>38331</v>
      </c>
      <c r="G397" t="s">
        <v>192</v>
      </c>
      <c r="H397" s="12">
        <v>26</v>
      </c>
      <c r="I397" s="10">
        <v>80.067286712333498</v>
      </c>
      <c r="J397" t="s">
        <v>190</v>
      </c>
    </row>
    <row r="398" spans="4:10" x14ac:dyDescent="0.25">
      <c r="D398">
        <v>404</v>
      </c>
      <c r="E398" t="s">
        <v>196</v>
      </c>
      <c r="F398" s="11">
        <v>38485</v>
      </c>
      <c r="G398" t="s">
        <v>187</v>
      </c>
      <c r="H398" s="12">
        <v>-5</v>
      </c>
      <c r="I398" s="10">
        <v>-12.799843018696107</v>
      </c>
      <c r="J398" t="s">
        <v>120</v>
      </c>
    </row>
    <row r="399" spans="4:10" x14ac:dyDescent="0.25">
      <c r="D399">
        <v>405</v>
      </c>
      <c r="E399" t="s">
        <v>193</v>
      </c>
      <c r="F399" s="11">
        <v>38111</v>
      </c>
      <c r="G399" t="s">
        <v>189</v>
      </c>
      <c r="H399" s="12">
        <v>44</v>
      </c>
      <c r="I399" s="10">
        <v>133.92031416884828</v>
      </c>
      <c r="J399" t="s">
        <v>190</v>
      </c>
    </row>
    <row r="400" spans="4:10" x14ac:dyDescent="0.25">
      <c r="D400">
        <v>406</v>
      </c>
      <c r="E400" t="s">
        <v>194</v>
      </c>
      <c r="F400" s="11">
        <v>38034</v>
      </c>
      <c r="G400" t="s">
        <v>197</v>
      </c>
      <c r="H400" s="12">
        <v>91</v>
      </c>
      <c r="I400" s="10">
        <v>274.81127367201924</v>
      </c>
      <c r="J400" t="s">
        <v>119</v>
      </c>
    </row>
    <row r="401" spans="4:10" x14ac:dyDescent="0.25">
      <c r="D401">
        <v>407</v>
      </c>
      <c r="E401" t="s">
        <v>198</v>
      </c>
      <c r="F401" s="11">
        <v>38056</v>
      </c>
      <c r="G401" t="s">
        <v>187</v>
      </c>
      <c r="H401" s="12">
        <v>78</v>
      </c>
      <c r="I401" s="10">
        <v>235.98595343131922</v>
      </c>
      <c r="J401" t="s">
        <v>120</v>
      </c>
    </row>
    <row r="402" spans="4:10" x14ac:dyDescent="0.25">
      <c r="D402">
        <v>408</v>
      </c>
      <c r="E402" t="s">
        <v>199</v>
      </c>
      <c r="F402" s="11">
        <v>38859</v>
      </c>
      <c r="G402" t="s">
        <v>187</v>
      </c>
      <c r="H402" s="12">
        <v>69</v>
      </c>
      <c r="I402" s="10">
        <v>208.58962786585158</v>
      </c>
      <c r="J402" t="s">
        <v>190</v>
      </c>
    </row>
    <row r="403" spans="4:10" x14ac:dyDescent="0.25">
      <c r="D403">
        <v>409</v>
      </c>
      <c r="E403" t="s">
        <v>186</v>
      </c>
      <c r="F403" s="11">
        <v>38276</v>
      </c>
      <c r="G403" t="s">
        <v>197</v>
      </c>
      <c r="H403" s="12">
        <v>74</v>
      </c>
      <c r="I403" s="10">
        <v>224.0430547727791</v>
      </c>
      <c r="J403" t="s">
        <v>117</v>
      </c>
    </row>
    <row r="404" spans="4:10" x14ac:dyDescent="0.25">
      <c r="D404">
        <v>410</v>
      </c>
      <c r="E404" t="s">
        <v>193</v>
      </c>
      <c r="F404" s="11">
        <v>38562</v>
      </c>
      <c r="G404" t="s">
        <v>189</v>
      </c>
      <c r="H404" s="12">
        <v>71</v>
      </c>
      <c r="I404" s="10">
        <v>215.12402518996404</v>
      </c>
      <c r="J404" t="s">
        <v>119</v>
      </c>
    </row>
    <row r="405" spans="4:10" x14ac:dyDescent="0.25">
      <c r="D405">
        <v>411</v>
      </c>
      <c r="E405" t="s">
        <v>186</v>
      </c>
      <c r="F405" s="11">
        <v>38969</v>
      </c>
      <c r="G405" t="s">
        <v>192</v>
      </c>
      <c r="H405" s="12">
        <v>34</v>
      </c>
      <c r="I405" s="10">
        <v>103.84939593855748</v>
      </c>
      <c r="J405" t="s">
        <v>190</v>
      </c>
    </row>
    <row r="406" spans="4:10" x14ac:dyDescent="0.25">
      <c r="D406">
        <v>412</v>
      </c>
      <c r="E406" t="s">
        <v>199</v>
      </c>
      <c r="F406" s="11">
        <v>38507</v>
      </c>
      <c r="G406" t="s">
        <v>197</v>
      </c>
      <c r="H406" s="12">
        <v>93</v>
      </c>
      <c r="I406" s="10">
        <v>281.17054419951137</v>
      </c>
      <c r="J406" t="s">
        <v>119</v>
      </c>
    </row>
    <row r="407" spans="4:10" x14ac:dyDescent="0.25">
      <c r="D407">
        <v>413</v>
      </c>
      <c r="E407" t="s">
        <v>188</v>
      </c>
      <c r="F407" s="11">
        <v>38408</v>
      </c>
      <c r="G407" t="s">
        <v>189</v>
      </c>
      <c r="H407" s="12">
        <v>60</v>
      </c>
      <c r="I407" s="10">
        <v>182.60959965033061</v>
      </c>
      <c r="J407" t="s">
        <v>120</v>
      </c>
    </row>
    <row r="408" spans="4:10" x14ac:dyDescent="0.25">
      <c r="D408">
        <v>414</v>
      </c>
      <c r="E408" t="s">
        <v>200</v>
      </c>
      <c r="F408" s="11">
        <v>38100</v>
      </c>
      <c r="G408" t="s">
        <v>189</v>
      </c>
      <c r="H408" s="12">
        <v>37</v>
      </c>
      <c r="I408" s="10">
        <v>112.43397722732024</v>
      </c>
      <c r="J408" t="s">
        <v>190</v>
      </c>
    </row>
    <row r="409" spans="4:10" x14ac:dyDescent="0.25">
      <c r="D409">
        <v>415</v>
      </c>
      <c r="E409" t="s">
        <v>199</v>
      </c>
      <c r="F409" s="11">
        <v>38166</v>
      </c>
      <c r="G409" t="s">
        <v>195</v>
      </c>
      <c r="H409" s="12">
        <v>26</v>
      </c>
      <c r="I409" s="10">
        <v>79.913804333123736</v>
      </c>
      <c r="J409" t="s">
        <v>119</v>
      </c>
    </row>
    <row r="410" spans="4:10" x14ac:dyDescent="0.25">
      <c r="D410">
        <v>416</v>
      </c>
      <c r="E410" t="s">
        <v>193</v>
      </c>
      <c r="F410" s="11">
        <v>38540</v>
      </c>
      <c r="G410" t="s">
        <v>195</v>
      </c>
      <c r="H410" s="12">
        <v>2</v>
      </c>
      <c r="I410" s="10">
        <v>8.5397555339606015</v>
      </c>
      <c r="J410" t="s">
        <v>117</v>
      </c>
    </row>
    <row r="411" spans="4:10" x14ac:dyDescent="0.25">
      <c r="D411">
        <v>417</v>
      </c>
      <c r="E411" t="s">
        <v>196</v>
      </c>
      <c r="F411" s="11">
        <v>38628</v>
      </c>
      <c r="G411" t="s">
        <v>189</v>
      </c>
      <c r="H411" s="12">
        <v>-9</v>
      </c>
      <c r="I411" s="10">
        <v>-25.920453761182117</v>
      </c>
      <c r="J411" t="s">
        <v>117</v>
      </c>
    </row>
    <row r="412" spans="4:10" x14ac:dyDescent="0.25">
      <c r="D412">
        <v>418</v>
      </c>
      <c r="E412" t="s">
        <v>186</v>
      </c>
      <c r="F412" s="11">
        <v>38771</v>
      </c>
      <c r="G412" t="s">
        <v>189</v>
      </c>
      <c r="H412" s="12">
        <v>46</v>
      </c>
      <c r="I412" s="10">
        <v>139.68753059266518</v>
      </c>
      <c r="J412" t="s">
        <v>120</v>
      </c>
    </row>
    <row r="413" spans="4:10" x14ac:dyDescent="0.25">
      <c r="D413">
        <v>419</v>
      </c>
      <c r="E413" t="s">
        <v>196</v>
      </c>
      <c r="F413" s="11">
        <v>38056</v>
      </c>
      <c r="G413" t="s">
        <v>197</v>
      </c>
      <c r="H413" s="12">
        <v>0</v>
      </c>
      <c r="I413" s="10">
        <v>2.3470477551262947</v>
      </c>
      <c r="J413" t="s">
        <v>190</v>
      </c>
    </row>
    <row r="414" spans="4:10" x14ac:dyDescent="0.25">
      <c r="D414">
        <v>420</v>
      </c>
      <c r="E414" t="s">
        <v>188</v>
      </c>
      <c r="F414" s="11">
        <v>38320</v>
      </c>
      <c r="G414" t="s">
        <v>189</v>
      </c>
      <c r="H414" s="12">
        <v>79</v>
      </c>
      <c r="I414" s="10">
        <v>239.2208514522392</v>
      </c>
      <c r="J414" t="s">
        <v>117</v>
      </c>
    </row>
    <row r="415" spans="4:10" x14ac:dyDescent="0.25">
      <c r="D415">
        <v>421</v>
      </c>
      <c r="E415" t="s">
        <v>191</v>
      </c>
      <c r="F415" s="11">
        <v>38364</v>
      </c>
      <c r="G415" t="s">
        <v>189</v>
      </c>
      <c r="H415" s="12">
        <v>48</v>
      </c>
      <c r="I415" s="10">
        <v>146.50697859164157</v>
      </c>
      <c r="J415" t="s">
        <v>190</v>
      </c>
    </row>
    <row r="416" spans="4:10" x14ac:dyDescent="0.25">
      <c r="D416">
        <v>422</v>
      </c>
      <c r="E416" t="s">
        <v>193</v>
      </c>
      <c r="F416" s="11">
        <v>38738</v>
      </c>
      <c r="G416" t="s">
        <v>195</v>
      </c>
      <c r="H416" s="12">
        <v>77</v>
      </c>
      <c r="I416" s="10">
        <v>233.0800910699262</v>
      </c>
      <c r="J416" t="s">
        <v>120</v>
      </c>
    </row>
    <row r="417" spans="4:10" x14ac:dyDescent="0.25">
      <c r="D417">
        <v>423</v>
      </c>
      <c r="E417" t="s">
        <v>199</v>
      </c>
      <c r="F417" s="11">
        <v>38760</v>
      </c>
      <c r="G417" t="s">
        <v>189</v>
      </c>
      <c r="H417" s="12">
        <v>-10</v>
      </c>
      <c r="I417" s="10">
        <v>-26.967932789902449</v>
      </c>
      <c r="J417" t="s">
        <v>117</v>
      </c>
    </row>
    <row r="418" spans="4:10" x14ac:dyDescent="0.25">
      <c r="D418">
        <v>424</v>
      </c>
      <c r="E418" t="s">
        <v>186</v>
      </c>
      <c r="F418" s="11">
        <v>38573</v>
      </c>
      <c r="G418" t="s">
        <v>192</v>
      </c>
      <c r="H418" s="12">
        <v>45</v>
      </c>
      <c r="I418" s="10">
        <v>137.23163667167327</v>
      </c>
      <c r="J418" t="s">
        <v>120</v>
      </c>
    </row>
    <row r="419" spans="4:10" x14ac:dyDescent="0.25">
      <c r="D419">
        <v>425</v>
      </c>
      <c r="E419" t="s">
        <v>194</v>
      </c>
      <c r="F419" s="11">
        <v>38375</v>
      </c>
      <c r="G419" t="s">
        <v>189</v>
      </c>
      <c r="H419" s="12">
        <v>17</v>
      </c>
      <c r="I419" s="10">
        <v>53.565793196028118</v>
      </c>
      <c r="J419" t="s">
        <v>117</v>
      </c>
    </row>
    <row r="420" spans="4:10" x14ac:dyDescent="0.25">
      <c r="D420">
        <v>426</v>
      </c>
      <c r="E420" t="s">
        <v>199</v>
      </c>
      <c r="F420" s="11">
        <v>38584</v>
      </c>
      <c r="G420" t="s">
        <v>195</v>
      </c>
      <c r="H420" s="12">
        <v>-4</v>
      </c>
      <c r="I420" s="10">
        <v>-10.36408331456853</v>
      </c>
      <c r="J420" t="s">
        <v>119</v>
      </c>
    </row>
    <row r="421" spans="4:10" x14ac:dyDescent="0.25">
      <c r="D421">
        <v>427</v>
      </c>
      <c r="E421" t="s">
        <v>193</v>
      </c>
      <c r="F421" s="11">
        <v>39068</v>
      </c>
      <c r="G421" t="s">
        <v>197</v>
      </c>
      <c r="H421" s="12">
        <v>43</v>
      </c>
      <c r="I421" s="10">
        <v>130.80350038976189</v>
      </c>
      <c r="J421" t="s">
        <v>120</v>
      </c>
    </row>
    <row r="422" spans="4:10" x14ac:dyDescent="0.25">
      <c r="D422">
        <v>428</v>
      </c>
      <c r="E422" t="s">
        <v>194</v>
      </c>
      <c r="F422" s="11">
        <v>38265</v>
      </c>
      <c r="G422" t="s">
        <v>195</v>
      </c>
      <c r="H422" s="12">
        <v>41</v>
      </c>
      <c r="I422" s="10">
        <v>125.18937528559893</v>
      </c>
      <c r="J422" t="s">
        <v>120</v>
      </c>
    </row>
    <row r="423" spans="4:10" x14ac:dyDescent="0.25">
      <c r="D423">
        <v>429</v>
      </c>
      <c r="E423" t="s">
        <v>199</v>
      </c>
      <c r="F423" s="11">
        <v>38892</v>
      </c>
      <c r="G423" t="s">
        <v>192</v>
      </c>
      <c r="H423" s="12">
        <v>-4</v>
      </c>
      <c r="I423" s="10">
        <v>-9.8762446340450722</v>
      </c>
      <c r="J423" t="s">
        <v>190</v>
      </c>
    </row>
    <row r="424" spans="4:10" x14ac:dyDescent="0.25">
      <c r="D424">
        <v>430</v>
      </c>
      <c r="E424" t="s">
        <v>198</v>
      </c>
      <c r="F424" s="11">
        <v>38243</v>
      </c>
      <c r="G424" t="s">
        <v>189</v>
      </c>
      <c r="H424" s="12">
        <v>6</v>
      </c>
      <c r="I424" s="10">
        <v>20.388215317654449</v>
      </c>
      <c r="J424" t="s">
        <v>119</v>
      </c>
    </row>
    <row r="425" spans="4:10" x14ac:dyDescent="0.25">
      <c r="D425">
        <v>431</v>
      </c>
      <c r="E425" t="s">
        <v>191</v>
      </c>
      <c r="F425" s="11">
        <v>38848</v>
      </c>
      <c r="G425" t="s">
        <v>189</v>
      </c>
      <c r="H425" s="12">
        <v>8</v>
      </c>
      <c r="I425" s="10">
        <v>25.124465791488021</v>
      </c>
      <c r="J425" t="s">
        <v>117</v>
      </c>
    </row>
    <row r="426" spans="4:10" x14ac:dyDescent="0.25">
      <c r="D426">
        <v>432</v>
      </c>
      <c r="E426" t="s">
        <v>188</v>
      </c>
      <c r="F426" s="11">
        <v>38177</v>
      </c>
      <c r="G426" t="s">
        <v>195</v>
      </c>
      <c r="H426" s="12">
        <v>43</v>
      </c>
      <c r="I426" s="10">
        <v>131.20326238549768</v>
      </c>
      <c r="J426" t="s">
        <v>120</v>
      </c>
    </row>
    <row r="427" spans="4:10" x14ac:dyDescent="0.25">
      <c r="D427">
        <v>433</v>
      </c>
      <c r="E427" t="s">
        <v>186</v>
      </c>
      <c r="F427" s="11">
        <v>38144</v>
      </c>
      <c r="G427" t="s">
        <v>195</v>
      </c>
      <c r="H427" s="12">
        <v>47</v>
      </c>
      <c r="I427" s="10">
        <v>142.67305731753257</v>
      </c>
      <c r="J427" t="s">
        <v>119</v>
      </c>
    </row>
    <row r="428" spans="4:10" x14ac:dyDescent="0.25">
      <c r="D428">
        <v>434</v>
      </c>
      <c r="E428" t="s">
        <v>188</v>
      </c>
      <c r="F428" s="11">
        <v>38947</v>
      </c>
      <c r="G428" t="s">
        <v>187</v>
      </c>
      <c r="H428" s="12">
        <v>13</v>
      </c>
      <c r="I428" s="10">
        <v>41.344467136527072</v>
      </c>
      <c r="J428" t="s">
        <v>119</v>
      </c>
    </row>
    <row r="429" spans="4:10" x14ac:dyDescent="0.25">
      <c r="D429">
        <v>435</v>
      </c>
      <c r="E429" t="s">
        <v>199</v>
      </c>
      <c r="F429" s="11">
        <v>38749</v>
      </c>
      <c r="G429" t="s">
        <v>189</v>
      </c>
      <c r="H429" s="12">
        <v>9</v>
      </c>
      <c r="I429" s="10">
        <v>28.804240494297932</v>
      </c>
      <c r="J429" t="s">
        <v>120</v>
      </c>
    </row>
    <row r="430" spans="4:10" x14ac:dyDescent="0.25">
      <c r="D430">
        <v>436</v>
      </c>
      <c r="E430" t="s">
        <v>186</v>
      </c>
      <c r="F430" s="11">
        <v>38045</v>
      </c>
      <c r="G430" t="s">
        <v>195</v>
      </c>
      <c r="H430" s="12">
        <v>22</v>
      </c>
      <c r="I430" s="10">
        <v>67.510047922862512</v>
      </c>
      <c r="J430" t="s">
        <v>117</v>
      </c>
    </row>
    <row r="431" spans="4:10" x14ac:dyDescent="0.25">
      <c r="D431">
        <v>437</v>
      </c>
      <c r="E431" t="s">
        <v>193</v>
      </c>
      <c r="F431" s="11">
        <v>38793</v>
      </c>
      <c r="G431" t="s">
        <v>195</v>
      </c>
      <c r="H431" s="12">
        <v>87</v>
      </c>
      <c r="I431" s="10">
        <v>263.06877286650899</v>
      </c>
      <c r="J431" t="s">
        <v>119</v>
      </c>
    </row>
    <row r="432" spans="4:10" x14ac:dyDescent="0.25">
      <c r="D432">
        <v>438</v>
      </c>
      <c r="E432" t="s">
        <v>196</v>
      </c>
      <c r="F432" s="11">
        <v>39013</v>
      </c>
      <c r="G432" t="s">
        <v>189</v>
      </c>
      <c r="H432" s="12">
        <v>15</v>
      </c>
      <c r="I432" s="10">
        <v>46.297252141958666</v>
      </c>
      <c r="J432" t="s">
        <v>120</v>
      </c>
    </row>
    <row r="433" spans="4:10" x14ac:dyDescent="0.25">
      <c r="D433">
        <v>439</v>
      </c>
      <c r="E433" t="s">
        <v>200</v>
      </c>
      <c r="F433" s="11">
        <v>39013</v>
      </c>
      <c r="G433" t="s">
        <v>195</v>
      </c>
      <c r="H433" s="12">
        <v>27</v>
      </c>
      <c r="I433" s="10">
        <v>83.407614775333784</v>
      </c>
      <c r="J433" t="s">
        <v>120</v>
      </c>
    </row>
    <row r="434" spans="4:10" x14ac:dyDescent="0.25">
      <c r="D434">
        <v>440</v>
      </c>
      <c r="E434" t="s">
        <v>194</v>
      </c>
      <c r="F434" s="11">
        <v>38837</v>
      </c>
      <c r="G434" t="s">
        <v>192</v>
      </c>
      <c r="H434" s="12">
        <v>78</v>
      </c>
      <c r="I434" s="10">
        <v>236.44426202228297</v>
      </c>
      <c r="J434" t="s">
        <v>190</v>
      </c>
    </row>
    <row r="435" spans="4:10" x14ac:dyDescent="0.25">
      <c r="D435">
        <v>441</v>
      </c>
      <c r="E435" t="s">
        <v>200</v>
      </c>
      <c r="F435" s="11">
        <v>38430</v>
      </c>
      <c r="G435" t="s">
        <v>197</v>
      </c>
      <c r="H435" s="12">
        <v>27</v>
      </c>
      <c r="I435" s="10">
        <v>82.997777309268898</v>
      </c>
      <c r="J435" t="s">
        <v>119</v>
      </c>
    </row>
    <row r="436" spans="4:10" x14ac:dyDescent="0.25">
      <c r="D436">
        <v>442</v>
      </c>
      <c r="E436" t="s">
        <v>200</v>
      </c>
      <c r="F436" s="11">
        <v>38012</v>
      </c>
      <c r="G436" t="s">
        <v>189</v>
      </c>
      <c r="H436" s="12">
        <v>19</v>
      </c>
      <c r="I436" s="10">
        <v>59.621865554565929</v>
      </c>
      <c r="J436" t="s">
        <v>117</v>
      </c>
    </row>
    <row r="437" spans="4:10" x14ac:dyDescent="0.25">
      <c r="D437">
        <v>443</v>
      </c>
      <c r="E437" t="s">
        <v>191</v>
      </c>
      <c r="F437" s="11">
        <v>38034</v>
      </c>
      <c r="G437" t="s">
        <v>197</v>
      </c>
      <c r="H437" s="12">
        <v>0</v>
      </c>
      <c r="I437" s="10">
        <v>2.3705199513077329</v>
      </c>
      <c r="J437" t="s">
        <v>120</v>
      </c>
    </row>
    <row r="438" spans="4:10" x14ac:dyDescent="0.25">
      <c r="D438">
        <v>444</v>
      </c>
      <c r="E438" t="s">
        <v>186</v>
      </c>
      <c r="F438" s="11">
        <v>38331</v>
      </c>
      <c r="G438" t="s">
        <v>195</v>
      </c>
      <c r="H438" s="12">
        <v>30</v>
      </c>
      <c r="I438" s="10">
        <v>91.969621588308584</v>
      </c>
      <c r="J438" t="s">
        <v>119</v>
      </c>
    </row>
    <row r="439" spans="4:10" x14ac:dyDescent="0.25">
      <c r="D439">
        <v>445</v>
      </c>
      <c r="E439" t="s">
        <v>196</v>
      </c>
      <c r="F439" s="11">
        <v>38936</v>
      </c>
      <c r="G439" t="s">
        <v>192</v>
      </c>
      <c r="H439" s="12">
        <v>17</v>
      </c>
      <c r="I439" s="10">
        <v>52.938579538531904</v>
      </c>
      <c r="J439" t="s">
        <v>190</v>
      </c>
    </row>
    <row r="440" spans="4:10" x14ac:dyDescent="0.25">
      <c r="D440">
        <v>446</v>
      </c>
      <c r="E440" t="s">
        <v>188</v>
      </c>
      <c r="F440" s="11">
        <v>38507</v>
      </c>
      <c r="G440" t="s">
        <v>187</v>
      </c>
      <c r="H440" s="12">
        <v>36</v>
      </c>
      <c r="I440" s="10">
        <v>109.95144430067725</v>
      </c>
      <c r="J440" t="s">
        <v>119</v>
      </c>
    </row>
    <row r="441" spans="4:10" x14ac:dyDescent="0.25">
      <c r="D441">
        <v>447</v>
      </c>
      <c r="E441" t="s">
        <v>188</v>
      </c>
      <c r="F441" s="11">
        <v>38738</v>
      </c>
      <c r="G441" t="s">
        <v>189</v>
      </c>
      <c r="H441" s="12">
        <v>-4</v>
      </c>
      <c r="I441" s="10">
        <v>-10.242938195130456</v>
      </c>
      <c r="J441" t="s">
        <v>119</v>
      </c>
    </row>
    <row r="442" spans="4:10" x14ac:dyDescent="0.25">
      <c r="D442">
        <v>448</v>
      </c>
      <c r="E442" t="s">
        <v>200</v>
      </c>
      <c r="F442" s="11">
        <v>38001</v>
      </c>
      <c r="G442" t="s">
        <v>197</v>
      </c>
      <c r="H442" s="12">
        <v>4</v>
      </c>
      <c r="I442" s="10">
        <v>14.170380845910964</v>
      </c>
      <c r="J442" t="s">
        <v>117</v>
      </c>
    </row>
    <row r="443" spans="4:10" x14ac:dyDescent="0.25">
      <c r="D443">
        <v>449</v>
      </c>
      <c r="E443" t="s">
        <v>191</v>
      </c>
      <c r="F443" s="11">
        <v>38144</v>
      </c>
      <c r="G443" t="s">
        <v>195</v>
      </c>
      <c r="H443" s="12">
        <v>81</v>
      </c>
      <c r="I443" s="10">
        <v>244.97499865385612</v>
      </c>
      <c r="J443" t="s">
        <v>117</v>
      </c>
    </row>
    <row r="444" spans="4:10" x14ac:dyDescent="0.25">
      <c r="D444">
        <v>450</v>
      </c>
      <c r="E444" t="s">
        <v>196</v>
      </c>
      <c r="F444" s="11">
        <v>38342</v>
      </c>
      <c r="G444" t="s">
        <v>195</v>
      </c>
      <c r="H444" s="12">
        <v>87</v>
      </c>
      <c r="I444" s="10">
        <v>263.83037846281559</v>
      </c>
      <c r="J444" t="s">
        <v>119</v>
      </c>
    </row>
    <row r="445" spans="4:10" x14ac:dyDescent="0.25">
      <c r="D445">
        <v>451</v>
      </c>
      <c r="E445" t="s">
        <v>186</v>
      </c>
      <c r="F445" s="11">
        <v>38023</v>
      </c>
      <c r="G445" t="s">
        <v>195</v>
      </c>
      <c r="H445" s="12">
        <v>13</v>
      </c>
      <c r="I445" s="10">
        <v>40.507831778483222</v>
      </c>
      <c r="J445" t="s">
        <v>119</v>
      </c>
    </row>
    <row r="446" spans="4:10" x14ac:dyDescent="0.25">
      <c r="D446">
        <v>452</v>
      </c>
      <c r="E446" t="s">
        <v>193</v>
      </c>
      <c r="F446" s="11">
        <v>38111</v>
      </c>
      <c r="G446" t="s">
        <v>187</v>
      </c>
      <c r="H446" s="12">
        <v>48</v>
      </c>
      <c r="I446" s="10">
        <v>145.84691044279441</v>
      </c>
      <c r="J446" t="s">
        <v>117</v>
      </c>
    </row>
    <row r="447" spans="4:10" x14ac:dyDescent="0.25">
      <c r="D447">
        <v>453</v>
      </c>
      <c r="E447" t="s">
        <v>186</v>
      </c>
      <c r="F447" s="11">
        <v>38628</v>
      </c>
      <c r="G447" t="s">
        <v>192</v>
      </c>
      <c r="H447" s="12">
        <v>2</v>
      </c>
      <c r="I447" s="10">
        <v>7.0981331873476012</v>
      </c>
      <c r="J447" t="s">
        <v>120</v>
      </c>
    </row>
    <row r="448" spans="4:10" x14ac:dyDescent="0.25">
      <c r="D448">
        <v>454</v>
      </c>
      <c r="E448" t="s">
        <v>199</v>
      </c>
      <c r="F448" s="11">
        <v>38155</v>
      </c>
      <c r="G448" t="s">
        <v>187</v>
      </c>
      <c r="H448" s="12">
        <v>32</v>
      </c>
      <c r="I448" s="10">
        <v>98.366647965700452</v>
      </c>
      <c r="J448" t="s">
        <v>117</v>
      </c>
    </row>
    <row r="449" spans="4:10" x14ac:dyDescent="0.25">
      <c r="D449">
        <v>455</v>
      </c>
      <c r="E449" t="s">
        <v>191</v>
      </c>
      <c r="F449" s="11">
        <v>38595</v>
      </c>
      <c r="G449" t="s">
        <v>187</v>
      </c>
      <c r="H449" s="12">
        <v>13</v>
      </c>
      <c r="I449" s="10">
        <v>41.16877365274803</v>
      </c>
      <c r="J449" t="s">
        <v>120</v>
      </c>
    </row>
    <row r="450" spans="4:10" x14ac:dyDescent="0.25">
      <c r="D450">
        <v>456</v>
      </c>
      <c r="E450" t="s">
        <v>200</v>
      </c>
      <c r="F450" s="11">
        <v>38991</v>
      </c>
      <c r="G450" t="s">
        <v>197</v>
      </c>
      <c r="H450" s="12">
        <v>94</v>
      </c>
      <c r="I450" s="10">
        <v>283.45251417423401</v>
      </c>
      <c r="J450" t="s">
        <v>120</v>
      </c>
    </row>
    <row r="451" spans="4:10" x14ac:dyDescent="0.25">
      <c r="D451">
        <v>457</v>
      </c>
      <c r="E451" t="s">
        <v>199</v>
      </c>
      <c r="F451" s="11">
        <v>38782</v>
      </c>
      <c r="G451" t="s">
        <v>197</v>
      </c>
      <c r="H451" s="12">
        <v>63</v>
      </c>
      <c r="I451" s="10">
        <v>190.83724952198969</v>
      </c>
      <c r="J451" t="s">
        <v>117</v>
      </c>
    </row>
    <row r="452" spans="4:10" x14ac:dyDescent="0.25">
      <c r="D452">
        <v>458</v>
      </c>
      <c r="E452" t="s">
        <v>193</v>
      </c>
      <c r="F452" s="11">
        <v>38881</v>
      </c>
      <c r="G452" t="s">
        <v>189</v>
      </c>
      <c r="H452" s="12">
        <v>45</v>
      </c>
      <c r="I452" s="10">
        <v>136.97942653814263</v>
      </c>
      <c r="J452" t="s">
        <v>120</v>
      </c>
    </row>
    <row r="453" spans="4:10" x14ac:dyDescent="0.25">
      <c r="D453">
        <v>459</v>
      </c>
      <c r="E453" t="s">
        <v>194</v>
      </c>
      <c r="F453" s="11">
        <v>38452</v>
      </c>
      <c r="G453" t="s">
        <v>197</v>
      </c>
      <c r="H453" s="12">
        <v>71</v>
      </c>
      <c r="I453" s="10">
        <v>214.76898776471646</v>
      </c>
      <c r="J453" t="s">
        <v>119</v>
      </c>
    </row>
    <row r="454" spans="4:10" x14ac:dyDescent="0.25">
      <c r="D454">
        <v>460</v>
      </c>
      <c r="E454" t="s">
        <v>194</v>
      </c>
      <c r="F454" s="11">
        <v>38100</v>
      </c>
      <c r="G454" t="s">
        <v>197</v>
      </c>
      <c r="H454" s="12">
        <v>74</v>
      </c>
      <c r="I454" s="10">
        <v>224.18238847872837</v>
      </c>
      <c r="J454" t="s">
        <v>117</v>
      </c>
    </row>
    <row r="455" spans="4:10" x14ac:dyDescent="0.25">
      <c r="D455">
        <v>461</v>
      </c>
      <c r="E455" t="s">
        <v>191</v>
      </c>
      <c r="F455" s="11">
        <v>38012</v>
      </c>
      <c r="G455" t="s">
        <v>197</v>
      </c>
      <c r="H455" s="12">
        <v>48</v>
      </c>
      <c r="I455" s="10">
        <v>145.64951342948135</v>
      </c>
      <c r="J455" t="s">
        <v>120</v>
      </c>
    </row>
    <row r="456" spans="4:10" x14ac:dyDescent="0.25">
      <c r="D456">
        <v>462</v>
      </c>
      <c r="E456" t="s">
        <v>196</v>
      </c>
      <c r="F456" s="11">
        <v>38045</v>
      </c>
      <c r="G456" t="s">
        <v>187</v>
      </c>
      <c r="H456" s="12">
        <v>63</v>
      </c>
      <c r="I456" s="10">
        <v>191.1884163928766</v>
      </c>
      <c r="J456" t="s">
        <v>117</v>
      </c>
    </row>
    <row r="457" spans="4:10" x14ac:dyDescent="0.25">
      <c r="D457">
        <v>463</v>
      </c>
      <c r="E457" t="s">
        <v>194</v>
      </c>
      <c r="F457" s="11">
        <v>38463</v>
      </c>
      <c r="G457" t="s">
        <v>187</v>
      </c>
      <c r="H457" s="12">
        <v>48</v>
      </c>
      <c r="I457" s="10">
        <v>145.69127497854927</v>
      </c>
      <c r="J457" t="s">
        <v>120</v>
      </c>
    </row>
    <row r="458" spans="4:10" x14ac:dyDescent="0.25">
      <c r="D458">
        <v>464</v>
      </c>
      <c r="E458" t="s">
        <v>188</v>
      </c>
      <c r="F458" s="11">
        <v>38958</v>
      </c>
      <c r="G458" t="s">
        <v>197</v>
      </c>
      <c r="H458" s="12">
        <v>26</v>
      </c>
      <c r="I458" s="10">
        <v>80.6144268681997</v>
      </c>
      <c r="J458" t="s">
        <v>190</v>
      </c>
    </row>
    <row r="459" spans="4:10" x14ac:dyDescent="0.25">
      <c r="D459">
        <v>465</v>
      </c>
      <c r="E459" t="s">
        <v>191</v>
      </c>
      <c r="F459" s="11">
        <v>38881</v>
      </c>
      <c r="G459" t="s">
        <v>195</v>
      </c>
      <c r="H459" s="12">
        <v>58</v>
      </c>
      <c r="I459" s="10">
        <v>176.26520049915879</v>
      </c>
      <c r="J459" t="s">
        <v>119</v>
      </c>
    </row>
    <row r="460" spans="4:10" x14ac:dyDescent="0.25">
      <c r="D460">
        <v>466</v>
      </c>
      <c r="E460" t="s">
        <v>193</v>
      </c>
      <c r="F460" s="11">
        <v>38760</v>
      </c>
      <c r="G460" t="s">
        <v>187</v>
      </c>
      <c r="H460" s="12">
        <v>2</v>
      </c>
      <c r="I460" s="10">
        <v>8.7479494068217463</v>
      </c>
      <c r="J460" t="s">
        <v>190</v>
      </c>
    </row>
    <row r="461" spans="4:10" x14ac:dyDescent="0.25">
      <c r="D461">
        <v>467</v>
      </c>
      <c r="E461" t="s">
        <v>194</v>
      </c>
      <c r="F461" s="11">
        <v>38936</v>
      </c>
      <c r="G461" t="s">
        <v>187</v>
      </c>
      <c r="H461" s="12">
        <v>36</v>
      </c>
      <c r="I461" s="10">
        <v>109.67661001591094</v>
      </c>
      <c r="J461" t="s">
        <v>190</v>
      </c>
    </row>
    <row r="462" spans="4:10" x14ac:dyDescent="0.25">
      <c r="D462">
        <v>468</v>
      </c>
      <c r="E462" t="s">
        <v>200</v>
      </c>
      <c r="F462" s="11">
        <v>38529</v>
      </c>
      <c r="G462" t="s">
        <v>197</v>
      </c>
      <c r="H462" s="12">
        <v>22</v>
      </c>
      <c r="I462" s="10">
        <v>68.355074793823817</v>
      </c>
      <c r="J462" t="s">
        <v>117</v>
      </c>
    </row>
    <row r="463" spans="4:10" x14ac:dyDescent="0.25">
      <c r="D463">
        <v>469</v>
      </c>
      <c r="E463" t="s">
        <v>200</v>
      </c>
      <c r="F463" s="11">
        <v>38573</v>
      </c>
      <c r="G463" t="s">
        <v>187</v>
      </c>
      <c r="H463" s="12">
        <v>92</v>
      </c>
      <c r="I463" s="10">
        <v>277.66680522408262</v>
      </c>
      <c r="J463" t="s">
        <v>190</v>
      </c>
    </row>
    <row r="464" spans="4:10" x14ac:dyDescent="0.25">
      <c r="D464">
        <v>470</v>
      </c>
      <c r="E464" t="s">
        <v>186</v>
      </c>
      <c r="F464" s="11">
        <v>38265</v>
      </c>
      <c r="G464" t="s">
        <v>189</v>
      </c>
      <c r="H464" s="12">
        <v>29</v>
      </c>
      <c r="I464" s="10">
        <v>88.713589465763263</v>
      </c>
      <c r="J464" t="s">
        <v>117</v>
      </c>
    </row>
    <row r="465" spans="4:10" x14ac:dyDescent="0.25">
      <c r="D465">
        <v>471</v>
      </c>
      <c r="E465" t="s">
        <v>191</v>
      </c>
      <c r="F465" s="11">
        <v>39002</v>
      </c>
      <c r="G465" t="s">
        <v>187</v>
      </c>
      <c r="H465" s="12">
        <v>42</v>
      </c>
      <c r="I465" s="10">
        <v>128.17075092766001</v>
      </c>
      <c r="J465" t="s">
        <v>119</v>
      </c>
    </row>
    <row r="466" spans="4:10" x14ac:dyDescent="0.25">
      <c r="D466">
        <v>472</v>
      </c>
      <c r="E466" t="s">
        <v>196</v>
      </c>
      <c r="F466" s="11">
        <v>38100</v>
      </c>
      <c r="G466" t="s">
        <v>187</v>
      </c>
      <c r="H466" s="12">
        <v>25</v>
      </c>
      <c r="I466" s="10">
        <v>77.315706522508677</v>
      </c>
      <c r="J466" t="s">
        <v>119</v>
      </c>
    </row>
    <row r="467" spans="4:10" x14ac:dyDescent="0.25">
      <c r="D467">
        <v>473</v>
      </c>
      <c r="E467" t="s">
        <v>194</v>
      </c>
      <c r="F467" s="11">
        <v>38430</v>
      </c>
      <c r="G467" t="s">
        <v>189</v>
      </c>
      <c r="H467" s="12">
        <v>40</v>
      </c>
      <c r="I467" s="10">
        <v>122.53928167294391</v>
      </c>
      <c r="J467" t="s">
        <v>190</v>
      </c>
    </row>
    <row r="468" spans="4:10" x14ac:dyDescent="0.25">
      <c r="D468">
        <v>474</v>
      </c>
      <c r="E468" t="s">
        <v>200</v>
      </c>
      <c r="F468" s="11">
        <v>38111</v>
      </c>
      <c r="G468" t="s">
        <v>187</v>
      </c>
      <c r="H468" s="12">
        <v>3</v>
      </c>
      <c r="I468" s="10">
        <v>10.570883063872969</v>
      </c>
      <c r="J468" t="s">
        <v>119</v>
      </c>
    </row>
    <row r="469" spans="4:10" x14ac:dyDescent="0.25">
      <c r="D469">
        <v>475</v>
      </c>
      <c r="E469" t="s">
        <v>186</v>
      </c>
      <c r="F469" s="11">
        <v>38551</v>
      </c>
      <c r="G469" t="s">
        <v>189</v>
      </c>
      <c r="H469" s="12">
        <v>-1</v>
      </c>
      <c r="I469" s="10">
        <v>-0.82178994105370951</v>
      </c>
      <c r="J469" t="s">
        <v>119</v>
      </c>
    </row>
    <row r="470" spans="4:10" x14ac:dyDescent="0.25">
      <c r="D470">
        <v>476</v>
      </c>
      <c r="E470" t="s">
        <v>191</v>
      </c>
      <c r="F470" s="11">
        <v>38969</v>
      </c>
      <c r="G470" t="s">
        <v>189</v>
      </c>
      <c r="H470" s="12">
        <v>12</v>
      </c>
      <c r="I470" s="10">
        <v>37.686101056343105</v>
      </c>
      <c r="J470" t="s">
        <v>117</v>
      </c>
    </row>
    <row r="471" spans="4:10" x14ac:dyDescent="0.25">
      <c r="D471">
        <v>477</v>
      </c>
      <c r="E471" t="s">
        <v>200</v>
      </c>
      <c r="F471" s="11">
        <v>38155</v>
      </c>
      <c r="G471" t="s">
        <v>195</v>
      </c>
      <c r="H471" s="12">
        <v>0</v>
      </c>
      <c r="I471" s="10">
        <v>2.0013600167772623</v>
      </c>
      <c r="J471" t="s">
        <v>119</v>
      </c>
    </row>
    <row r="472" spans="4:10" x14ac:dyDescent="0.25">
      <c r="D472">
        <v>478</v>
      </c>
      <c r="E472" t="s">
        <v>188</v>
      </c>
      <c r="F472" s="11">
        <v>38760</v>
      </c>
      <c r="G472" t="s">
        <v>187</v>
      </c>
      <c r="H472" s="12">
        <v>35</v>
      </c>
      <c r="I472" s="10">
        <v>106.26347084870943</v>
      </c>
      <c r="J472" t="s">
        <v>119</v>
      </c>
    </row>
    <row r="473" spans="4:10" x14ac:dyDescent="0.25">
      <c r="D473">
        <v>479</v>
      </c>
      <c r="E473" t="s">
        <v>198</v>
      </c>
      <c r="F473" s="11">
        <v>38496</v>
      </c>
      <c r="G473" t="s">
        <v>189</v>
      </c>
      <c r="H473" s="12">
        <v>2</v>
      </c>
      <c r="I473" s="10">
        <v>7.6817477771075868</v>
      </c>
      <c r="J473" t="s">
        <v>117</v>
      </c>
    </row>
    <row r="474" spans="4:10" x14ac:dyDescent="0.25">
      <c r="D474">
        <v>480</v>
      </c>
      <c r="E474" t="s">
        <v>193</v>
      </c>
      <c r="F474" s="11">
        <v>38859</v>
      </c>
      <c r="G474" t="s">
        <v>192</v>
      </c>
      <c r="H474" s="12">
        <v>10</v>
      </c>
      <c r="I474" s="10">
        <v>31.785155418327982</v>
      </c>
      <c r="J474" t="s">
        <v>117</v>
      </c>
    </row>
    <row r="475" spans="4:10" x14ac:dyDescent="0.25">
      <c r="D475">
        <v>481</v>
      </c>
      <c r="E475" t="s">
        <v>199</v>
      </c>
      <c r="F475" s="11">
        <v>38639</v>
      </c>
      <c r="G475" t="s">
        <v>195</v>
      </c>
      <c r="H475" s="12">
        <v>6</v>
      </c>
      <c r="I475" s="10">
        <v>19.733545359470948</v>
      </c>
      <c r="J475" t="s">
        <v>190</v>
      </c>
    </row>
    <row r="476" spans="4:10" x14ac:dyDescent="0.25">
      <c r="D476">
        <v>482</v>
      </c>
      <c r="E476" t="s">
        <v>199</v>
      </c>
      <c r="F476" s="11">
        <v>38056</v>
      </c>
      <c r="G476" t="s">
        <v>187</v>
      </c>
      <c r="H476" s="12">
        <v>4</v>
      </c>
      <c r="I476" s="10">
        <v>14.10456917940213</v>
      </c>
      <c r="J476" t="s">
        <v>120</v>
      </c>
    </row>
    <row r="477" spans="4:10" x14ac:dyDescent="0.25">
      <c r="D477">
        <v>483</v>
      </c>
      <c r="E477" t="s">
        <v>200</v>
      </c>
      <c r="F477" s="11">
        <v>39002</v>
      </c>
      <c r="G477" t="s">
        <v>197</v>
      </c>
      <c r="H477" s="12">
        <v>91</v>
      </c>
      <c r="I477" s="10">
        <v>274.92032051274288</v>
      </c>
      <c r="J477" t="s">
        <v>117</v>
      </c>
    </row>
    <row r="478" spans="4:10" x14ac:dyDescent="0.25">
      <c r="D478">
        <v>484</v>
      </c>
      <c r="E478" t="s">
        <v>199</v>
      </c>
      <c r="F478" s="11">
        <v>38903</v>
      </c>
      <c r="G478" t="s">
        <v>187</v>
      </c>
      <c r="H478" s="12">
        <v>12</v>
      </c>
      <c r="I478" s="10">
        <v>37.877226411963186</v>
      </c>
      <c r="J478" t="s">
        <v>117</v>
      </c>
    </row>
    <row r="479" spans="4:10" x14ac:dyDescent="0.25">
      <c r="D479">
        <v>485</v>
      </c>
      <c r="E479" t="s">
        <v>193</v>
      </c>
      <c r="F479" s="11">
        <v>38298</v>
      </c>
      <c r="G479" t="s">
        <v>189</v>
      </c>
      <c r="H479" s="12">
        <v>21</v>
      </c>
      <c r="I479" s="10">
        <v>65.281423150866814</v>
      </c>
      <c r="J479" t="s">
        <v>120</v>
      </c>
    </row>
    <row r="480" spans="4:10" x14ac:dyDescent="0.25">
      <c r="D480">
        <v>486</v>
      </c>
      <c r="E480" t="s">
        <v>199</v>
      </c>
      <c r="F480" s="11">
        <v>38441</v>
      </c>
      <c r="G480" t="s">
        <v>197</v>
      </c>
      <c r="H480" s="12">
        <v>44</v>
      </c>
      <c r="I480" s="10">
        <v>134.31454889834902</v>
      </c>
      <c r="J480" t="s">
        <v>120</v>
      </c>
    </row>
    <row r="481" spans="4:10" x14ac:dyDescent="0.25">
      <c r="D481">
        <v>487</v>
      </c>
      <c r="E481" t="s">
        <v>186</v>
      </c>
      <c r="F481" s="11">
        <v>38375</v>
      </c>
      <c r="G481" t="s">
        <v>195</v>
      </c>
      <c r="H481" s="12">
        <v>75</v>
      </c>
      <c r="I481" s="10">
        <v>227.09867242909783</v>
      </c>
      <c r="J481" t="s">
        <v>120</v>
      </c>
    </row>
    <row r="482" spans="4:10" x14ac:dyDescent="0.25">
      <c r="D482">
        <v>488</v>
      </c>
      <c r="E482" t="s">
        <v>186</v>
      </c>
      <c r="F482" s="11">
        <v>38188</v>
      </c>
      <c r="G482" t="s">
        <v>195</v>
      </c>
      <c r="H482" s="12">
        <v>37</v>
      </c>
      <c r="I482" s="10">
        <v>112.99692232382439</v>
      </c>
      <c r="J482" t="s">
        <v>119</v>
      </c>
    </row>
    <row r="483" spans="4:10" x14ac:dyDescent="0.25">
      <c r="D483">
        <v>489</v>
      </c>
      <c r="E483" t="s">
        <v>193</v>
      </c>
      <c r="F483" s="11">
        <v>38925</v>
      </c>
      <c r="G483" t="s">
        <v>195</v>
      </c>
      <c r="H483" s="12">
        <v>58</v>
      </c>
      <c r="I483" s="10">
        <v>176.06598986452823</v>
      </c>
      <c r="J483" t="s">
        <v>190</v>
      </c>
    </row>
    <row r="484" spans="4:10" x14ac:dyDescent="0.25">
      <c r="D484">
        <v>490</v>
      </c>
      <c r="E484" t="s">
        <v>199</v>
      </c>
      <c r="F484" s="11">
        <v>38760</v>
      </c>
      <c r="G484" t="s">
        <v>195</v>
      </c>
      <c r="H484" s="12">
        <v>74</v>
      </c>
      <c r="I484" s="10">
        <v>223.60878513520231</v>
      </c>
      <c r="J484" t="s">
        <v>119</v>
      </c>
    </row>
    <row r="485" spans="4:10" x14ac:dyDescent="0.25">
      <c r="D485">
        <v>491</v>
      </c>
      <c r="E485" t="s">
        <v>188</v>
      </c>
      <c r="F485" s="11">
        <v>38144</v>
      </c>
      <c r="G485" t="s">
        <v>189</v>
      </c>
      <c r="H485" s="12">
        <v>64</v>
      </c>
      <c r="I485" s="10">
        <v>193.54947188165715</v>
      </c>
      <c r="J485" t="s">
        <v>119</v>
      </c>
    </row>
    <row r="486" spans="4:10" x14ac:dyDescent="0.25">
      <c r="D486">
        <v>492</v>
      </c>
      <c r="E486" t="s">
        <v>186</v>
      </c>
      <c r="F486" s="11">
        <v>38683</v>
      </c>
      <c r="G486" t="s">
        <v>192</v>
      </c>
      <c r="H486" s="12">
        <v>53</v>
      </c>
      <c r="I486" s="10">
        <v>160.46113209921771</v>
      </c>
      <c r="J486" t="s">
        <v>119</v>
      </c>
    </row>
    <row r="487" spans="4:10" x14ac:dyDescent="0.25">
      <c r="D487">
        <v>493</v>
      </c>
      <c r="E487" t="s">
        <v>191</v>
      </c>
      <c r="F487" s="11">
        <v>38100</v>
      </c>
      <c r="G487" t="s">
        <v>195</v>
      </c>
      <c r="H487" s="12">
        <v>-1</v>
      </c>
      <c r="I487" s="10">
        <v>-0.45003305566648821</v>
      </c>
      <c r="J487" t="s">
        <v>190</v>
      </c>
    </row>
    <row r="488" spans="4:10" x14ac:dyDescent="0.25">
      <c r="D488">
        <v>494</v>
      </c>
      <c r="E488" t="s">
        <v>191</v>
      </c>
      <c r="F488" s="11">
        <v>38782</v>
      </c>
      <c r="G488" t="s">
        <v>197</v>
      </c>
      <c r="H488" s="12">
        <v>21</v>
      </c>
      <c r="I488" s="10">
        <v>65.06546054796479</v>
      </c>
      <c r="J488" t="s">
        <v>120</v>
      </c>
    </row>
    <row r="489" spans="4:10" x14ac:dyDescent="0.25">
      <c r="D489">
        <v>495</v>
      </c>
      <c r="E489" t="s">
        <v>199</v>
      </c>
      <c r="F489" s="11">
        <v>38771</v>
      </c>
      <c r="G489" t="s">
        <v>197</v>
      </c>
      <c r="H489" s="12">
        <v>90</v>
      </c>
      <c r="I489" s="10">
        <v>271.33770442615577</v>
      </c>
      <c r="J489" t="s">
        <v>117</v>
      </c>
    </row>
    <row r="490" spans="4:10" x14ac:dyDescent="0.25">
      <c r="D490">
        <v>496</v>
      </c>
      <c r="E490" t="s">
        <v>199</v>
      </c>
      <c r="F490" s="11">
        <v>38650</v>
      </c>
      <c r="G490" t="s">
        <v>192</v>
      </c>
      <c r="H490" s="12">
        <v>61</v>
      </c>
      <c r="I490" s="10">
        <v>184.82822454861244</v>
      </c>
      <c r="J490" t="s">
        <v>190</v>
      </c>
    </row>
    <row r="491" spans="4:10" x14ac:dyDescent="0.25">
      <c r="D491">
        <v>497</v>
      </c>
      <c r="E491" t="s">
        <v>186</v>
      </c>
      <c r="F491" s="11">
        <v>38485</v>
      </c>
      <c r="G491" t="s">
        <v>197</v>
      </c>
      <c r="H491" s="12">
        <v>64</v>
      </c>
      <c r="I491" s="10">
        <v>193.98125439867269</v>
      </c>
      <c r="J491" t="s">
        <v>117</v>
      </c>
    </row>
    <row r="492" spans="4:10" x14ac:dyDescent="0.25">
      <c r="D492">
        <v>498</v>
      </c>
      <c r="E492" t="s">
        <v>193</v>
      </c>
      <c r="F492" s="11">
        <v>38782</v>
      </c>
      <c r="G492" t="s">
        <v>195</v>
      </c>
      <c r="H492" s="12">
        <v>79</v>
      </c>
      <c r="I492" s="10">
        <v>238.60895261406517</v>
      </c>
      <c r="J492" t="s">
        <v>117</v>
      </c>
    </row>
    <row r="493" spans="4:10" x14ac:dyDescent="0.25">
      <c r="D493">
        <v>499</v>
      </c>
      <c r="E493" t="s">
        <v>193</v>
      </c>
      <c r="F493" s="11">
        <v>38848</v>
      </c>
      <c r="G493" t="s">
        <v>189</v>
      </c>
      <c r="H493" s="12">
        <v>11</v>
      </c>
      <c r="I493" s="10">
        <v>34.580350260479243</v>
      </c>
      <c r="J493" t="s">
        <v>120</v>
      </c>
    </row>
    <row r="494" spans="4:10" x14ac:dyDescent="0.25">
      <c r="D494">
        <v>500</v>
      </c>
      <c r="E494" t="s">
        <v>194</v>
      </c>
      <c r="F494" s="11">
        <v>38881</v>
      </c>
      <c r="G494" t="s">
        <v>197</v>
      </c>
      <c r="H494" s="12">
        <v>17</v>
      </c>
      <c r="I494" s="10">
        <v>52.992178326548526</v>
      </c>
      <c r="J494" t="s">
        <v>190</v>
      </c>
    </row>
    <row r="495" spans="4:10" x14ac:dyDescent="0.25">
      <c r="D495">
        <v>501</v>
      </c>
      <c r="E495" t="s">
        <v>194</v>
      </c>
      <c r="F495" s="11">
        <v>39002</v>
      </c>
      <c r="G495" t="s">
        <v>187</v>
      </c>
      <c r="H495" s="12">
        <v>-10</v>
      </c>
      <c r="I495" s="10">
        <v>-28.507437864458012</v>
      </c>
      <c r="J495" t="s">
        <v>117</v>
      </c>
    </row>
    <row r="496" spans="4:10" x14ac:dyDescent="0.25">
      <c r="D496">
        <v>502</v>
      </c>
      <c r="E496" t="s">
        <v>196</v>
      </c>
      <c r="F496" s="11">
        <v>38111</v>
      </c>
      <c r="G496" t="s">
        <v>197</v>
      </c>
      <c r="H496" s="12">
        <v>61</v>
      </c>
      <c r="I496" s="10">
        <v>185.38151200169028</v>
      </c>
      <c r="J496" t="s">
        <v>119</v>
      </c>
    </row>
    <row r="497" spans="4:10" x14ac:dyDescent="0.25">
      <c r="D497">
        <v>503</v>
      </c>
      <c r="E497" t="s">
        <v>191</v>
      </c>
      <c r="F497" s="11">
        <v>38540</v>
      </c>
      <c r="G497" t="s">
        <v>195</v>
      </c>
      <c r="H497" s="12">
        <v>81</v>
      </c>
      <c r="I497" s="10">
        <v>245.19138414086007</v>
      </c>
      <c r="J497" t="s">
        <v>120</v>
      </c>
    </row>
    <row r="498" spans="4:10" x14ac:dyDescent="0.25">
      <c r="D498">
        <v>504</v>
      </c>
      <c r="E498" t="s">
        <v>194</v>
      </c>
      <c r="F498" s="11">
        <v>38342</v>
      </c>
      <c r="G498" t="s">
        <v>197</v>
      </c>
      <c r="H498" s="12">
        <v>86</v>
      </c>
      <c r="I498" s="10">
        <v>259.65061904974743</v>
      </c>
      <c r="J498" t="s">
        <v>117</v>
      </c>
    </row>
    <row r="499" spans="4:10" x14ac:dyDescent="0.25">
      <c r="D499">
        <v>505</v>
      </c>
      <c r="E499" t="s">
        <v>196</v>
      </c>
      <c r="F499" s="11">
        <v>38166</v>
      </c>
      <c r="G499" t="s">
        <v>195</v>
      </c>
      <c r="H499" s="12">
        <v>-6</v>
      </c>
      <c r="I499" s="10">
        <v>-16.598209454734359</v>
      </c>
      <c r="J499" t="s">
        <v>117</v>
      </c>
    </row>
    <row r="500" spans="4:10" x14ac:dyDescent="0.25">
      <c r="D500">
        <v>506</v>
      </c>
      <c r="E500" t="s">
        <v>199</v>
      </c>
      <c r="F500" s="11">
        <v>38617</v>
      </c>
      <c r="G500" t="s">
        <v>192</v>
      </c>
      <c r="H500" s="12">
        <v>75</v>
      </c>
      <c r="I500" s="10">
        <v>226.29108110625336</v>
      </c>
      <c r="J500" t="s">
        <v>120</v>
      </c>
    </row>
    <row r="501" spans="4:10" x14ac:dyDescent="0.25">
      <c r="D501">
        <v>507</v>
      </c>
      <c r="E501" t="s">
        <v>193</v>
      </c>
      <c r="F501" s="11">
        <v>38551</v>
      </c>
      <c r="G501" t="s">
        <v>197</v>
      </c>
      <c r="H501" s="12">
        <v>87</v>
      </c>
      <c r="I501" s="10">
        <v>262.49660177211871</v>
      </c>
      <c r="J501" t="s">
        <v>120</v>
      </c>
    </row>
    <row r="502" spans="4:10" x14ac:dyDescent="0.25">
      <c r="D502">
        <v>508</v>
      </c>
      <c r="E502" t="s">
        <v>200</v>
      </c>
      <c r="F502" s="11">
        <v>38914</v>
      </c>
      <c r="G502" t="s">
        <v>189</v>
      </c>
      <c r="H502" s="12">
        <v>15</v>
      </c>
      <c r="I502" s="10">
        <v>47.143262888260409</v>
      </c>
      <c r="J502" t="s">
        <v>120</v>
      </c>
    </row>
    <row r="503" spans="4:10" x14ac:dyDescent="0.25">
      <c r="D503">
        <v>509</v>
      </c>
      <c r="E503" t="s">
        <v>199</v>
      </c>
      <c r="F503" s="11">
        <v>38430</v>
      </c>
      <c r="G503" t="s">
        <v>192</v>
      </c>
      <c r="H503" s="12">
        <v>6</v>
      </c>
      <c r="I503" s="10">
        <v>20.042838163999704</v>
      </c>
      <c r="J503" t="s">
        <v>117</v>
      </c>
    </row>
    <row r="504" spans="4:10" x14ac:dyDescent="0.25">
      <c r="D504">
        <v>510</v>
      </c>
      <c r="E504" t="s">
        <v>193</v>
      </c>
      <c r="F504" s="11">
        <v>38045</v>
      </c>
      <c r="G504" t="s">
        <v>195</v>
      </c>
      <c r="H504" s="12">
        <v>4</v>
      </c>
      <c r="I504" s="10">
        <v>14.012285541104387</v>
      </c>
      <c r="J504" t="s">
        <v>117</v>
      </c>
    </row>
    <row r="505" spans="4:10" x14ac:dyDescent="0.25">
      <c r="D505">
        <v>511</v>
      </c>
      <c r="E505" t="s">
        <v>199</v>
      </c>
      <c r="F505" s="11">
        <v>38815</v>
      </c>
      <c r="G505" t="s">
        <v>195</v>
      </c>
      <c r="H505" s="12">
        <v>56</v>
      </c>
      <c r="I505" s="10">
        <v>169.24877716888537</v>
      </c>
      <c r="J505" t="s">
        <v>120</v>
      </c>
    </row>
    <row r="506" spans="4:10" x14ac:dyDescent="0.25">
      <c r="D506">
        <v>512</v>
      </c>
      <c r="E506" t="s">
        <v>186</v>
      </c>
      <c r="F506" s="11">
        <v>38111</v>
      </c>
      <c r="G506" t="s">
        <v>189</v>
      </c>
      <c r="H506" s="12">
        <v>76</v>
      </c>
      <c r="I506" s="10">
        <v>230.1804612249874</v>
      </c>
      <c r="J506" t="s">
        <v>119</v>
      </c>
    </row>
    <row r="507" spans="4:10" x14ac:dyDescent="0.25">
      <c r="D507">
        <v>513</v>
      </c>
      <c r="E507" t="s">
        <v>188</v>
      </c>
      <c r="F507" s="11">
        <v>38540</v>
      </c>
      <c r="G507" t="s">
        <v>192</v>
      </c>
      <c r="H507" s="12">
        <v>27</v>
      </c>
      <c r="I507" s="10">
        <v>82.599143929902795</v>
      </c>
      <c r="J507" t="s">
        <v>119</v>
      </c>
    </row>
    <row r="508" spans="4:10" x14ac:dyDescent="0.25">
      <c r="D508">
        <v>514</v>
      </c>
      <c r="E508" t="s">
        <v>186</v>
      </c>
      <c r="F508" s="11">
        <v>38705</v>
      </c>
      <c r="G508" t="s">
        <v>189</v>
      </c>
      <c r="H508" s="12">
        <v>58</v>
      </c>
      <c r="I508" s="10">
        <v>175.77181619024202</v>
      </c>
      <c r="J508" t="s">
        <v>119</v>
      </c>
    </row>
    <row r="509" spans="4:10" x14ac:dyDescent="0.25">
      <c r="D509">
        <v>515</v>
      </c>
      <c r="E509" t="s">
        <v>199</v>
      </c>
      <c r="F509" s="11">
        <v>38034</v>
      </c>
      <c r="G509" t="s">
        <v>192</v>
      </c>
      <c r="H509" s="12">
        <v>67</v>
      </c>
      <c r="I509" s="10">
        <v>202.62226122372601</v>
      </c>
      <c r="J509" t="s">
        <v>117</v>
      </c>
    </row>
    <row r="510" spans="4:10" x14ac:dyDescent="0.25">
      <c r="D510">
        <v>516</v>
      </c>
      <c r="E510" t="s">
        <v>194</v>
      </c>
      <c r="F510" s="11">
        <v>38606</v>
      </c>
      <c r="G510" t="s">
        <v>187</v>
      </c>
      <c r="H510" s="12">
        <v>79</v>
      </c>
      <c r="I510" s="10">
        <v>238.78594564649822</v>
      </c>
      <c r="J510" t="s">
        <v>119</v>
      </c>
    </row>
    <row r="511" spans="4:10" x14ac:dyDescent="0.25">
      <c r="D511">
        <v>517</v>
      </c>
      <c r="E511" t="s">
        <v>196</v>
      </c>
      <c r="F511" s="11">
        <v>38243</v>
      </c>
      <c r="G511" t="s">
        <v>197</v>
      </c>
      <c r="H511" s="12">
        <v>38</v>
      </c>
      <c r="I511" s="10">
        <v>116.68598743448534</v>
      </c>
      <c r="J511" t="s">
        <v>119</v>
      </c>
    </row>
    <row r="512" spans="4:10" x14ac:dyDescent="0.25">
      <c r="D512">
        <v>518</v>
      </c>
      <c r="E512" t="s">
        <v>186</v>
      </c>
      <c r="F512" s="11">
        <v>38078</v>
      </c>
      <c r="G512" t="s">
        <v>197</v>
      </c>
      <c r="H512" s="12">
        <v>4</v>
      </c>
      <c r="I512" s="10">
        <v>13.641635237019504</v>
      </c>
      <c r="J512" t="s">
        <v>119</v>
      </c>
    </row>
    <row r="513" spans="4:10" x14ac:dyDescent="0.25">
      <c r="D513">
        <v>519</v>
      </c>
      <c r="E513" t="s">
        <v>193</v>
      </c>
      <c r="F513" s="11">
        <v>38793</v>
      </c>
      <c r="G513" t="s">
        <v>195</v>
      </c>
      <c r="H513" s="12">
        <v>45</v>
      </c>
      <c r="I513" s="10">
        <v>137.06873634212499</v>
      </c>
      <c r="J513" t="s">
        <v>119</v>
      </c>
    </row>
    <row r="514" spans="4:10" x14ac:dyDescent="0.25">
      <c r="D514">
        <v>520</v>
      </c>
      <c r="E514" t="s">
        <v>186</v>
      </c>
      <c r="F514" s="11">
        <v>38122</v>
      </c>
      <c r="G514" t="s">
        <v>189</v>
      </c>
      <c r="H514" s="12">
        <v>10</v>
      </c>
      <c r="I514" s="10">
        <v>32.194899991771997</v>
      </c>
      <c r="J514" t="s">
        <v>120</v>
      </c>
    </row>
    <row r="515" spans="4:10" x14ac:dyDescent="0.25">
      <c r="D515">
        <v>521</v>
      </c>
      <c r="E515" t="s">
        <v>188</v>
      </c>
      <c r="F515" s="11">
        <v>38661</v>
      </c>
      <c r="G515" t="s">
        <v>189</v>
      </c>
      <c r="H515" s="12">
        <v>86</v>
      </c>
      <c r="I515" s="10">
        <v>260.39717870163332</v>
      </c>
      <c r="J515" t="s">
        <v>190</v>
      </c>
    </row>
    <row r="516" spans="4:10" x14ac:dyDescent="0.25">
      <c r="D516">
        <v>522</v>
      </c>
      <c r="E516" t="s">
        <v>200</v>
      </c>
      <c r="F516" s="11">
        <v>38848</v>
      </c>
      <c r="G516" t="s">
        <v>189</v>
      </c>
      <c r="H516" s="12">
        <v>75</v>
      </c>
      <c r="I516" s="10">
        <v>226.71443824204945</v>
      </c>
      <c r="J516" t="s">
        <v>120</v>
      </c>
    </row>
    <row r="517" spans="4:10" x14ac:dyDescent="0.25">
      <c r="D517">
        <v>523</v>
      </c>
      <c r="E517" t="s">
        <v>198</v>
      </c>
      <c r="F517" s="11">
        <v>38430</v>
      </c>
      <c r="G517" t="s">
        <v>195</v>
      </c>
      <c r="H517" s="12">
        <v>77</v>
      </c>
      <c r="I517" s="10">
        <v>232.49630521155086</v>
      </c>
      <c r="J517" t="s">
        <v>120</v>
      </c>
    </row>
    <row r="518" spans="4:10" x14ac:dyDescent="0.25">
      <c r="D518">
        <v>524</v>
      </c>
      <c r="E518" t="s">
        <v>198</v>
      </c>
      <c r="F518" s="11">
        <v>38067</v>
      </c>
      <c r="G518" t="s">
        <v>195</v>
      </c>
      <c r="H518" s="12">
        <v>10</v>
      </c>
      <c r="I518" s="10">
        <v>31.818132134554009</v>
      </c>
      <c r="J518" t="s">
        <v>120</v>
      </c>
    </row>
    <row r="519" spans="4:10" x14ac:dyDescent="0.25">
      <c r="D519">
        <v>525</v>
      </c>
      <c r="E519" t="s">
        <v>196</v>
      </c>
      <c r="F519" s="11">
        <v>38265</v>
      </c>
      <c r="G519" t="s">
        <v>189</v>
      </c>
      <c r="H519" s="12">
        <v>62</v>
      </c>
      <c r="I519" s="10">
        <v>188.38088235582651</v>
      </c>
      <c r="J519" t="s">
        <v>120</v>
      </c>
    </row>
    <row r="520" spans="4:10" x14ac:dyDescent="0.25">
      <c r="D520">
        <v>526</v>
      </c>
      <c r="E520" t="s">
        <v>186</v>
      </c>
      <c r="F520" s="11">
        <v>38012</v>
      </c>
      <c r="G520" t="s">
        <v>187</v>
      </c>
      <c r="H520" s="12">
        <v>73</v>
      </c>
      <c r="I520" s="10">
        <v>221.29214849175239</v>
      </c>
      <c r="J520" t="s">
        <v>117</v>
      </c>
    </row>
    <row r="521" spans="4:10" x14ac:dyDescent="0.25">
      <c r="D521">
        <v>527</v>
      </c>
      <c r="E521" t="s">
        <v>199</v>
      </c>
      <c r="F521" s="11">
        <v>38001</v>
      </c>
      <c r="G521" t="s">
        <v>189</v>
      </c>
      <c r="H521" s="12">
        <v>62</v>
      </c>
      <c r="I521" s="10">
        <v>187.23352558776915</v>
      </c>
      <c r="J521" t="s">
        <v>119</v>
      </c>
    </row>
    <row r="522" spans="4:10" x14ac:dyDescent="0.25">
      <c r="D522">
        <v>528</v>
      </c>
      <c r="E522" t="s">
        <v>193</v>
      </c>
      <c r="F522" s="11">
        <v>38892</v>
      </c>
      <c r="G522" t="s">
        <v>197</v>
      </c>
      <c r="H522" s="12">
        <v>11</v>
      </c>
      <c r="I522" s="10">
        <v>35.723241285873279</v>
      </c>
      <c r="J522" t="s">
        <v>117</v>
      </c>
    </row>
    <row r="523" spans="4:10" x14ac:dyDescent="0.25">
      <c r="D523">
        <v>529</v>
      </c>
      <c r="E523" t="s">
        <v>188</v>
      </c>
      <c r="F523" s="11">
        <v>38705</v>
      </c>
      <c r="G523" t="s">
        <v>197</v>
      </c>
      <c r="H523" s="12">
        <v>28</v>
      </c>
      <c r="I523" s="10">
        <v>86.078223340302799</v>
      </c>
      <c r="J523" t="s">
        <v>119</v>
      </c>
    </row>
    <row r="524" spans="4:10" x14ac:dyDescent="0.25">
      <c r="D524">
        <v>530</v>
      </c>
      <c r="E524" t="s">
        <v>188</v>
      </c>
      <c r="F524" s="11">
        <v>38221</v>
      </c>
      <c r="G524" t="s">
        <v>197</v>
      </c>
      <c r="H524" s="12">
        <v>57</v>
      </c>
      <c r="I524" s="10">
        <v>172.3620870689609</v>
      </c>
      <c r="J524" t="s">
        <v>120</v>
      </c>
    </row>
    <row r="525" spans="4:10" x14ac:dyDescent="0.25">
      <c r="D525">
        <v>531</v>
      </c>
      <c r="E525" t="s">
        <v>200</v>
      </c>
      <c r="F525" s="11">
        <v>38331</v>
      </c>
      <c r="G525" t="s">
        <v>195</v>
      </c>
      <c r="H525" s="12">
        <v>34</v>
      </c>
      <c r="I525" s="10">
        <v>103.4937406460938</v>
      </c>
      <c r="J525" t="s">
        <v>119</v>
      </c>
    </row>
    <row r="526" spans="4:10" x14ac:dyDescent="0.25">
      <c r="D526">
        <v>532</v>
      </c>
      <c r="E526" t="s">
        <v>199</v>
      </c>
      <c r="F526" s="11">
        <v>38639</v>
      </c>
      <c r="G526" t="s">
        <v>195</v>
      </c>
      <c r="H526" s="12">
        <v>89</v>
      </c>
      <c r="I526" s="10">
        <v>267.86415015075153</v>
      </c>
      <c r="J526" t="s">
        <v>120</v>
      </c>
    </row>
    <row r="527" spans="4:10" x14ac:dyDescent="0.25">
      <c r="D527">
        <v>533</v>
      </c>
      <c r="E527" t="s">
        <v>188</v>
      </c>
      <c r="F527" s="11">
        <v>38254</v>
      </c>
      <c r="G527" t="s">
        <v>187</v>
      </c>
      <c r="H527" s="12">
        <v>32</v>
      </c>
      <c r="I527" s="10">
        <v>97.889348643674225</v>
      </c>
      <c r="J527" t="s">
        <v>190</v>
      </c>
    </row>
    <row r="528" spans="4:10" x14ac:dyDescent="0.25">
      <c r="D528">
        <v>534</v>
      </c>
      <c r="E528" t="s">
        <v>193</v>
      </c>
      <c r="F528" s="11">
        <v>39046</v>
      </c>
      <c r="G528" t="s">
        <v>195</v>
      </c>
      <c r="H528" s="12">
        <v>38</v>
      </c>
      <c r="I528" s="10">
        <v>116.04458768996518</v>
      </c>
      <c r="J528" t="s">
        <v>117</v>
      </c>
    </row>
    <row r="529" spans="4:10" x14ac:dyDescent="0.25">
      <c r="D529">
        <v>535</v>
      </c>
      <c r="E529" t="s">
        <v>196</v>
      </c>
      <c r="F529" s="11">
        <v>38584</v>
      </c>
      <c r="G529" t="s">
        <v>187</v>
      </c>
      <c r="H529" s="12">
        <v>82</v>
      </c>
      <c r="I529" s="10">
        <v>248.04707692390426</v>
      </c>
      <c r="J529" t="s">
        <v>117</v>
      </c>
    </row>
    <row r="530" spans="4:10" x14ac:dyDescent="0.25">
      <c r="D530">
        <v>536</v>
      </c>
      <c r="E530" t="s">
        <v>199</v>
      </c>
      <c r="F530" s="11">
        <v>38133</v>
      </c>
      <c r="G530" t="s">
        <v>189</v>
      </c>
      <c r="H530" s="12">
        <v>29</v>
      </c>
      <c r="I530" s="10">
        <v>89.294687359204545</v>
      </c>
      <c r="J530" t="s">
        <v>119</v>
      </c>
    </row>
    <row r="531" spans="4:10" x14ac:dyDescent="0.25">
      <c r="D531">
        <v>537</v>
      </c>
      <c r="E531" t="s">
        <v>198</v>
      </c>
      <c r="F531" s="11">
        <v>38991</v>
      </c>
      <c r="G531" t="s">
        <v>192</v>
      </c>
      <c r="H531" s="12">
        <v>17</v>
      </c>
      <c r="I531" s="10">
        <v>52.246197330854876</v>
      </c>
      <c r="J531" t="s">
        <v>120</v>
      </c>
    </row>
    <row r="532" spans="4:10" x14ac:dyDescent="0.25">
      <c r="D532">
        <v>538</v>
      </c>
      <c r="E532" t="s">
        <v>188</v>
      </c>
      <c r="F532" s="11">
        <v>38210</v>
      </c>
      <c r="G532" t="s">
        <v>195</v>
      </c>
      <c r="H532" s="12">
        <v>50</v>
      </c>
      <c r="I532" s="10">
        <v>151.86525901218997</v>
      </c>
      <c r="J532" t="s">
        <v>117</v>
      </c>
    </row>
    <row r="533" spans="4:10" x14ac:dyDescent="0.25">
      <c r="D533">
        <v>539</v>
      </c>
      <c r="E533" t="s">
        <v>194</v>
      </c>
      <c r="F533" s="11">
        <v>38078</v>
      </c>
      <c r="G533" t="s">
        <v>192</v>
      </c>
      <c r="H533" s="12">
        <v>7</v>
      </c>
      <c r="I533" s="10">
        <v>22.95994805531884</v>
      </c>
      <c r="J533" t="s">
        <v>117</v>
      </c>
    </row>
    <row r="534" spans="4:10" x14ac:dyDescent="0.25">
      <c r="D534">
        <v>540</v>
      </c>
      <c r="E534" t="s">
        <v>191</v>
      </c>
      <c r="F534" s="11">
        <v>38430</v>
      </c>
      <c r="G534" t="s">
        <v>187</v>
      </c>
      <c r="H534" s="12">
        <v>50</v>
      </c>
      <c r="I534" s="10">
        <v>151.36182402448466</v>
      </c>
      <c r="J534" t="s">
        <v>117</v>
      </c>
    </row>
    <row r="535" spans="4:10" x14ac:dyDescent="0.25">
      <c r="D535">
        <v>541</v>
      </c>
      <c r="E535" t="s">
        <v>196</v>
      </c>
      <c r="F535" s="11">
        <v>38408</v>
      </c>
      <c r="G535" t="s">
        <v>192</v>
      </c>
      <c r="H535" s="12">
        <v>20</v>
      </c>
      <c r="I535" s="10">
        <v>61.878678847796238</v>
      </c>
      <c r="J535" t="s">
        <v>190</v>
      </c>
    </row>
    <row r="536" spans="4:10" x14ac:dyDescent="0.25">
      <c r="D536">
        <v>542</v>
      </c>
      <c r="E536" t="s">
        <v>199</v>
      </c>
      <c r="F536" s="11">
        <v>38408</v>
      </c>
      <c r="G536" t="s">
        <v>189</v>
      </c>
      <c r="H536" s="12">
        <v>37</v>
      </c>
      <c r="I536" s="10">
        <v>112.83363370259229</v>
      </c>
      <c r="J536" t="s">
        <v>117</v>
      </c>
    </row>
    <row r="537" spans="4:10" x14ac:dyDescent="0.25">
      <c r="D537">
        <v>543</v>
      </c>
      <c r="E537" t="s">
        <v>193</v>
      </c>
      <c r="F537" s="11">
        <v>38232</v>
      </c>
      <c r="G537" t="s">
        <v>197</v>
      </c>
      <c r="H537" s="12">
        <v>58</v>
      </c>
      <c r="I537" s="10">
        <v>176.6097113560426</v>
      </c>
      <c r="J537" t="s">
        <v>117</v>
      </c>
    </row>
    <row r="538" spans="4:10" x14ac:dyDescent="0.25">
      <c r="D538">
        <v>544</v>
      </c>
      <c r="E538" t="s">
        <v>194</v>
      </c>
      <c r="F538" s="11">
        <v>38738</v>
      </c>
      <c r="G538" t="s">
        <v>189</v>
      </c>
      <c r="H538" s="12">
        <v>25</v>
      </c>
      <c r="I538" s="10">
        <v>76.920283125674487</v>
      </c>
      <c r="J538" t="s">
        <v>119</v>
      </c>
    </row>
    <row r="539" spans="4:10" x14ac:dyDescent="0.25">
      <c r="D539">
        <v>545</v>
      </c>
      <c r="E539" t="s">
        <v>188</v>
      </c>
      <c r="F539" s="11">
        <v>38078</v>
      </c>
      <c r="G539" t="s">
        <v>195</v>
      </c>
      <c r="H539" s="12">
        <v>34</v>
      </c>
      <c r="I539" s="10">
        <v>103.18208157525912</v>
      </c>
      <c r="J539" t="s">
        <v>190</v>
      </c>
    </row>
    <row r="540" spans="4:10" x14ac:dyDescent="0.25">
      <c r="D540">
        <v>546</v>
      </c>
      <c r="E540" t="s">
        <v>186</v>
      </c>
      <c r="F540" s="11">
        <v>39013</v>
      </c>
      <c r="G540" t="s">
        <v>189</v>
      </c>
      <c r="H540" s="12">
        <v>3</v>
      </c>
      <c r="I540" s="10">
        <v>11.582072936390588</v>
      </c>
      <c r="J540" t="s">
        <v>190</v>
      </c>
    </row>
    <row r="541" spans="4:10" x14ac:dyDescent="0.25">
      <c r="D541">
        <v>547</v>
      </c>
      <c r="E541" t="s">
        <v>186</v>
      </c>
      <c r="F541" s="11">
        <v>38991</v>
      </c>
      <c r="G541" t="s">
        <v>192</v>
      </c>
      <c r="H541" s="12">
        <v>63</v>
      </c>
      <c r="I541" s="10">
        <v>190.58521809047551</v>
      </c>
      <c r="J541" t="s">
        <v>117</v>
      </c>
    </row>
    <row r="542" spans="4:10" x14ac:dyDescent="0.25">
      <c r="D542">
        <v>548</v>
      </c>
      <c r="E542" t="s">
        <v>186</v>
      </c>
      <c r="F542" s="11">
        <v>38727</v>
      </c>
      <c r="G542" t="s">
        <v>195</v>
      </c>
      <c r="H542" s="12">
        <v>44</v>
      </c>
      <c r="I542" s="10">
        <v>133.61508244900483</v>
      </c>
      <c r="J542" t="s">
        <v>190</v>
      </c>
    </row>
    <row r="543" spans="4:10" x14ac:dyDescent="0.25">
      <c r="D543">
        <v>549</v>
      </c>
      <c r="E543" t="s">
        <v>200</v>
      </c>
      <c r="F543" s="11">
        <v>38089</v>
      </c>
      <c r="G543" t="s">
        <v>195</v>
      </c>
      <c r="H543" s="12">
        <v>87</v>
      </c>
      <c r="I543" s="10">
        <v>263.16283259571526</v>
      </c>
      <c r="J543" t="s">
        <v>190</v>
      </c>
    </row>
    <row r="544" spans="4:10" x14ac:dyDescent="0.25">
      <c r="D544">
        <v>550</v>
      </c>
      <c r="E544" t="s">
        <v>199</v>
      </c>
      <c r="F544" s="11">
        <v>38408</v>
      </c>
      <c r="G544" t="s">
        <v>192</v>
      </c>
      <c r="H544" s="12">
        <v>4</v>
      </c>
      <c r="I544" s="10">
        <v>14.191095035521025</v>
      </c>
      <c r="J544" t="s">
        <v>119</v>
      </c>
    </row>
    <row r="545" spans="4:10" x14ac:dyDescent="0.25">
      <c r="D545">
        <v>551</v>
      </c>
      <c r="E545" t="s">
        <v>191</v>
      </c>
      <c r="F545" s="11">
        <v>38826</v>
      </c>
      <c r="G545" t="s">
        <v>189</v>
      </c>
      <c r="H545" s="12">
        <v>93</v>
      </c>
      <c r="I545" s="10">
        <v>281.17072628162578</v>
      </c>
      <c r="J545" t="s">
        <v>190</v>
      </c>
    </row>
    <row r="546" spans="4:10" x14ac:dyDescent="0.25">
      <c r="D546">
        <v>552</v>
      </c>
      <c r="E546" t="s">
        <v>196</v>
      </c>
      <c r="F546" s="11">
        <v>38320</v>
      </c>
      <c r="G546" t="s">
        <v>192</v>
      </c>
      <c r="H546" s="12">
        <v>10</v>
      </c>
      <c r="I546" s="10">
        <v>32.065090501540446</v>
      </c>
      <c r="J546" t="s">
        <v>117</v>
      </c>
    </row>
    <row r="547" spans="4:10" x14ac:dyDescent="0.25">
      <c r="D547">
        <v>553</v>
      </c>
      <c r="E547" t="s">
        <v>193</v>
      </c>
      <c r="F547" s="11">
        <v>39068</v>
      </c>
      <c r="G547" t="s">
        <v>197</v>
      </c>
      <c r="H547" s="12">
        <v>19</v>
      </c>
      <c r="I547" s="10">
        <v>58.972126169367577</v>
      </c>
      <c r="J547" t="s">
        <v>117</v>
      </c>
    </row>
    <row r="548" spans="4:10" x14ac:dyDescent="0.25">
      <c r="D548">
        <v>554</v>
      </c>
      <c r="E548" t="s">
        <v>188</v>
      </c>
      <c r="F548" s="11">
        <v>38551</v>
      </c>
      <c r="G548" t="s">
        <v>195</v>
      </c>
      <c r="H548" s="12">
        <v>30</v>
      </c>
      <c r="I548" s="10">
        <v>92.527630840276103</v>
      </c>
      <c r="J548" t="s">
        <v>119</v>
      </c>
    </row>
    <row r="549" spans="4:10" x14ac:dyDescent="0.25">
      <c r="D549">
        <v>555</v>
      </c>
      <c r="E549" t="s">
        <v>191</v>
      </c>
      <c r="F549" s="11">
        <v>39035</v>
      </c>
      <c r="G549" t="s">
        <v>197</v>
      </c>
      <c r="H549" s="12">
        <v>-1</v>
      </c>
      <c r="I549" s="10">
        <v>-1.2782372664639507</v>
      </c>
      <c r="J549" t="s">
        <v>119</v>
      </c>
    </row>
    <row r="550" spans="4:10" x14ac:dyDescent="0.25">
      <c r="D550">
        <v>556</v>
      </c>
      <c r="E550" t="s">
        <v>199</v>
      </c>
      <c r="F550" s="11">
        <v>38837</v>
      </c>
      <c r="G550" t="s">
        <v>195</v>
      </c>
      <c r="H550" s="12">
        <v>46</v>
      </c>
      <c r="I550" s="10">
        <v>139.41162650743053</v>
      </c>
      <c r="J550" t="s">
        <v>117</v>
      </c>
    </row>
    <row r="551" spans="4:10" x14ac:dyDescent="0.25">
      <c r="D551">
        <v>557</v>
      </c>
      <c r="E551" t="s">
        <v>196</v>
      </c>
      <c r="F551" s="11">
        <v>38232</v>
      </c>
      <c r="G551" t="s">
        <v>189</v>
      </c>
      <c r="H551" s="12">
        <v>44</v>
      </c>
      <c r="I551" s="10">
        <v>133.50877739627518</v>
      </c>
      <c r="J551" t="s">
        <v>190</v>
      </c>
    </row>
    <row r="552" spans="4:10" x14ac:dyDescent="0.25">
      <c r="D552">
        <v>558</v>
      </c>
      <c r="E552" t="s">
        <v>186</v>
      </c>
      <c r="F552" s="11">
        <v>38287</v>
      </c>
      <c r="G552" t="s">
        <v>195</v>
      </c>
      <c r="H552" s="12">
        <v>47</v>
      </c>
      <c r="I552" s="10">
        <v>143.21221530085697</v>
      </c>
      <c r="J552" t="s">
        <v>190</v>
      </c>
    </row>
    <row r="553" spans="4:10" x14ac:dyDescent="0.25">
      <c r="D553">
        <v>559</v>
      </c>
      <c r="E553" t="s">
        <v>199</v>
      </c>
      <c r="F553" s="11">
        <v>38969</v>
      </c>
      <c r="G553" t="s">
        <v>195</v>
      </c>
      <c r="H553" s="12">
        <v>86</v>
      </c>
      <c r="I553" s="10">
        <v>260.39157259526775</v>
      </c>
      <c r="J553" t="s">
        <v>117</v>
      </c>
    </row>
    <row r="554" spans="4:10" x14ac:dyDescent="0.25">
      <c r="D554">
        <v>560</v>
      </c>
      <c r="E554" t="s">
        <v>199</v>
      </c>
      <c r="F554" s="11">
        <v>38925</v>
      </c>
      <c r="G554" t="s">
        <v>189</v>
      </c>
      <c r="H554" s="12">
        <v>76</v>
      </c>
      <c r="I554" s="10">
        <v>229.96347977242982</v>
      </c>
      <c r="J554" t="s">
        <v>190</v>
      </c>
    </row>
    <row r="555" spans="4:10" x14ac:dyDescent="0.25">
      <c r="D555">
        <v>561</v>
      </c>
      <c r="E555" t="s">
        <v>193</v>
      </c>
      <c r="F555" s="11">
        <v>38078</v>
      </c>
      <c r="G555" t="s">
        <v>197</v>
      </c>
      <c r="H555" s="12">
        <v>55</v>
      </c>
      <c r="I555" s="10">
        <v>166.99029890676019</v>
      </c>
      <c r="J555" t="s">
        <v>120</v>
      </c>
    </row>
    <row r="556" spans="4:10" x14ac:dyDescent="0.25">
      <c r="D556">
        <v>562</v>
      </c>
      <c r="E556" t="s">
        <v>191</v>
      </c>
      <c r="F556" s="11">
        <v>38133</v>
      </c>
      <c r="G556" t="s">
        <v>195</v>
      </c>
      <c r="H556" s="12">
        <v>-1</v>
      </c>
      <c r="I556" s="10">
        <v>-0.79289798318866422</v>
      </c>
      <c r="J556" t="s">
        <v>119</v>
      </c>
    </row>
    <row r="557" spans="4:10" x14ac:dyDescent="0.25">
      <c r="D557">
        <v>563</v>
      </c>
      <c r="E557" t="s">
        <v>191</v>
      </c>
      <c r="F557" s="11">
        <v>38188</v>
      </c>
      <c r="G557" t="s">
        <v>197</v>
      </c>
      <c r="H557" s="12">
        <v>62</v>
      </c>
      <c r="I557" s="10">
        <v>187.63361707571198</v>
      </c>
      <c r="J557" t="s">
        <v>120</v>
      </c>
    </row>
    <row r="558" spans="4:10" x14ac:dyDescent="0.25">
      <c r="D558">
        <v>564</v>
      </c>
      <c r="E558" t="s">
        <v>191</v>
      </c>
      <c r="F558" s="11">
        <v>38012</v>
      </c>
      <c r="G558" t="s">
        <v>189</v>
      </c>
      <c r="H558" s="12">
        <v>73</v>
      </c>
      <c r="I558" s="10">
        <v>220.96515803490902</v>
      </c>
      <c r="J558" t="s">
        <v>190</v>
      </c>
    </row>
    <row r="559" spans="4:10" x14ac:dyDescent="0.25">
      <c r="D559">
        <v>565</v>
      </c>
      <c r="E559" t="s">
        <v>188</v>
      </c>
      <c r="F559" s="11">
        <v>38298</v>
      </c>
      <c r="G559" t="s">
        <v>192</v>
      </c>
      <c r="H559" s="12">
        <v>12</v>
      </c>
      <c r="I559" s="10">
        <v>38.43875396047023</v>
      </c>
      <c r="J559" t="s">
        <v>120</v>
      </c>
    </row>
    <row r="560" spans="4:10" x14ac:dyDescent="0.25">
      <c r="D560">
        <v>566</v>
      </c>
      <c r="E560" t="s">
        <v>198</v>
      </c>
      <c r="F560" s="11">
        <v>38221</v>
      </c>
      <c r="G560" t="s">
        <v>197</v>
      </c>
      <c r="H560" s="12">
        <v>0</v>
      </c>
      <c r="I560" s="10">
        <v>1.5994060348452668</v>
      </c>
      <c r="J560" t="s">
        <v>120</v>
      </c>
    </row>
    <row r="561" spans="4:10" x14ac:dyDescent="0.25">
      <c r="D561">
        <v>567</v>
      </c>
      <c r="E561" t="s">
        <v>200</v>
      </c>
      <c r="F561" s="11">
        <v>38947</v>
      </c>
      <c r="G561" t="s">
        <v>195</v>
      </c>
      <c r="H561" s="12">
        <v>23</v>
      </c>
      <c r="I561" s="10">
        <v>71.39535724005502</v>
      </c>
      <c r="J561" t="s">
        <v>120</v>
      </c>
    </row>
    <row r="562" spans="4:10" x14ac:dyDescent="0.25">
      <c r="D562">
        <v>568</v>
      </c>
      <c r="E562" t="s">
        <v>200</v>
      </c>
      <c r="F562" s="11">
        <v>38375</v>
      </c>
      <c r="G562" t="s">
        <v>195</v>
      </c>
      <c r="H562" s="12">
        <v>73</v>
      </c>
      <c r="I562" s="10">
        <v>220.80778472883722</v>
      </c>
      <c r="J562" t="s">
        <v>190</v>
      </c>
    </row>
    <row r="563" spans="4:10" x14ac:dyDescent="0.25">
      <c r="D563">
        <v>569</v>
      </c>
      <c r="E563" t="s">
        <v>199</v>
      </c>
      <c r="F563" s="11">
        <v>38507</v>
      </c>
      <c r="G563" t="s">
        <v>187</v>
      </c>
      <c r="H563" s="12">
        <v>73</v>
      </c>
      <c r="I563" s="10">
        <v>221.78112807048697</v>
      </c>
      <c r="J563" t="s">
        <v>120</v>
      </c>
    </row>
    <row r="564" spans="4:10" x14ac:dyDescent="0.25">
      <c r="D564">
        <v>570</v>
      </c>
      <c r="E564" t="s">
        <v>198</v>
      </c>
      <c r="F564" s="11">
        <v>38430</v>
      </c>
      <c r="G564" t="s">
        <v>189</v>
      </c>
      <c r="H564" s="12">
        <v>43</v>
      </c>
      <c r="I564" s="10">
        <v>131.05809583118935</v>
      </c>
      <c r="J564" t="s">
        <v>119</v>
      </c>
    </row>
    <row r="565" spans="4:10" x14ac:dyDescent="0.25">
      <c r="D565">
        <v>571</v>
      </c>
      <c r="E565" t="s">
        <v>188</v>
      </c>
      <c r="F565" s="11">
        <v>38925</v>
      </c>
      <c r="G565" t="s">
        <v>192</v>
      </c>
      <c r="H565" s="12">
        <v>60</v>
      </c>
      <c r="I565" s="10">
        <v>182.29246065825532</v>
      </c>
      <c r="J565" t="s">
        <v>117</v>
      </c>
    </row>
    <row r="566" spans="4:10" x14ac:dyDescent="0.25">
      <c r="D566">
        <v>572</v>
      </c>
      <c r="E566" t="s">
        <v>198</v>
      </c>
      <c r="F566" s="11">
        <v>39057</v>
      </c>
      <c r="G566" t="s">
        <v>187</v>
      </c>
      <c r="H566" s="12">
        <v>40</v>
      </c>
      <c r="I566" s="10">
        <v>121.86602847443184</v>
      </c>
      <c r="J566" t="s">
        <v>190</v>
      </c>
    </row>
    <row r="567" spans="4:10" x14ac:dyDescent="0.25">
      <c r="D567">
        <v>573</v>
      </c>
      <c r="E567" t="s">
        <v>199</v>
      </c>
      <c r="F567" s="11">
        <v>38562</v>
      </c>
      <c r="G567" t="s">
        <v>187</v>
      </c>
      <c r="H567" s="12">
        <v>-7</v>
      </c>
      <c r="I567" s="10">
        <v>-18.9155229231676</v>
      </c>
      <c r="J567" t="s">
        <v>190</v>
      </c>
    </row>
    <row r="568" spans="4:10" x14ac:dyDescent="0.25">
      <c r="D568">
        <v>574</v>
      </c>
      <c r="E568" t="s">
        <v>186</v>
      </c>
      <c r="F568" s="11">
        <v>38254</v>
      </c>
      <c r="G568" t="s">
        <v>189</v>
      </c>
      <c r="H568" s="12">
        <v>39</v>
      </c>
      <c r="I568" s="10">
        <v>118.36577315011976</v>
      </c>
      <c r="J568" t="s">
        <v>190</v>
      </c>
    </row>
    <row r="569" spans="4:10" x14ac:dyDescent="0.25">
      <c r="D569">
        <v>575</v>
      </c>
      <c r="E569" t="s">
        <v>194</v>
      </c>
      <c r="F569" s="11">
        <v>38353</v>
      </c>
      <c r="G569" t="s">
        <v>197</v>
      </c>
      <c r="H569" s="12">
        <v>84</v>
      </c>
      <c r="I569" s="10">
        <v>253.79033414178701</v>
      </c>
      <c r="J569" t="s">
        <v>120</v>
      </c>
    </row>
    <row r="570" spans="4:10" x14ac:dyDescent="0.25">
      <c r="D570">
        <v>576</v>
      </c>
      <c r="E570" t="s">
        <v>199</v>
      </c>
      <c r="F570" s="11">
        <v>38837</v>
      </c>
      <c r="G570" t="s">
        <v>192</v>
      </c>
      <c r="H570" s="12">
        <v>92</v>
      </c>
      <c r="I570" s="10">
        <v>277.80911377540116</v>
      </c>
      <c r="J570" t="s">
        <v>120</v>
      </c>
    </row>
    <row r="571" spans="4:10" x14ac:dyDescent="0.25">
      <c r="D571">
        <v>577</v>
      </c>
      <c r="E571" t="s">
        <v>188</v>
      </c>
      <c r="F571" s="11">
        <v>38628</v>
      </c>
      <c r="G571" t="s">
        <v>197</v>
      </c>
      <c r="H571" s="12">
        <v>68</v>
      </c>
      <c r="I571" s="10">
        <v>206.08318598884486</v>
      </c>
      <c r="J571" t="s">
        <v>119</v>
      </c>
    </row>
    <row r="572" spans="4:10" x14ac:dyDescent="0.25">
      <c r="D572">
        <v>578</v>
      </c>
      <c r="E572" t="s">
        <v>188</v>
      </c>
      <c r="F572" s="11">
        <v>38298</v>
      </c>
      <c r="G572" t="s">
        <v>187</v>
      </c>
      <c r="H572" s="12">
        <v>7</v>
      </c>
      <c r="I572" s="10">
        <v>23.192583270070902</v>
      </c>
      <c r="J572" t="s">
        <v>117</v>
      </c>
    </row>
    <row r="573" spans="4:10" x14ac:dyDescent="0.25">
      <c r="D573">
        <v>579</v>
      </c>
      <c r="E573" t="s">
        <v>193</v>
      </c>
      <c r="F573" s="11">
        <v>39002</v>
      </c>
      <c r="G573" t="s">
        <v>195</v>
      </c>
      <c r="H573" s="12">
        <v>-9</v>
      </c>
      <c r="I573" s="10">
        <v>-24.836237139949766</v>
      </c>
      <c r="J573" t="s">
        <v>119</v>
      </c>
    </row>
    <row r="574" spans="4:10" x14ac:dyDescent="0.25">
      <c r="D574">
        <v>580</v>
      </c>
      <c r="E574" t="s">
        <v>200</v>
      </c>
      <c r="F574" s="11">
        <v>38639</v>
      </c>
      <c r="G574" t="s">
        <v>197</v>
      </c>
      <c r="H574" s="12">
        <v>51</v>
      </c>
      <c r="I574" s="10">
        <v>154.40065127641515</v>
      </c>
      <c r="J574" t="s">
        <v>190</v>
      </c>
    </row>
    <row r="575" spans="4:10" x14ac:dyDescent="0.25">
      <c r="D575">
        <v>581</v>
      </c>
      <c r="E575" t="s">
        <v>188</v>
      </c>
      <c r="F575" s="11">
        <v>38683</v>
      </c>
      <c r="G575" t="s">
        <v>187</v>
      </c>
      <c r="H575" s="12">
        <v>59</v>
      </c>
      <c r="I575" s="10">
        <v>178.89731679899467</v>
      </c>
      <c r="J575" t="s">
        <v>119</v>
      </c>
    </row>
    <row r="576" spans="4:10" x14ac:dyDescent="0.25">
      <c r="D576">
        <v>582</v>
      </c>
      <c r="E576" t="s">
        <v>196</v>
      </c>
      <c r="F576" s="11">
        <v>38661</v>
      </c>
      <c r="G576" t="s">
        <v>197</v>
      </c>
      <c r="H576" s="12">
        <v>64</v>
      </c>
      <c r="I576" s="10">
        <v>194.44151134010454</v>
      </c>
      <c r="J576" t="s">
        <v>120</v>
      </c>
    </row>
    <row r="577" spans="4:10" x14ac:dyDescent="0.25">
      <c r="D577">
        <v>583</v>
      </c>
      <c r="E577" t="s">
        <v>200</v>
      </c>
      <c r="F577" s="11">
        <v>38672</v>
      </c>
      <c r="G577" t="s">
        <v>187</v>
      </c>
      <c r="H577" s="12">
        <v>0</v>
      </c>
      <c r="I577" s="10">
        <v>2.516330534249033</v>
      </c>
      <c r="J577" t="s">
        <v>117</v>
      </c>
    </row>
    <row r="578" spans="4:10" x14ac:dyDescent="0.25">
      <c r="D578">
        <v>584</v>
      </c>
      <c r="E578" t="s">
        <v>199</v>
      </c>
      <c r="F578" s="11">
        <v>38397</v>
      </c>
      <c r="G578" t="s">
        <v>197</v>
      </c>
      <c r="H578" s="12">
        <v>81</v>
      </c>
      <c r="I578" s="10">
        <v>243.81590205081088</v>
      </c>
      <c r="J578" t="s">
        <v>190</v>
      </c>
    </row>
    <row r="579" spans="4:10" x14ac:dyDescent="0.25">
      <c r="D579">
        <v>585</v>
      </c>
      <c r="E579" t="s">
        <v>198</v>
      </c>
      <c r="F579" s="11">
        <v>38452</v>
      </c>
      <c r="G579" t="s">
        <v>192</v>
      </c>
      <c r="H579" s="12">
        <v>93</v>
      </c>
      <c r="I579" s="10">
        <v>280.7978115895645</v>
      </c>
      <c r="J579" t="s">
        <v>190</v>
      </c>
    </row>
    <row r="580" spans="4:10" x14ac:dyDescent="0.25">
      <c r="D580">
        <v>586</v>
      </c>
      <c r="E580" t="s">
        <v>200</v>
      </c>
      <c r="F580" s="11">
        <v>38749</v>
      </c>
      <c r="G580" t="s">
        <v>187</v>
      </c>
      <c r="H580" s="12">
        <v>20</v>
      </c>
      <c r="I580" s="10">
        <v>61.967424849894947</v>
      </c>
      <c r="J580" t="s">
        <v>119</v>
      </c>
    </row>
    <row r="581" spans="4:10" x14ac:dyDescent="0.25">
      <c r="D581">
        <v>587</v>
      </c>
      <c r="E581" t="s">
        <v>191</v>
      </c>
      <c r="F581" s="11">
        <v>38507</v>
      </c>
      <c r="G581" t="s">
        <v>195</v>
      </c>
      <c r="H581" s="12">
        <v>39</v>
      </c>
      <c r="I581" s="10">
        <v>119.9083594229058</v>
      </c>
      <c r="J581" t="s">
        <v>117</v>
      </c>
    </row>
    <row r="582" spans="4:10" x14ac:dyDescent="0.25">
      <c r="D582">
        <v>588</v>
      </c>
      <c r="E582" t="s">
        <v>196</v>
      </c>
      <c r="F582" s="11">
        <v>38287</v>
      </c>
      <c r="G582" t="s">
        <v>189</v>
      </c>
      <c r="H582" s="12">
        <v>6</v>
      </c>
      <c r="I582" s="10">
        <v>20.018331980892231</v>
      </c>
      <c r="J582" t="s">
        <v>119</v>
      </c>
    </row>
    <row r="583" spans="4:10" x14ac:dyDescent="0.25">
      <c r="D583">
        <v>589</v>
      </c>
      <c r="E583" t="s">
        <v>196</v>
      </c>
      <c r="F583" s="11">
        <v>38034</v>
      </c>
      <c r="G583" t="s">
        <v>189</v>
      </c>
      <c r="H583" s="12">
        <v>34</v>
      </c>
      <c r="I583" s="10">
        <v>103.67942872150846</v>
      </c>
      <c r="J583" t="s">
        <v>119</v>
      </c>
    </row>
    <row r="584" spans="4:10" x14ac:dyDescent="0.25">
      <c r="D584">
        <v>590</v>
      </c>
      <c r="E584" t="s">
        <v>188</v>
      </c>
      <c r="F584" s="11">
        <v>38749</v>
      </c>
      <c r="G584" t="s">
        <v>187</v>
      </c>
      <c r="H584" s="12">
        <v>33</v>
      </c>
      <c r="I584" s="10">
        <v>101.31101808549928</v>
      </c>
      <c r="J584" t="s">
        <v>120</v>
      </c>
    </row>
    <row r="585" spans="4:10" x14ac:dyDescent="0.25">
      <c r="D585">
        <v>591</v>
      </c>
      <c r="E585" t="s">
        <v>191</v>
      </c>
      <c r="F585" s="11">
        <v>38001</v>
      </c>
      <c r="G585" t="s">
        <v>192</v>
      </c>
      <c r="H585" s="12">
        <v>-10</v>
      </c>
      <c r="I585" s="10">
        <v>-28.463885870908516</v>
      </c>
      <c r="J585" t="s">
        <v>120</v>
      </c>
    </row>
    <row r="586" spans="4:10" x14ac:dyDescent="0.25">
      <c r="D586">
        <v>592</v>
      </c>
      <c r="E586" t="s">
        <v>200</v>
      </c>
      <c r="F586" s="11">
        <v>38936</v>
      </c>
      <c r="G586" t="s">
        <v>195</v>
      </c>
      <c r="H586" s="12">
        <v>47</v>
      </c>
      <c r="I586" s="10">
        <v>141.97140662710891</v>
      </c>
      <c r="J586" t="s">
        <v>190</v>
      </c>
    </row>
    <row r="587" spans="4:10" x14ac:dyDescent="0.25">
      <c r="D587">
        <v>593</v>
      </c>
      <c r="E587" t="s">
        <v>198</v>
      </c>
      <c r="F587" s="11">
        <v>38001</v>
      </c>
      <c r="G587" t="s">
        <v>189</v>
      </c>
      <c r="H587" s="12">
        <v>94</v>
      </c>
      <c r="I587" s="10">
        <v>284.61276074739663</v>
      </c>
      <c r="J587" t="s">
        <v>117</v>
      </c>
    </row>
    <row r="588" spans="4:10" x14ac:dyDescent="0.25">
      <c r="D588">
        <v>594</v>
      </c>
      <c r="E588" t="s">
        <v>188</v>
      </c>
      <c r="F588" s="11">
        <v>38870</v>
      </c>
      <c r="G588" t="s">
        <v>189</v>
      </c>
      <c r="H588" s="12">
        <v>92</v>
      </c>
      <c r="I588" s="10">
        <v>278.22640918878471</v>
      </c>
      <c r="J588" t="s">
        <v>190</v>
      </c>
    </row>
    <row r="589" spans="4:10" x14ac:dyDescent="0.25">
      <c r="D589">
        <v>595</v>
      </c>
      <c r="E589" t="s">
        <v>194</v>
      </c>
      <c r="F589" s="11">
        <v>38364</v>
      </c>
      <c r="G589" t="s">
        <v>187</v>
      </c>
      <c r="H589" s="12">
        <v>68</v>
      </c>
      <c r="I589" s="10">
        <v>205.95905527766212</v>
      </c>
      <c r="J589" t="s">
        <v>119</v>
      </c>
    </row>
    <row r="590" spans="4:10" x14ac:dyDescent="0.25">
      <c r="D590">
        <v>596</v>
      </c>
      <c r="E590" t="s">
        <v>199</v>
      </c>
      <c r="F590" s="11">
        <v>38067</v>
      </c>
      <c r="G590" t="s">
        <v>187</v>
      </c>
      <c r="H590" s="12">
        <v>37</v>
      </c>
      <c r="I590" s="10">
        <v>112.85151912863849</v>
      </c>
      <c r="J590" t="s">
        <v>190</v>
      </c>
    </row>
    <row r="591" spans="4:10" x14ac:dyDescent="0.25">
      <c r="D591">
        <v>597</v>
      </c>
      <c r="E591" t="s">
        <v>198</v>
      </c>
      <c r="F591" s="11">
        <v>38188</v>
      </c>
      <c r="G591" t="s">
        <v>195</v>
      </c>
      <c r="H591" s="12">
        <v>78</v>
      </c>
      <c r="I591" s="10">
        <v>235.37144026519812</v>
      </c>
      <c r="J591" t="s">
        <v>119</v>
      </c>
    </row>
    <row r="592" spans="4:10" x14ac:dyDescent="0.25">
      <c r="D592">
        <v>598</v>
      </c>
      <c r="E592" t="s">
        <v>188</v>
      </c>
      <c r="F592" s="11">
        <v>39057</v>
      </c>
      <c r="G592" t="s">
        <v>195</v>
      </c>
      <c r="H592" s="12">
        <v>14</v>
      </c>
      <c r="I592" s="10">
        <v>43.756013144501985</v>
      </c>
      <c r="J592" t="s">
        <v>117</v>
      </c>
    </row>
    <row r="593" spans="4:10" x14ac:dyDescent="0.25">
      <c r="D593">
        <v>599</v>
      </c>
      <c r="E593" t="s">
        <v>200</v>
      </c>
      <c r="F593" s="11">
        <v>39024</v>
      </c>
      <c r="G593" t="s">
        <v>189</v>
      </c>
      <c r="H593" s="12">
        <v>33</v>
      </c>
      <c r="I593" s="10">
        <v>100.54958475062591</v>
      </c>
      <c r="J593" t="s">
        <v>117</v>
      </c>
    </row>
    <row r="594" spans="4:10" x14ac:dyDescent="0.25">
      <c r="D594">
        <v>600</v>
      </c>
      <c r="E594" t="s">
        <v>198</v>
      </c>
      <c r="F594" s="11">
        <v>38155</v>
      </c>
      <c r="G594" t="s">
        <v>195</v>
      </c>
      <c r="H594" s="12">
        <v>64</v>
      </c>
      <c r="I594" s="10">
        <v>194.18188189830369</v>
      </c>
      <c r="J594" t="s">
        <v>120</v>
      </c>
    </row>
    <row r="595" spans="4:10" x14ac:dyDescent="0.25">
      <c r="D595">
        <v>601</v>
      </c>
      <c r="E595" t="s">
        <v>193</v>
      </c>
      <c r="F595" s="11">
        <v>38936</v>
      </c>
      <c r="G595" t="s">
        <v>187</v>
      </c>
      <c r="H595" s="12">
        <v>6</v>
      </c>
      <c r="I595" s="10">
        <v>20.229703821540529</v>
      </c>
      <c r="J595" t="s">
        <v>119</v>
      </c>
    </row>
    <row r="596" spans="4:10" x14ac:dyDescent="0.25">
      <c r="D596">
        <v>602</v>
      </c>
      <c r="E596" t="s">
        <v>200</v>
      </c>
      <c r="F596" s="11">
        <v>38870</v>
      </c>
      <c r="G596" t="s">
        <v>192</v>
      </c>
      <c r="H596" s="12">
        <v>65</v>
      </c>
      <c r="I596" s="10">
        <v>197.4890682991998</v>
      </c>
      <c r="J596" t="s">
        <v>120</v>
      </c>
    </row>
    <row r="597" spans="4:10" x14ac:dyDescent="0.25">
      <c r="D597">
        <v>603</v>
      </c>
      <c r="E597" t="s">
        <v>186</v>
      </c>
      <c r="F597" s="11">
        <v>38001</v>
      </c>
      <c r="G597" t="s">
        <v>197</v>
      </c>
      <c r="H597" s="12">
        <v>24</v>
      </c>
      <c r="I597" s="10">
        <v>74.283089497229128</v>
      </c>
      <c r="J597" t="s">
        <v>119</v>
      </c>
    </row>
    <row r="598" spans="4:10" x14ac:dyDescent="0.25">
      <c r="D598">
        <v>604</v>
      </c>
      <c r="E598" t="s">
        <v>194</v>
      </c>
      <c r="F598" s="11">
        <v>38705</v>
      </c>
      <c r="G598" t="s">
        <v>192</v>
      </c>
      <c r="H598" s="12">
        <v>89</v>
      </c>
      <c r="I598" s="10">
        <v>269.00888504806545</v>
      </c>
      <c r="J598" t="s">
        <v>190</v>
      </c>
    </row>
    <row r="599" spans="4:10" x14ac:dyDescent="0.25">
      <c r="D599">
        <v>605</v>
      </c>
      <c r="E599" t="s">
        <v>194</v>
      </c>
      <c r="F599" s="11">
        <v>38628</v>
      </c>
      <c r="G599" t="s">
        <v>197</v>
      </c>
      <c r="H599" s="12">
        <v>94</v>
      </c>
      <c r="I599" s="10">
        <v>284.24987523561106</v>
      </c>
      <c r="J599" t="s">
        <v>117</v>
      </c>
    </row>
    <row r="600" spans="4:10" x14ac:dyDescent="0.25">
      <c r="D600">
        <v>606</v>
      </c>
      <c r="E600" t="s">
        <v>193</v>
      </c>
      <c r="F600" s="11">
        <v>38694</v>
      </c>
      <c r="G600" t="s">
        <v>189</v>
      </c>
      <c r="H600" s="12">
        <v>67</v>
      </c>
      <c r="I600" s="10">
        <v>203.71315269974144</v>
      </c>
      <c r="J600" t="s">
        <v>119</v>
      </c>
    </row>
    <row r="601" spans="4:10" x14ac:dyDescent="0.25">
      <c r="D601">
        <v>607</v>
      </c>
      <c r="E601" t="s">
        <v>194</v>
      </c>
      <c r="F601" s="11">
        <v>38210</v>
      </c>
      <c r="G601" t="s">
        <v>197</v>
      </c>
      <c r="H601" s="12">
        <v>7</v>
      </c>
      <c r="I601" s="10">
        <v>23.434372885216568</v>
      </c>
      <c r="J601" t="s">
        <v>119</v>
      </c>
    </row>
    <row r="602" spans="4:10" x14ac:dyDescent="0.25">
      <c r="D602">
        <v>608</v>
      </c>
      <c r="E602" t="s">
        <v>194</v>
      </c>
      <c r="F602" s="11">
        <v>38254</v>
      </c>
      <c r="G602" t="s">
        <v>189</v>
      </c>
      <c r="H602" s="12">
        <v>58</v>
      </c>
      <c r="I602" s="10">
        <v>176.00311303023639</v>
      </c>
      <c r="J602" t="s">
        <v>117</v>
      </c>
    </row>
    <row r="603" spans="4:10" x14ac:dyDescent="0.25">
      <c r="D603">
        <v>609</v>
      </c>
      <c r="E603" t="s">
        <v>199</v>
      </c>
      <c r="F603" s="11">
        <v>38155</v>
      </c>
      <c r="G603" t="s">
        <v>197</v>
      </c>
      <c r="H603" s="12">
        <v>77</v>
      </c>
      <c r="I603" s="10">
        <v>232.66821530494673</v>
      </c>
      <c r="J603" t="s">
        <v>190</v>
      </c>
    </row>
    <row r="604" spans="4:10" x14ac:dyDescent="0.25">
      <c r="D604">
        <v>610</v>
      </c>
      <c r="E604" t="s">
        <v>193</v>
      </c>
      <c r="F604" s="11">
        <v>38606</v>
      </c>
      <c r="G604" t="s">
        <v>195</v>
      </c>
      <c r="H604" s="12">
        <v>50</v>
      </c>
      <c r="I604" s="10">
        <v>151.12327703696886</v>
      </c>
      <c r="J604" t="s">
        <v>117</v>
      </c>
    </row>
    <row r="605" spans="4:10" x14ac:dyDescent="0.25">
      <c r="D605">
        <v>611</v>
      </c>
      <c r="E605" t="s">
        <v>186</v>
      </c>
      <c r="F605" s="11">
        <v>38936</v>
      </c>
      <c r="G605" t="s">
        <v>187</v>
      </c>
      <c r="H605" s="12">
        <v>10</v>
      </c>
      <c r="I605" s="10">
        <v>32.139866181276794</v>
      </c>
      <c r="J605" t="s">
        <v>119</v>
      </c>
    </row>
    <row r="606" spans="4:10" x14ac:dyDescent="0.25">
      <c r="D606">
        <v>612</v>
      </c>
      <c r="E606" t="s">
        <v>188</v>
      </c>
      <c r="F606" s="11">
        <v>38595</v>
      </c>
      <c r="G606" t="s">
        <v>197</v>
      </c>
      <c r="H606" s="12">
        <v>2</v>
      </c>
      <c r="I606" s="10">
        <v>7.7805066936063501</v>
      </c>
      <c r="J606" t="s">
        <v>120</v>
      </c>
    </row>
    <row r="607" spans="4:10" x14ac:dyDescent="0.25">
      <c r="D607">
        <v>613</v>
      </c>
      <c r="E607" t="s">
        <v>191</v>
      </c>
      <c r="F607" s="11">
        <v>38925</v>
      </c>
      <c r="G607" t="s">
        <v>197</v>
      </c>
      <c r="H607" s="12">
        <v>17</v>
      </c>
      <c r="I607" s="10">
        <v>53.692138808043005</v>
      </c>
      <c r="J607" t="s">
        <v>117</v>
      </c>
    </row>
    <row r="608" spans="4:10" x14ac:dyDescent="0.25">
      <c r="D608">
        <v>614</v>
      </c>
      <c r="E608" t="s">
        <v>196</v>
      </c>
      <c r="F608" s="11">
        <v>38474</v>
      </c>
      <c r="G608" t="s">
        <v>197</v>
      </c>
      <c r="H608" s="12">
        <v>90</v>
      </c>
      <c r="I608" s="10">
        <v>272.41389128062559</v>
      </c>
      <c r="J608" t="s">
        <v>190</v>
      </c>
    </row>
    <row r="609" spans="4:10" x14ac:dyDescent="0.25">
      <c r="D609">
        <v>615</v>
      </c>
      <c r="E609" t="s">
        <v>188</v>
      </c>
      <c r="F609" s="11">
        <v>39046</v>
      </c>
      <c r="G609" t="s">
        <v>189</v>
      </c>
      <c r="H609" s="12">
        <v>58</v>
      </c>
      <c r="I609" s="10">
        <v>175.59064342356595</v>
      </c>
      <c r="J609" t="s">
        <v>119</v>
      </c>
    </row>
    <row r="610" spans="4:10" x14ac:dyDescent="0.25">
      <c r="D610">
        <v>616</v>
      </c>
      <c r="E610" t="s">
        <v>196</v>
      </c>
      <c r="F610" s="11">
        <v>38738</v>
      </c>
      <c r="G610" t="s">
        <v>197</v>
      </c>
      <c r="H610" s="12">
        <v>66</v>
      </c>
      <c r="I610" s="10">
        <v>199.92690698146819</v>
      </c>
      <c r="J610" t="s">
        <v>190</v>
      </c>
    </row>
    <row r="611" spans="4:10" x14ac:dyDescent="0.25">
      <c r="D611">
        <v>617</v>
      </c>
      <c r="E611" t="s">
        <v>199</v>
      </c>
      <c r="F611" s="11">
        <v>38166</v>
      </c>
      <c r="G611" t="s">
        <v>195</v>
      </c>
      <c r="H611" s="12">
        <v>6</v>
      </c>
      <c r="I611" s="10">
        <v>20.242222983134283</v>
      </c>
      <c r="J611" t="s">
        <v>190</v>
      </c>
    </row>
    <row r="612" spans="4:10" x14ac:dyDescent="0.25">
      <c r="D612">
        <v>618</v>
      </c>
      <c r="E612" t="s">
        <v>194</v>
      </c>
      <c r="F612" s="11">
        <v>38826</v>
      </c>
      <c r="G612" t="s">
        <v>187</v>
      </c>
      <c r="H612" s="12">
        <v>90</v>
      </c>
      <c r="I612" s="10">
        <v>272.58718593660444</v>
      </c>
      <c r="J612" t="s">
        <v>119</v>
      </c>
    </row>
    <row r="613" spans="4:10" x14ac:dyDescent="0.25">
      <c r="D613">
        <v>619</v>
      </c>
      <c r="E613" t="s">
        <v>194</v>
      </c>
      <c r="F613" s="11">
        <v>38859</v>
      </c>
      <c r="G613" t="s">
        <v>187</v>
      </c>
      <c r="H613" s="12">
        <v>38</v>
      </c>
      <c r="I613" s="10">
        <v>115.85799136725458</v>
      </c>
      <c r="J613" t="s">
        <v>120</v>
      </c>
    </row>
    <row r="614" spans="4:10" x14ac:dyDescent="0.25">
      <c r="D614">
        <v>620</v>
      </c>
      <c r="E614" t="s">
        <v>196</v>
      </c>
      <c r="F614" s="11">
        <v>38265</v>
      </c>
      <c r="G614" t="s">
        <v>197</v>
      </c>
      <c r="H614" s="12">
        <v>3</v>
      </c>
      <c r="I614" s="10">
        <v>10.907655295049528</v>
      </c>
      <c r="J614" t="s">
        <v>190</v>
      </c>
    </row>
    <row r="615" spans="4:10" x14ac:dyDescent="0.25">
      <c r="D615">
        <v>621</v>
      </c>
      <c r="E615" t="s">
        <v>198</v>
      </c>
      <c r="F615" s="11">
        <v>38089</v>
      </c>
      <c r="G615" t="s">
        <v>189</v>
      </c>
      <c r="H615" s="12">
        <v>-4</v>
      </c>
      <c r="I615" s="10">
        <v>-10.39215955971811</v>
      </c>
      <c r="J615" t="s">
        <v>190</v>
      </c>
    </row>
    <row r="616" spans="4:10" x14ac:dyDescent="0.25">
      <c r="D616">
        <v>622</v>
      </c>
      <c r="E616" t="s">
        <v>191</v>
      </c>
      <c r="F616" s="11">
        <v>38155</v>
      </c>
      <c r="G616" t="s">
        <v>195</v>
      </c>
      <c r="H616" s="12">
        <v>8</v>
      </c>
      <c r="I616" s="10">
        <v>25.899680153324056</v>
      </c>
      <c r="J616" t="s">
        <v>120</v>
      </c>
    </row>
    <row r="617" spans="4:10" x14ac:dyDescent="0.25">
      <c r="D617">
        <v>623</v>
      </c>
      <c r="E617" t="s">
        <v>194</v>
      </c>
      <c r="F617" s="11">
        <v>38078</v>
      </c>
      <c r="G617" t="s">
        <v>197</v>
      </c>
      <c r="H617" s="12">
        <v>-8</v>
      </c>
      <c r="I617" s="10">
        <v>-22.23218548835203</v>
      </c>
      <c r="J617" t="s">
        <v>120</v>
      </c>
    </row>
    <row r="618" spans="4:10" x14ac:dyDescent="0.25">
      <c r="D618">
        <v>624</v>
      </c>
      <c r="E618" t="s">
        <v>188</v>
      </c>
      <c r="F618" s="11">
        <v>38254</v>
      </c>
      <c r="G618" t="s">
        <v>197</v>
      </c>
      <c r="H618" s="12">
        <v>72</v>
      </c>
      <c r="I618" s="10">
        <v>218.68777878091251</v>
      </c>
      <c r="J618" t="s">
        <v>190</v>
      </c>
    </row>
    <row r="619" spans="4:10" x14ac:dyDescent="0.25">
      <c r="D619">
        <v>625</v>
      </c>
      <c r="E619" t="s">
        <v>199</v>
      </c>
      <c r="F619" s="11">
        <v>38738</v>
      </c>
      <c r="G619" t="s">
        <v>195</v>
      </c>
      <c r="H619" s="12">
        <v>83</v>
      </c>
      <c r="I619" s="10">
        <v>250.66590250032371</v>
      </c>
      <c r="J619" t="s">
        <v>120</v>
      </c>
    </row>
    <row r="620" spans="4:10" x14ac:dyDescent="0.25">
      <c r="D620">
        <v>626</v>
      </c>
      <c r="E620" t="s">
        <v>193</v>
      </c>
      <c r="F620" s="11">
        <v>38870</v>
      </c>
      <c r="G620" t="s">
        <v>189</v>
      </c>
      <c r="H620" s="12">
        <v>12</v>
      </c>
      <c r="I620" s="10">
        <v>38.977588204951147</v>
      </c>
      <c r="J620" t="s">
        <v>120</v>
      </c>
    </row>
    <row r="621" spans="4:10" x14ac:dyDescent="0.25">
      <c r="D621">
        <v>627</v>
      </c>
      <c r="E621" t="s">
        <v>194</v>
      </c>
      <c r="F621" s="11">
        <v>38859</v>
      </c>
      <c r="G621" t="s">
        <v>189</v>
      </c>
      <c r="H621" s="12">
        <v>-8</v>
      </c>
      <c r="I621" s="10">
        <v>-21.533260342562944</v>
      </c>
      <c r="J621" t="s">
        <v>119</v>
      </c>
    </row>
    <row r="622" spans="4:10" x14ac:dyDescent="0.25">
      <c r="D622">
        <v>628</v>
      </c>
      <c r="E622" t="s">
        <v>186</v>
      </c>
      <c r="F622" s="11">
        <v>38760</v>
      </c>
      <c r="G622" t="s">
        <v>195</v>
      </c>
      <c r="H622" s="12">
        <v>22</v>
      </c>
      <c r="I622" s="10">
        <v>68.129641213452771</v>
      </c>
      <c r="J622" t="s">
        <v>120</v>
      </c>
    </row>
    <row r="623" spans="4:10" x14ac:dyDescent="0.25">
      <c r="D623">
        <v>629</v>
      </c>
      <c r="E623" t="s">
        <v>196</v>
      </c>
      <c r="F623" s="11">
        <v>39024</v>
      </c>
      <c r="G623" t="s">
        <v>197</v>
      </c>
      <c r="H623" s="12">
        <v>-2</v>
      </c>
      <c r="I623" s="10">
        <v>-3.8295287737581956</v>
      </c>
      <c r="J623" t="s">
        <v>120</v>
      </c>
    </row>
    <row r="624" spans="4:10" x14ac:dyDescent="0.25">
      <c r="D624">
        <v>630</v>
      </c>
      <c r="E624" t="s">
        <v>188</v>
      </c>
      <c r="F624" s="11">
        <v>38727</v>
      </c>
      <c r="G624" t="s">
        <v>189</v>
      </c>
      <c r="H624" s="12">
        <v>55</v>
      </c>
      <c r="I624" s="10">
        <v>166.77106419074752</v>
      </c>
      <c r="J624" t="s">
        <v>119</v>
      </c>
    </row>
    <row r="625" spans="4:10" x14ac:dyDescent="0.25">
      <c r="D625">
        <v>631</v>
      </c>
      <c r="E625" t="s">
        <v>199</v>
      </c>
      <c r="F625" s="11">
        <v>38892</v>
      </c>
      <c r="G625" t="s">
        <v>195</v>
      </c>
      <c r="H625" s="12">
        <v>40</v>
      </c>
      <c r="I625" s="10">
        <v>122.55166369572477</v>
      </c>
      <c r="J625" t="s">
        <v>120</v>
      </c>
    </row>
    <row r="626" spans="4:10" x14ac:dyDescent="0.25">
      <c r="D626">
        <v>632</v>
      </c>
      <c r="E626" t="s">
        <v>186</v>
      </c>
      <c r="F626" s="11">
        <v>38529</v>
      </c>
      <c r="G626" t="s">
        <v>189</v>
      </c>
      <c r="H626" s="12">
        <v>61</v>
      </c>
      <c r="I626" s="10">
        <v>183.9597681482735</v>
      </c>
      <c r="J626" t="s">
        <v>190</v>
      </c>
    </row>
    <row r="627" spans="4:10" x14ac:dyDescent="0.25">
      <c r="D627">
        <v>633</v>
      </c>
      <c r="E627" t="s">
        <v>188</v>
      </c>
      <c r="F627" s="11">
        <v>38518</v>
      </c>
      <c r="G627" t="s">
        <v>195</v>
      </c>
      <c r="H627" s="12">
        <v>40</v>
      </c>
      <c r="I627" s="10">
        <v>122.54107894599883</v>
      </c>
      <c r="J627" t="s">
        <v>119</v>
      </c>
    </row>
    <row r="628" spans="4:10" x14ac:dyDescent="0.25">
      <c r="D628">
        <v>634</v>
      </c>
      <c r="E628" t="s">
        <v>199</v>
      </c>
      <c r="F628" s="11">
        <v>38969</v>
      </c>
      <c r="G628" t="s">
        <v>195</v>
      </c>
      <c r="H628" s="12">
        <v>31</v>
      </c>
      <c r="I628" s="10">
        <v>94.683925421109407</v>
      </c>
      <c r="J628" t="s">
        <v>190</v>
      </c>
    </row>
    <row r="629" spans="4:10" x14ac:dyDescent="0.25">
      <c r="D629">
        <v>635</v>
      </c>
      <c r="E629" t="s">
        <v>186</v>
      </c>
      <c r="F629" s="11">
        <v>38100</v>
      </c>
      <c r="G629" t="s">
        <v>197</v>
      </c>
      <c r="H629" s="12">
        <v>6</v>
      </c>
      <c r="I629" s="10">
        <v>20.454607256507078</v>
      </c>
      <c r="J629" t="s">
        <v>190</v>
      </c>
    </row>
    <row r="630" spans="4:10" x14ac:dyDescent="0.25">
      <c r="D630">
        <v>636</v>
      </c>
      <c r="E630" t="s">
        <v>188</v>
      </c>
      <c r="F630" s="11">
        <v>38650</v>
      </c>
      <c r="G630" t="s">
        <v>189</v>
      </c>
      <c r="H630" s="12">
        <v>-6</v>
      </c>
      <c r="I630" s="10">
        <v>-16.100658619760122</v>
      </c>
      <c r="J630" t="s">
        <v>119</v>
      </c>
    </row>
    <row r="631" spans="4:10" x14ac:dyDescent="0.25">
      <c r="D631">
        <v>637</v>
      </c>
      <c r="E631" t="s">
        <v>188</v>
      </c>
      <c r="F631" s="11">
        <v>38540</v>
      </c>
      <c r="G631" t="s">
        <v>195</v>
      </c>
      <c r="H631" s="12">
        <v>14</v>
      </c>
      <c r="I631" s="10">
        <v>43.396216100245972</v>
      </c>
      <c r="J631" t="s">
        <v>190</v>
      </c>
    </row>
    <row r="632" spans="4:10" x14ac:dyDescent="0.25">
      <c r="D632">
        <v>638</v>
      </c>
      <c r="E632" t="s">
        <v>188</v>
      </c>
      <c r="F632" s="11">
        <v>38199</v>
      </c>
      <c r="G632" t="s">
        <v>197</v>
      </c>
      <c r="H632" s="12">
        <v>94</v>
      </c>
      <c r="I632" s="10">
        <v>283.87519041996188</v>
      </c>
      <c r="J632" t="s">
        <v>117</v>
      </c>
    </row>
    <row r="633" spans="4:10" x14ac:dyDescent="0.25">
      <c r="D633">
        <v>639</v>
      </c>
      <c r="E633" t="s">
        <v>199</v>
      </c>
      <c r="F633" s="11">
        <v>38562</v>
      </c>
      <c r="G633" t="s">
        <v>197</v>
      </c>
      <c r="H633" s="12">
        <v>70</v>
      </c>
      <c r="I633" s="10">
        <v>212.26863794218977</v>
      </c>
      <c r="J633" t="s">
        <v>117</v>
      </c>
    </row>
    <row r="634" spans="4:10" x14ac:dyDescent="0.25">
      <c r="D634">
        <v>640</v>
      </c>
      <c r="E634" t="s">
        <v>198</v>
      </c>
      <c r="F634" s="11">
        <v>38298</v>
      </c>
      <c r="G634" t="s">
        <v>187</v>
      </c>
      <c r="H634" s="12">
        <v>-8</v>
      </c>
      <c r="I634" s="10">
        <v>-21.44176526239897</v>
      </c>
      <c r="J634" t="s">
        <v>119</v>
      </c>
    </row>
    <row r="635" spans="4:10" x14ac:dyDescent="0.25">
      <c r="D635">
        <v>641</v>
      </c>
      <c r="E635" t="s">
        <v>198</v>
      </c>
      <c r="F635" s="11">
        <v>39024</v>
      </c>
      <c r="G635" t="s">
        <v>187</v>
      </c>
      <c r="H635" s="12">
        <v>-8</v>
      </c>
      <c r="I635" s="10">
        <v>-21.90881602461678</v>
      </c>
      <c r="J635" t="s">
        <v>119</v>
      </c>
    </row>
    <row r="636" spans="4:10" x14ac:dyDescent="0.25">
      <c r="D636">
        <v>642</v>
      </c>
      <c r="E636" t="s">
        <v>191</v>
      </c>
      <c r="F636" s="11">
        <v>38716</v>
      </c>
      <c r="G636" t="s">
        <v>197</v>
      </c>
      <c r="H636" s="12">
        <v>2</v>
      </c>
      <c r="I636" s="10">
        <v>7.6416014365752867</v>
      </c>
      <c r="J636" t="s">
        <v>190</v>
      </c>
    </row>
    <row r="637" spans="4:10" x14ac:dyDescent="0.25">
      <c r="D637">
        <v>643</v>
      </c>
      <c r="E637" t="s">
        <v>188</v>
      </c>
      <c r="F637" s="11">
        <v>37990</v>
      </c>
      <c r="G637" t="s">
        <v>192</v>
      </c>
      <c r="H637" s="12">
        <v>10</v>
      </c>
      <c r="I637" s="10">
        <v>31.842188072685396</v>
      </c>
      <c r="J637" t="s">
        <v>119</v>
      </c>
    </row>
    <row r="638" spans="4:10" x14ac:dyDescent="0.25">
      <c r="D638">
        <v>644</v>
      </c>
      <c r="E638" t="s">
        <v>200</v>
      </c>
      <c r="F638" s="11">
        <v>38474</v>
      </c>
      <c r="G638" t="s">
        <v>195</v>
      </c>
      <c r="H638" s="12">
        <v>51</v>
      </c>
      <c r="I638" s="10">
        <v>154.53175695635341</v>
      </c>
      <c r="J638" t="s">
        <v>119</v>
      </c>
    </row>
    <row r="639" spans="4:10" x14ac:dyDescent="0.25">
      <c r="D639">
        <v>645</v>
      </c>
      <c r="E639" t="s">
        <v>200</v>
      </c>
      <c r="F639" s="11">
        <v>38078</v>
      </c>
      <c r="G639" t="s">
        <v>195</v>
      </c>
      <c r="H639" s="12">
        <v>5</v>
      </c>
      <c r="I639" s="10">
        <v>16.85379509706091</v>
      </c>
      <c r="J639" t="s">
        <v>119</v>
      </c>
    </row>
    <row r="640" spans="4:10" x14ac:dyDescent="0.25">
      <c r="D640">
        <v>646</v>
      </c>
      <c r="E640" t="s">
        <v>198</v>
      </c>
      <c r="F640" s="11">
        <v>38870</v>
      </c>
      <c r="G640" t="s">
        <v>195</v>
      </c>
      <c r="H640" s="12">
        <v>39</v>
      </c>
      <c r="I640" s="10">
        <v>119.48835042374725</v>
      </c>
      <c r="J640" t="s">
        <v>119</v>
      </c>
    </row>
    <row r="641" spans="4:10" x14ac:dyDescent="0.25">
      <c r="D641">
        <v>647</v>
      </c>
      <c r="E641" t="s">
        <v>191</v>
      </c>
      <c r="F641" s="11">
        <v>38067</v>
      </c>
      <c r="G641" t="s">
        <v>195</v>
      </c>
      <c r="H641" s="12">
        <v>20</v>
      </c>
      <c r="I641" s="10">
        <v>61.926239627210521</v>
      </c>
      <c r="J641" t="s">
        <v>120</v>
      </c>
    </row>
    <row r="642" spans="4:10" x14ac:dyDescent="0.25">
      <c r="D642">
        <v>648</v>
      </c>
      <c r="E642" t="s">
        <v>198</v>
      </c>
      <c r="F642" s="11">
        <v>38320</v>
      </c>
      <c r="G642" t="s">
        <v>189</v>
      </c>
      <c r="H642" s="12">
        <v>29</v>
      </c>
      <c r="I642" s="10">
        <v>88.79031532479398</v>
      </c>
      <c r="J642" t="s">
        <v>119</v>
      </c>
    </row>
    <row r="643" spans="4:10" x14ac:dyDescent="0.25">
      <c r="D643">
        <v>649</v>
      </c>
      <c r="E643" t="s">
        <v>193</v>
      </c>
      <c r="F643" s="11">
        <v>38749</v>
      </c>
      <c r="G643" t="s">
        <v>189</v>
      </c>
      <c r="H643" s="12">
        <v>43</v>
      </c>
      <c r="I643" s="10">
        <v>130.59550390758056</v>
      </c>
      <c r="J643" t="s">
        <v>190</v>
      </c>
    </row>
    <row r="644" spans="4:10" x14ac:dyDescent="0.25">
      <c r="D644">
        <v>650</v>
      </c>
      <c r="E644" t="s">
        <v>191</v>
      </c>
      <c r="F644" s="11">
        <v>38232</v>
      </c>
      <c r="G644" t="s">
        <v>197</v>
      </c>
      <c r="H644" s="12">
        <v>40</v>
      </c>
      <c r="I644" s="10">
        <v>122.34177646477217</v>
      </c>
      <c r="J644" t="s">
        <v>190</v>
      </c>
    </row>
    <row r="645" spans="4:10" x14ac:dyDescent="0.25">
      <c r="D645">
        <v>651</v>
      </c>
      <c r="E645" t="s">
        <v>198</v>
      </c>
      <c r="F645" s="11">
        <v>38760</v>
      </c>
      <c r="G645" t="s">
        <v>189</v>
      </c>
      <c r="H645" s="12">
        <v>36</v>
      </c>
      <c r="I645" s="10">
        <v>109.40924257339921</v>
      </c>
      <c r="J645" t="s">
        <v>119</v>
      </c>
    </row>
    <row r="646" spans="4:10" x14ac:dyDescent="0.25">
      <c r="D646">
        <v>652</v>
      </c>
      <c r="E646" t="s">
        <v>198</v>
      </c>
      <c r="F646" s="11">
        <v>38375</v>
      </c>
      <c r="G646" t="s">
        <v>195</v>
      </c>
      <c r="H646" s="12">
        <v>88</v>
      </c>
      <c r="I646" s="10">
        <v>265.7031232579136</v>
      </c>
      <c r="J646" t="s">
        <v>119</v>
      </c>
    </row>
    <row r="647" spans="4:10" x14ac:dyDescent="0.25">
      <c r="D647">
        <v>653</v>
      </c>
      <c r="E647" t="s">
        <v>186</v>
      </c>
      <c r="F647" s="11">
        <v>38386</v>
      </c>
      <c r="G647" t="s">
        <v>197</v>
      </c>
      <c r="H647" s="12">
        <v>55</v>
      </c>
      <c r="I647" s="10">
        <v>166.43173248267502</v>
      </c>
      <c r="J647" t="s">
        <v>119</v>
      </c>
    </row>
    <row r="648" spans="4:10" x14ac:dyDescent="0.25">
      <c r="D648">
        <v>654</v>
      </c>
      <c r="E648" t="s">
        <v>199</v>
      </c>
      <c r="F648" s="11">
        <v>38342</v>
      </c>
      <c r="G648" t="s">
        <v>195</v>
      </c>
      <c r="H648" s="12">
        <v>65</v>
      </c>
      <c r="I648" s="10">
        <v>196.86478787466569</v>
      </c>
      <c r="J648" t="s">
        <v>120</v>
      </c>
    </row>
    <row r="649" spans="4:10" x14ac:dyDescent="0.25">
      <c r="D649">
        <v>655</v>
      </c>
      <c r="E649" t="s">
        <v>199</v>
      </c>
      <c r="F649" s="11">
        <v>38540</v>
      </c>
      <c r="G649" t="s">
        <v>187</v>
      </c>
      <c r="H649" s="12">
        <v>6</v>
      </c>
      <c r="I649" s="10">
        <v>19.488992935915519</v>
      </c>
      <c r="J649" t="s">
        <v>120</v>
      </c>
    </row>
    <row r="650" spans="4:10" x14ac:dyDescent="0.25">
      <c r="D650">
        <v>656</v>
      </c>
      <c r="E650" t="s">
        <v>200</v>
      </c>
      <c r="F650" s="11">
        <v>38859</v>
      </c>
      <c r="G650" t="s">
        <v>189</v>
      </c>
      <c r="H650" s="12">
        <v>-1</v>
      </c>
      <c r="I650" s="10">
        <v>-1.2299707953687746</v>
      </c>
      <c r="J650" t="s">
        <v>190</v>
      </c>
    </row>
    <row r="651" spans="4:10" x14ac:dyDescent="0.25">
      <c r="D651">
        <v>657</v>
      </c>
      <c r="E651" t="s">
        <v>199</v>
      </c>
      <c r="F651" s="11">
        <v>38980</v>
      </c>
      <c r="G651" t="s">
        <v>189</v>
      </c>
      <c r="H651" s="12">
        <v>32</v>
      </c>
      <c r="I651" s="10">
        <v>97.808768000127685</v>
      </c>
      <c r="J651" t="s">
        <v>119</v>
      </c>
    </row>
    <row r="652" spans="4:10" x14ac:dyDescent="0.25">
      <c r="D652">
        <v>658</v>
      </c>
      <c r="E652" t="s">
        <v>188</v>
      </c>
      <c r="F652" s="11">
        <v>38738</v>
      </c>
      <c r="G652" t="s">
        <v>197</v>
      </c>
      <c r="H652" s="12">
        <v>17</v>
      </c>
      <c r="I652" s="10">
        <v>53.061016492331653</v>
      </c>
      <c r="J652" t="s">
        <v>119</v>
      </c>
    </row>
    <row r="653" spans="4:10" x14ac:dyDescent="0.25">
      <c r="D653">
        <v>659</v>
      </c>
      <c r="E653" t="s">
        <v>193</v>
      </c>
      <c r="F653" s="11">
        <v>38177</v>
      </c>
      <c r="G653" t="s">
        <v>195</v>
      </c>
      <c r="H653" s="12">
        <v>25</v>
      </c>
      <c r="I653" s="10">
        <v>76.378602488098551</v>
      </c>
      <c r="J653" t="s">
        <v>117</v>
      </c>
    </row>
    <row r="654" spans="4:10" x14ac:dyDescent="0.25">
      <c r="D654">
        <v>660</v>
      </c>
      <c r="E654" t="s">
        <v>193</v>
      </c>
      <c r="F654" s="11">
        <v>38441</v>
      </c>
      <c r="G654" t="s">
        <v>195</v>
      </c>
      <c r="H654" s="12">
        <v>11</v>
      </c>
      <c r="I654" s="10">
        <v>35.7534803858521</v>
      </c>
      <c r="J654" t="s">
        <v>117</v>
      </c>
    </row>
    <row r="655" spans="4:10" x14ac:dyDescent="0.25">
      <c r="D655">
        <v>661</v>
      </c>
      <c r="E655" t="s">
        <v>193</v>
      </c>
      <c r="F655" s="11">
        <v>38034</v>
      </c>
      <c r="G655" t="s">
        <v>197</v>
      </c>
      <c r="H655" s="12">
        <v>51</v>
      </c>
      <c r="I655" s="10">
        <v>155.019536467064</v>
      </c>
      <c r="J655" t="s">
        <v>119</v>
      </c>
    </row>
    <row r="656" spans="4:10" x14ac:dyDescent="0.25">
      <c r="D656">
        <v>662</v>
      </c>
      <c r="E656" t="s">
        <v>198</v>
      </c>
      <c r="F656" s="11">
        <v>39024</v>
      </c>
      <c r="G656" t="s">
        <v>192</v>
      </c>
      <c r="H656" s="12">
        <v>25</v>
      </c>
      <c r="I656" s="10">
        <v>78.068436112651099</v>
      </c>
      <c r="J656" t="s">
        <v>120</v>
      </c>
    </row>
    <row r="657" spans="4:10" x14ac:dyDescent="0.25">
      <c r="D657">
        <v>663</v>
      </c>
      <c r="E657" t="s">
        <v>188</v>
      </c>
      <c r="F657" s="11">
        <v>39035</v>
      </c>
      <c r="G657" t="s">
        <v>195</v>
      </c>
      <c r="H657" s="12">
        <v>27</v>
      </c>
      <c r="I657" s="10">
        <v>82.450851057331235</v>
      </c>
      <c r="J657" t="s">
        <v>117</v>
      </c>
    </row>
    <row r="658" spans="4:10" x14ac:dyDescent="0.25">
      <c r="D658">
        <v>664</v>
      </c>
      <c r="E658" t="s">
        <v>186</v>
      </c>
      <c r="F658" s="11">
        <v>38518</v>
      </c>
      <c r="G658" t="s">
        <v>187</v>
      </c>
      <c r="H658" s="12">
        <v>38</v>
      </c>
      <c r="I658" s="10">
        <v>116.7885336432518</v>
      </c>
      <c r="J658" t="s">
        <v>120</v>
      </c>
    </row>
    <row r="659" spans="4:10" x14ac:dyDescent="0.25">
      <c r="D659">
        <v>665</v>
      </c>
      <c r="E659" t="s">
        <v>196</v>
      </c>
      <c r="F659" s="11">
        <v>38980</v>
      </c>
      <c r="G659" t="s">
        <v>189</v>
      </c>
      <c r="H659" s="12">
        <v>27</v>
      </c>
      <c r="I659" s="10">
        <v>82.569702610812897</v>
      </c>
      <c r="J659" t="s">
        <v>190</v>
      </c>
    </row>
    <row r="660" spans="4:10" x14ac:dyDescent="0.25">
      <c r="D660">
        <v>666</v>
      </c>
      <c r="E660" t="s">
        <v>199</v>
      </c>
      <c r="F660" s="11">
        <v>38881</v>
      </c>
      <c r="G660" t="s">
        <v>195</v>
      </c>
      <c r="H660" s="12">
        <v>59</v>
      </c>
      <c r="I660" s="10">
        <v>178.6321576680669</v>
      </c>
      <c r="J660" t="s">
        <v>120</v>
      </c>
    </row>
    <row r="661" spans="4:10" x14ac:dyDescent="0.25">
      <c r="D661">
        <v>667</v>
      </c>
      <c r="E661" t="s">
        <v>200</v>
      </c>
      <c r="F661" s="11">
        <v>38760</v>
      </c>
      <c r="G661" t="s">
        <v>189</v>
      </c>
      <c r="H661" s="12">
        <v>73</v>
      </c>
      <c r="I661" s="10">
        <v>220.44792756124494</v>
      </c>
      <c r="J661" t="s">
        <v>120</v>
      </c>
    </row>
    <row r="662" spans="4:10" x14ac:dyDescent="0.25">
      <c r="D662">
        <v>668</v>
      </c>
      <c r="E662" t="s">
        <v>194</v>
      </c>
      <c r="F662" s="11">
        <v>38595</v>
      </c>
      <c r="G662" t="s">
        <v>195</v>
      </c>
      <c r="H662" s="12">
        <v>43</v>
      </c>
      <c r="I662" s="10">
        <v>131.45497532370047</v>
      </c>
      <c r="J662" t="s">
        <v>190</v>
      </c>
    </row>
    <row r="663" spans="4:10" x14ac:dyDescent="0.25">
      <c r="D663">
        <v>669</v>
      </c>
      <c r="E663" t="s">
        <v>196</v>
      </c>
      <c r="F663" s="11">
        <v>38903</v>
      </c>
      <c r="G663" t="s">
        <v>197</v>
      </c>
      <c r="H663" s="12">
        <v>51</v>
      </c>
      <c r="I663" s="10">
        <v>154.77819453893821</v>
      </c>
      <c r="J663" t="s">
        <v>120</v>
      </c>
    </row>
    <row r="664" spans="4:10" x14ac:dyDescent="0.25">
      <c r="D664">
        <v>670</v>
      </c>
      <c r="E664" t="s">
        <v>186</v>
      </c>
      <c r="F664" s="11">
        <v>38243</v>
      </c>
      <c r="G664" t="s">
        <v>187</v>
      </c>
      <c r="H664" s="12">
        <v>32</v>
      </c>
      <c r="I664" s="10">
        <v>98.006987571648764</v>
      </c>
      <c r="J664" t="s">
        <v>190</v>
      </c>
    </row>
    <row r="665" spans="4:10" x14ac:dyDescent="0.25">
      <c r="D665">
        <v>671</v>
      </c>
      <c r="E665" t="s">
        <v>193</v>
      </c>
      <c r="F665" s="11">
        <v>38815</v>
      </c>
      <c r="G665" t="s">
        <v>187</v>
      </c>
      <c r="H665" s="12">
        <v>89</v>
      </c>
      <c r="I665" s="10">
        <v>268.58829363415754</v>
      </c>
      <c r="J665" t="s">
        <v>190</v>
      </c>
    </row>
    <row r="666" spans="4:10" x14ac:dyDescent="0.25">
      <c r="D666">
        <v>672</v>
      </c>
      <c r="E666" t="s">
        <v>199</v>
      </c>
      <c r="F666" s="11">
        <v>38683</v>
      </c>
      <c r="G666" t="s">
        <v>197</v>
      </c>
      <c r="H666" s="12">
        <v>-1</v>
      </c>
      <c r="I666" s="10">
        <v>-0.61047743439715862</v>
      </c>
      <c r="J666" t="s">
        <v>117</v>
      </c>
    </row>
    <row r="667" spans="4:10" x14ac:dyDescent="0.25">
      <c r="D667">
        <v>673</v>
      </c>
      <c r="E667" t="s">
        <v>188</v>
      </c>
      <c r="F667" s="11">
        <v>38793</v>
      </c>
      <c r="G667" t="s">
        <v>195</v>
      </c>
      <c r="H667" s="12">
        <v>26</v>
      </c>
      <c r="I667" s="10">
        <v>81.086402502793618</v>
      </c>
      <c r="J667" t="s">
        <v>117</v>
      </c>
    </row>
    <row r="668" spans="4:10" x14ac:dyDescent="0.25">
      <c r="D668">
        <v>674</v>
      </c>
      <c r="E668" t="s">
        <v>199</v>
      </c>
      <c r="F668" s="11">
        <v>38408</v>
      </c>
      <c r="G668" t="s">
        <v>189</v>
      </c>
      <c r="H668" s="12">
        <v>56</v>
      </c>
      <c r="I668" s="10">
        <v>170.28880484978066</v>
      </c>
      <c r="J668" t="s">
        <v>190</v>
      </c>
    </row>
    <row r="669" spans="4:10" x14ac:dyDescent="0.25">
      <c r="D669">
        <v>675</v>
      </c>
      <c r="E669" t="s">
        <v>186</v>
      </c>
      <c r="F669" s="11">
        <v>38221</v>
      </c>
      <c r="G669" t="s">
        <v>187</v>
      </c>
      <c r="H669" s="12">
        <v>10</v>
      </c>
      <c r="I669" s="10">
        <v>32.446099013561927</v>
      </c>
      <c r="J669" t="s">
        <v>190</v>
      </c>
    </row>
    <row r="670" spans="4:10" x14ac:dyDescent="0.25">
      <c r="D670">
        <v>676</v>
      </c>
      <c r="E670" t="s">
        <v>188</v>
      </c>
      <c r="F670" s="11">
        <v>38023</v>
      </c>
      <c r="G670" t="s">
        <v>192</v>
      </c>
      <c r="H670" s="12">
        <v>8</v>
      </c>
      <c r="I670" s="10">
        <v>25.639457060752605</v>
      </c>
      <c r="J670" t="s">
        <v>117</v>
      </c>
    </row>
    <row r="671" spans="4:10" x14ac:dyDescent="0.25">
      <c r="D671">
        <v>677</v>
      </c>
      <c r="E671" t="s">
        <v>194</v>
      </c>
      <c r="F671" s="11">
        <v>38474</v>
      </c>
      <c r="G671" t="s">
        <v>195</v>
      </c>
      <c r="H671" s="12">
        <v>75</v>
      </c>
      <c r="I671" s="10">
        <v>226.81359807971779</v>
      </c>
      <c r="J671" t="s">
        <v>119</v>
      </c>
    </row>
    <row r="672" spans="4:10" x14ac:dyDescent="0.25">
      <c r="D672">
        <v>678</v>
      </c>
      <c r="E672" t="s">
        <v>199</v>
      </c>
      <c r="F672" s="11">
        <v>38386</v>
      </c>
      <c r="G672" t="s">
        <v>189</v>
      </c>
      <c r="H672" s="12">
        <v>79</v>
      </c>
      <c r="I672" s="10">
        <v>239.4766385714239</v>
      </c>
      <c r="J672" t="s">
        <v>117</v>
      </c>
    </row>
    <row r="673" spans="4:10" x14ac:dyDescent="0.25">
      <c r="D673">
        <v>679</v>
      </c>
      <c r="E673" t="s">
        <v>194</v>
      </c>
      <c r="F673" s="11">
        <v>38485</v>
      </c>
      <c r="G673" t="s">
        <v>189</v>
      </c>
      <c r="H673" s="12">
        <v>25</v>
      </c>
      <c r="I673" s="10">
        <v>75.944187671627063</v>
      </c>
      <c r="J673" t="s">
        <v>119</v>
      </c>
    </row>
    <row r="674" spans="4:10" x14ac:dyDescent="0.25">
      <c r="D674">
        <v>680</v>
      </c>
      <c r="E674" t="s">
        <v>196</v>
      </c>
      <c r="F674" s="11">
        <v>39002</v>
      </c>
      <c r="G674" t="s">
        <v>187</v>
      </c>
      <c r="H674" s="12">
        <v>22</v>
      </c>
      <c r="I674" s="10">
        <v>68.814390503031333</v>
      </c>
      <c r="J674" t="s">
        <v>117</v>
      </c>
    </row>
    <row r="675" spans="4:10" x14ac:dyDescent="0.25">
      <c r="D675">
        <v>681</v>
      </c>
      <c r="E675" t="s">
        <v>186</v>
      </c>
      <c r="F675" s="11">
        <v>38243</v>
      </c>
      <c r="G675" t="s">
        <v>192</v>
      </c>
      <c r="H675" s="12">
        <v>88</v>
      </c>
      <c r="I675" s="10">
        <v>265.64166976022739</v>
      </c>
      <c r="J675" t="s">
        <v>120</v>
      </c>
    </row>
    <row r="676" spans="4:10" x14ac:dyDescent="0.25">
      <c r="D676">
        <v>682</v>
      </c>
      <c r="E676" t="s">
        <v>198</v>
      </c>
      <c r="F676" s="11">
        <v>38298</v>
      </c>
      <c r="G676" t="s">
        <v>189</v>
      </c>
      <c r="H676" s="12">
        <v>94</v>
      </c>
      <c r="I676" s="10">
        <v>284.32899274536834</v>
      </c>
      <c r="J676" t="s">
        <v>190</v>
      </c>
    </row>
    <row r="677" spans="4:10" x14ac:dyDescent="0.25">
      <c r="D677">
        <v>683</v>
      </c>
      <c r="E677" t="s">
        <v>199</v>
      </c>
      <c r="F677" s="11">
        <v>38628</v>
      </c>
      <c r="G677" t="s">
        <v>197</v>
      </c>
      <c r="H677" s="12">
        <v>58</v>
      </c>
      <c r="I677" s="10">
        <v>176.72593852578336</v>
      </c>
      <c r="J677" t="s">
        <v>119</v>
      </c>
    </row>
    <row r="678" spans="4:10" x14ac:dyDescent="0.25">
      <c r="D678">
        <v>684</v>
      </c>
      <c r="E678" t="s">
        <v>198</v>
      </c>
      <c r="F678" s="11">
        <v>38507</v>
      </c>
      <c r="G678" t="s">
        <v>187</v>
      </c>
      <c r="H678" s="12">
        <v>66</v>
      </c>
      <c r="I678" s="10">
        <v>200.20830019781053</v>
      </c>
      <c r="J678" t="s">
        <v>119</v>
      </c>
    </row>
    <row r="679" spans="4:10" x14ac:dyDescent="0.25">
      <c r="D679">
        <v>685</v>
      </c>
      <c r="E679" t="s">
        <v>199</v>
      </c>
      <c r="F679" s="11">
        <v>38936</v>
      </c>
      <c r="G679" t="s">
        <v>195</v>
      </c>
      <c r="H679" s="12">
        <v>82</v>
      </c>
      <c r="I679" s="10">
        <v>247.93546068655294</v>
      </c>
      <c r="J679" t="s">
        <v>120</v>
      </c>
    </row>
    <row r="680" spans="4:10" x14ac:dyDescent="0.25">
      <c r="D680">
        <v>686</v>
      </c>
      <c r="E680" t="s">
        <v>188</v>
      </c>
      <c r="F680" s="11">
        <v>38991</v>
      </c>
      <c r="G680" t="s">
        <v>189</v>
      </c>
      <c r="H680" s="12">
        <v>94</v>
      </c>
      <c r="I680" s="10">
        <v>283.7655668516507</v>
      </c>
      <c r="J680" t="s">
        <v>119</v>
      </c>
    </row>
    <row r="681" spans="4:10" x14ac:dyDescent="0.25">
      <c r="D681">
        <v>687</v>
      </c>
      <c r="E681" t="s">
        <v>191</v>
      </c>
      <c r="F681" s="11">
        <v>39079</v>
      </c>
      <c r="G681" t="s">
        <v>187</v>
      </c>
      <c r="H681" s="12">
        <v>27</v>
      </c>
      <c r="I681" s="10">
        <v>82.883173616974645</v>
      </c>
      <c r="J681" t="s">
        <v>120</v>
      </c>
    </row>
    <row r="682" spans="4:10" x14ac:dyDescent="0.25">
      <c r="D682">
        <v>688</v>
      </c>
      <c r="E682" t="s">
        <v>186</v>
      </c>
      <c r="F682" s="11">
        <v>38089</v>
      </c>
      <c r="G682" t="s">
        <v>192</v>
      </c>
      <c r="H682" s="12">
        <v>56</v>
      </c>
      <c r="I682" s="10">
        <v>169.95658667826987</v>
      </c>
      <c r="J682" t="s">
        <v>190</v>
      </c>
    </row>
    <row r="683" spans="4:10" x14ac:dyDescent="0.25">
      <c r="D683">
        <v>689</v>
      </c>
      <c r="E683" t="s">
        <v>198</v>
      </c>
      <c r="F683" s="11">
        <v>38826</v>
      </c>
      <c r="G683" t="s">
        <v>197</v>
      </c>
      <c r="H683" s="12">
        <v>82</v>
      </c>
      <c r="I683" s="10">
        <v>247.80094907753815</v>
      </c>
      <c r="J683" t="s">
        <v>119</v>
      </c>
    </row>
    <row r="684" spans="4:10" x14ac:dyDescent="0.25">
      <c r="D684">
        <v>690</v>
      </c>
      <c r="E684" t="s">
        <v>198</v>
      </c>
      <c r="F684" s="11">
        <v>38606</v>
      </c>
      <c r="G684" t="s">
        <v>197</v>
      </c>
      <c r="H684" s="12">
        <v>7</v>
      </c>
      <c r="I684" s="10">
        <v>23.067714309015152</v>
      </c>
      <c r="J684" t="s">
        <v>119</v>
      </c>
    </row>
    <row r="685" spans="4:10" x14ac:dyDescent="0.25">
      <c r="D685">
        <v>691</v>
      </c>
      <c r="E685" t="s">
        <v>186</v>
      </c>
      <c r="F685" s="11">
        <v>38727</v>
      </c>
      <c r="G685" t="s">
        <v>187</v>
      </c>
      <c r="H685" s="12">
        <v>25</v>
      </c>
      <c r="I685" s="10">
        <v>77.367215999588439</v>
      </c>
      <c r="J685" t="s">
        <v>120</v>
      </c>
    </row>
    <row r="686" spans="4:10" x14ac:dyDescent="0.25">
      <c r="D686">
        <v>692</v>
      </c>
      <c r="E686" t="s">
        <v>191</v>
      </c>
      <c r="F686" s="11">
        <v>39079</v>
      </c>
      <c r="G686" t="s">
        <v>189</v>
      </c>
      <c r="H686" s="12">
        <v>15</v>
      </c>
      <c r="I686" s="10">
        <v>46.808970139122437</v>
      </c>
      <c r="J686" t="s">
        <v>119</v>
      </c>
    </row>
    <row r="687" spans="4:10" x14ac:dyDescent="0.25">
      <c r="D687">
        <v>693</v>
      </c>
      <c r="E687" t="s">
        <v>199</v>
      </c>
      <c r="F687" s="11">
        <v>38265</v>
      </c>
      <c r="G687" t="s">
        <v>189</v>
      </c>
      <c r="H687" s="12">
        <v>39</v>
      </c>
      <c r="I687" s="10">
        <v>118.82068608795676</v>
      </c>
      <c r="J687" t="s">
        <v>119</v>
      </c>
    </row>
    <row r="688" spans="4:10" x14ac:dyDescent="0.25">
      <c r="D688">
        <v>694</v>
      </c>
      <c r="E688" t="s">
        <v>186</v>
      </c>
      <c r="F688" s="11">
        <v>38628</v>
      </c>
      <c r="G688" t="s">
        <v>187</v>
      </c>
      <c r="H688" s="12">
        <v>22</v>
      </c>
      <c r="I688" s="10">
        <v>67.920921050637091</v>
      </c>
      <c r="J688" t="s">
        <v>190</v>
      </c>
    </row>
    <row r="689" spans="4:10" x14ac:dyDescent="0.25">
      <c r="D689">
        <v>695</v>
      </c>
      <c r="E689" t="s">
        <v>193</v>
      </c>
      <c r="F689" s="11">
        <v>38430</v>
      </c>
      <c r="G689" t="s">
        <v>192</v>
      </c>
      <c r="H689" s="12">
        <v>0</v>
      </c>
      <c r="I689" s="10">
        <v>1.5802940518086344</v>
      </c>
      <c r="J689" t="s">
        <v>120</v>
      </c>
    </row>
    <row r="690" spans="4:10" x14ac:dyDescent="0.25">
      <c r="D690">
        <v>696</v>
      </c>
      <c r="E690" t="s">
        <v>186</v>
      </c>
      <c r="F690" s="11">
        <v>38188</v>
      </c>
      <c r="G690" t="s">
        <v>197</v>
      </c>
      <c r="H690" s="12">
        <v>47</v>
      </c>
      <c r="I690" s="10">
        <v>142.62566704955398</v>
      </c>
      <c r="J690" t="s">
        <v>119</v>
      </c>
    </row>
    <row r="691" spans="4:10" x14ac:dyDescent="0.25">
      <c r="D691">
        <v>697</v>
      </c>
      <c r="E691" t="s">
        <v>199</v>
      </c>
      <c r="F691" s="11">
        <v>38782</v>
      </c>
      <c r="G691" t="s">
        <v>192</v>
      </c>
      <c r="H691" s="12">
        <v>36</v>
      </c>
      <c r="I691" s="10">
        <v>110.25851548113316</v>
      </c>
      <c r="J691" t="s">
        <v>117</v>
      </c>
    </row>
    <row r="692" spans="4:10" x14ac:dyDescent="0.25">
      <c r="D692">
        <v>698</v>
      </c>
      <c r="E692" t="s">
        <v>199</v>
      </c>
      <c r="F692" s="11">
        <v>38243</v>
      </c>
      <c r="G692" t="s">
        <v>195</v>
      </c>
      <c r="H692" s="12">
        <v>46</v>
      </c>
      <c r="I692" s="10">
        <v>139.52847109810006</v>
      </c>
      <c r="J692" t="s">
        <v>120</v>
      </c>
    </row>
    <row r="693" spans="4:10" x14ac:dyDescent="0.25">
      <c r="D693">
        <v>699</v>
      </c>
      <c r="E693" t="s">
        <v>198</v>
      </c>
      <c r="F693" s="11">
        <v>38837</v>
      </c>
      <c r="G693" t="s">
        <v>195</v>
      </c>
      <c r="H693" s="12">
        <v>84</v>
      </c>
      <c r="I693" s="10">
        <v>253.68258531303155</v>
      </c>
      <c r="J693" t="s">
        <v>117</v>
      </c>
    </row>
    <row r="694" spans="4:10" x14ac:dyDescent="0.25">
      <c r="D694">
        <v>700</v>
      </c>
      <c r="E694" t="s">
        <v>196</v>
      </c>
      <c r="F694" s="11">
        <v>38067</v>
      </c>
      <c r="G694" t="s">
        <v>187</v>
      </c>
      <c r="H694" s="12">
        <v>38</v>
      </c>
      <c r="I694" s="10">
        <v>115.76504648002317</v>
      </c>
      <c r="J694" t="s">
        <v>117</v>
      </c>
    </row>
    <row r="695" spans="4:10" x14ac:dyDescent="0.25">
      <c r="D695">
        <v>701</v>
      </c>
      <c r="E695" t="s">
        <v>186</v>
      </c>
      <c r="F695" s="11">
        <v>38133</v>
      </c>
      <c r="G695" t="s">
        <v>187</v>
      </c>
      <c r="H695" s="12">
        <v>13</v>
      </c>
      <c r="I695" s="10">
        <v>40.473506204312045</v>
      </c>
      <c r="J695" t="s">
        <v>117</v>
      </c>
    </row>
    <row r="696" spans="4:10" x14ac:dyDescent="0.25">
      <c r="D696">
        <v>702</v>
      </c>
      <c r="E696" t="s">
        <v>198</v>
      </c>
      <c r="F696" s="11">
        <v>38826</v>
      </c>
      <c r="G696" t="s">
        <v>189</v>
      </c>
      <c r="H696" s="12">
        <v>40</v>
      </c>
      <c r="I696" s="10">
        <v>122.42180451643387</v>
      </c>
      <c r="J696" t="s">
        <v>190</v>
      </c>
    </row>
    <row r="697" spans="4:10" x14ac:dyDescent="0.25">
      <c r="D697">
        <v>703</v>
      </c>
      <c r="E697" t="s">
        <v>194</v>
      </c>
      <c r="F697" s="11">
        <v>38155</v>
      </c>
      <c r="G697" t="s">
        <v>192</v>
      </c>
      <c r="H697" s="12">
        <v>46</v>
      </c>
      <c r="I697" s="10">
        <v>139.4072220659846</v>
      </c>
      <c r="J697" t="s">
        <v>190</v>
      </c>
    </row>
    <row r="698" spans="4:10" x14ac:dyDescent="0.25">
      <c r="D698">
        <v>704</v>
      </c>
      <c r="E698" t="s">
        <v>200</v>
      </c>
      <c r="F698" s="11">
        <v>38199</v>
      </c>
      <c r="G698" t="s">
        <v>195</v>
      </c>
      <c r="H698" s="12">
        <v>11</v>
      </c>
      <c r="I698" s="10">
        <v>35.105222117013575</v>
      </c>
      <c r="J698" t="s">
        <v>117</v>
      </c>
    </row>
    <row r="699" spans="4:10" x14ac:dyDescent="0.25">
      <c r="D699">
        <v>705</v>
      </c>
      <c r="E699" t="s">
        <v>191</v>
      </c>
      <c r="F699" s="11">
        <v>38518</v>
      </c>
      <c r="G699" t="s">
        <v>187</v>
      </c>
      <c r="H699" s="12">
        <v>-1</v>
      </c>
      <c r="I699" s="10">
        <v>-0.89822589573278755</v>
      </c>
      <c r="J699" t="s">
        <v>120</v>
      </c>
    </row>
    <row r="700" spans="4:10" x14ac:dyDescent="0.25">
      <c r="D700">
        <v>706</v>
      </c>
      <c r="E700" t="s">
        <v>191</v>
      </c>
      <c r="F700" s="11">
        <v>38056</v>
      </c>
      <c r="G700" t="s">
        <v>187</v>
      </c>
      <c r="H700" s="12">
        <v>32</v>
      </c>
      <c r="I700" s="10">
        <v>98.618549497009866</v>
      </c>
      <c r="J700" t="s">
        <v>117</v>
      </c>
    </row>
    <row r="701" spans="4:10" x14ac:dyDescent="0.25">
      <c r="D701">
        <v>707</v>
      </c>
      <c r="E701" t="s">
        <v>200</v>
      </c>
      <c r="F701" s="11">
        <v>38001</v>
      </c>
      <c r="G701" t="s">
        <v>189</v>
      </c>
      <c r="H701" s="12">
        <v>78</v>
      </c>
      <c r="I701" s="10">
        <v>235.37746360511863</v>
      </c>
      <c r="J701" t="s">
        <v>190</v>
      </c>
    </row>
    <row r="702" spans="4:10" x14ac:dyDescent="0.25">
      <c r="D702">
        <v>708</v>
      </c>
      <c r="E702" t="s">
        <v>191</v>
      </c>
      <c r="F702" s="11">
        <v>38375</v>
      </c>
      <c r="G702" t="s">
        <v>192</v>
      </c>
      <c r="H702" s="12">
        <v>71</v>
      </c>
      <c r="I702" s="10">
        <v>215.14334620644152</v>
      </c>
      <c r="J702" t="s">
        <v>117</v>
      </c>
    </row>
    <row r="703" spans="4:10" x14ac:dyDescent="0.25">
      <c r="D703">
        <v>709</v>
      </c>
      <c r="E703" t="s">
        <v>194</v>
      </c>
      <c r="F703" s="11">
        <v>38100</v>
      </c>
      <c r="G703" t="s">
        <v>187</v>
      </c>
      <c r="H703" s="12">
        <v>36</v>
      </c>
      <c r="I703" s="10">
        <v>109.79941093344995</v>
      </c>
      <c r="J703" t="s">
        <v>190</v>
      </c>
    </row>
    <row r="704" spans="4:10" x14ac:dyDescent="0.25">
      <c r="D704">
        <v>710</v>
      </c>
      <c r="E704" t="s">
        <v>199</v>
      </c>
      <c r="F704" s="11">
        <v>38221</v>
      </c>
      <c r="G704" t="s">
        <v>197</v>
      </c>
      <c r="H704" s="12">
        <v>79</v>
      </c>
      <c r="I704" s="10">
        <v>238.7528909715526</v>
      </c>
      <c r="J704" t="s">
        <v>120</v>
      </c>
    </row>
    <row r="705" spans="4:10" x14ac:dyDescent="0.25">
      <c r="D705">
        <v>711</v>
      </c>
      <c r="E705" t="s">
        <v>191</v>
      </c>
      <c r="F705" s="11">
        <v>38573</v>
      </c>
      <c r="G705" t="s">
        <v>192</v>
      </c>
      <c r="H705" s="12">
        <v>92</v>
      </c>
      <c r="I705" s="10">
        <v>278.33689319640729</v>
      </c>
      <c r="J705" t="s">
        <v>120</v>
      </c>
    </row>
    <row r="706" spans="4:10" x14ac:dyDescent="0.25">
      <c r="D706">
        <v>712</v>
      </c>
      <c r="E706" t="s">
        <v>188</v>
      </c>
      <c r="F706" s="11">
        <v>38001</v>
      </c>
      <c r="G706" t="s">
        <v>189</v>
      </c>
      <c r="H706" s="12">
        <v>38</v>
      </c>
      <c r="I706" s="10">
        <v>116.20226134841927</v>
      </c>
      <c r="J706" t="s">
        <v>190</v>
      </c>
    </row>
    <row r="707" spans="4:10" x14ac:dyDescent="0.25">
      <c r="D707">
        <v>713</v>
      </c>
      <c r="E707" t="s">
        <v>186</v>
      </c>
      <c r="F707" s="11">
        <v>39057</v>
      </c>
      <c r="G707" t="s">
        <v>197</v>
      </c>
      <c r="H707" s="12">
        <v>50</v>
      </c>
      <c r="I707" s="10">
        <v>152.08468006915191</v>
      </c>
      <c r="J707" t="s">
        <v>117</v>
      </c>
    </row>
    <row r="708" spans="4:10" x14ac:dyDescent="0.25">
      <c r="D708">
        <v>714</v>
      </c>
      <c r="E708" t="s">
        <v>196</v>
      </c>
      <c r="F708" s="11">
        <v>38771</v>
      </c>
      <c r="G708" t="s">
        <v>189</v>
      </c>
      <c r="H708" s="12">
        <v>31</v>
      </c>
      <c r="I708" s="10">
        <v>93.734083542235183</v>
      </c>
      <c r="J708" t="s">
        <v>120</v>
      </c>
    </row>
    <row r="709" spans="4:10" x14ac:dyDescent="0.25">
      <c r="D709">
        <v>715</v>
      </c>
      <c r="E709" t="s">
        <v>199</v>
      </c>
      <c r="F709" s="11">
        <v>38881</v>
      </c>
      <c r="G709" t="s">
        <v>187</v>
      </c>
      <c r="H709" s="12">
        <v>9</v>
      </c>
      <c r="I709" s="10">
        <v>29.386098665239906</v>
      </c>
      <c r="J709" t="s">
        <v>117</v>
      </c>
    </row>
    <row r="710" spans="4:10" x14ac:dyDescent="0.25">
      <c r="D710">
        <v>716</v>
      </c>
      <c r="E710" t="s">
        <v>188</v>
      </c>
      <c r="F710" s="11">
        <v>38408</v>
      </c>
      <c r="G710" t="s">
        <v>195</v>
      </c>
      <c r="H710" s="12">
        <v>24</v>
      </c>
      <c r="I710" s="10">
        <v>73.278886055388639</v>
      </c>
      <c r="J710" t="s">
        <v>120</v>
      </c>
    </row>
    <row r="711" spans="4:10" x14ac:dyDescent="0.25">
      <c r="D711">
        <v>717</v>
      </c>
      <c r="E711" t="s">
        <v>191</v>
      </c>
      <c r="F711" s="11">
        <v>38364</v>
      </c>
      <c r="G711" t="s">
        <v>187</v>
      </c>
      <c r="H711" s="12">
        <v>50</v>
      </c>
      <c r="I711" s="10">
        <v>152.58608557503928</v>
      </c>
      <c r="J711" t="s">
        <v>120</v>
      </c>
    </row>
    <row r="712" spans="4:10" x14ac:dyDescent="0.25">
      <c r="D712">
        <v>718</v>
      </c>
      <c r="E712" t="s">
        <v>199</v>
      </c>
      <c r="F712" s="11">
        <v>38760</v>
      </c>
      <c r="G712" t="s">
        <v>192</v>
      </c>
      <c r="H712" s="12">
        <v>32</v>
      </c>
      <c r="I712" s="10">
        <v>98.191983875169328</v>
      </c>
      <c r="J712" t="s">
        <v>120</v>
      </c>
    </row>
    <row r="713" spans="4:10" x14ac:dyDescent="0.25">
      <c r="D713">
        <v>719</v>
      </c>
      <c r="E713" t="s">
        <v>200</v>
      </c>
      <c r="F713" s="11">
        <v>38243</v>
      </c>
      <c r="G713" t="s">
        <v>189</v>
      </c>
      <c r="H713" s="12">
        <v>71</v>
      </c>
      <c r="I713" s="10">
        <v>214.9278284338051</v>
      </c>
      <c r="J713" t="s">
        <v>119</v>
      </c>
    </row>
    <row r="714" spans="4:10" x14ac:dyDescent="0.25">
      <c r="D714">
        <v>720</v>
      </c>
      <c r="E714" t="s">
        <v>196</v>
      </c>
      <c r="F714" s="11">
        <v>39024</v>
      </c>
      <c r="G714" t="s">
        <v>197</v>
      </c>
      <c r="H714" s="12">
        <v>28</v>
      </c>
      <c r="I714" s="10">
        <v>86.107203598905883</v>
      </c>
      <c r="J714" t="s">
        <v>119</v>
      </c>
    </row>
    <row r="715" spans="4:10" x14ac:dyDescent="0.25">
      <c r="D715">
        <v>721</v>
      </c>
      <c r="E715" t="s">
        <v>191</v>
      </c>
      <c r="F715" s="11">
        <v>39013</v>
      </c>
      <c r="G715" t="s">
        <v>187</v>
      </c>
      <c r="H715" s="12">
        <v>40</v>
      </c>
      <c r="I715" s="10">
        <v>121.83146625489913</v>
      </c>
      <c r="J715" t="s">
        <v>117</v>
      </c>
    </row>
    <row r="716" spans="4:10" x14ac:dyDescent="0.25">
      <c r="D716">
        <v>722</v>
      </c>
      <c r="E716" t="s">
        <v>196</v>
      </c>
      <c r="F716" s="11">
        <v>38001</v>
      </c>
      <c r="G716" t="s">
        <v>195</v>
      </c>
      <c r="H716" s="12">
        <v>75</v>
      </c>
      <c r="I716" s="10">
        <v>226.98711570221042</v>
      </c>
      <c r="J716" t="s">
        <v>117</v>
      </c>
    </row>
    <row r="717" spans="4:10" x14ac:dyDescent="0.25">
      <c r="D717">
        <v>723</v>
      </c>
      <c r="E717" t="s">
        <v>193</v>
      </c>
      <c r="F717" s="11">
        <v>38221</v>
      </c>
      <c r="G717" t="s">
        <v>187</v>
      </c>
      <c r="H717" s="12">
        <v>30</v>
      </c>
      <c r="I717" s="10">
        <v>92.030625673172352</v>
      </c>
      <c r="J717" t="s">
        <v>190</v>
      </c>
    </row>
    <row r="718" spans="4:10" x14ac:dyDescent="0.25">
      <c r="D718">
        <v>724</v>
      </c>
      <c r="E718" t="s">
        <v>199</v>
      </c>
      <c r="F718" s="11">
        <v>38694</v>
      </c>
      <c r="G718" t="s">
        <v>187</v>
      </c>
      <c r="H718" s="12">
        <v>78</v>
      </c>
      <c r="I718" s="10">
        <v>235.89718296494317</v>
      </c>
      <c r="J718" t="s">
        <v>119</v>
      </c>
    </row>
    <row r="719" spans="4:10" x14ac:dyDescent="0.25">
      <c r="D719">
        <v>725</v>
      </c>
      <c r="E719" t="s">
        <v>194</v>
      </c>
      <c r="F719" s="11">
        <v>38573</v>
      </c>
      <c r="G719" t="s">
        <v>197</v>
      </c>
      <c r="H719" s="12">
        <v>15</v>
      </c>
      <c r="I719" s="10">
        <v>47.09802134338382</v>
      </c>
      <c r="J719" t="s">
        <v>119</v>
      </c>
    </row>
    <row r="720" spans="4:10" x14ac:dyDescent="0.25">
      <c r="D720">
        <v>726</v>
      </c>
      <c r="E720" t="s">
        <v>196</v>
      </c>
      <c r="F720" s="11">
        <v>38298</v>
      </c>
      <c r="G720" t="s">
        <v>192</v>
      </c>
      <c r="H720" s="12">
        <v>30</v>
      </c>
      <c r="I720" s="10">
        <v>91.800989942743342</v>
      </c>
      <c r="J720" t="s">
        <v>120</v>
      </c>
    </row>
    <row r="721" spans="4:10" x14ac:dyDescent="0.25">
      <c r="D721">
        <v>727</v>
      </c>
      <c r="E721" t="s">
        <v>193</v>
      </c>
      <c r="F721" s="11">
        <v>38628</v>
      </c>
      <c r="G721" t="s">
        <v>189</v>
      </c>
      <c r="H721" s="12">
        <v>27</v>
      </c>
      <c r="I721" s="10">
        <v>83.564417753264919</v>
      </c>
      <c r="J721" t="s">
        <v>120</v>
      </c>
    </row>
    <row r="722" spans="4:10" x14ac:dyDescent="0.25">
      <c r="D722">
        <v>728</v>
      </c>
      <c r="E722" t="s">
        <v>188</v>
      </c>
      <c r="F722" s="11">
        <v>38881</v>
      </c>
      <c r="G722" t="s">
        <v>187</v>
      </c>
      <c r="H722" s="12">
        <v>95</v>
      </c>
      <c r="I722" s="10">
        <v>286.68421658470419</v>
      </c>
      <c r="J722" t="s">
        <v>190</v>
      </c>
    </row>
    <row r="723" spans="4:10" x14ac:dyDescent="0.25">
      <c r="D723">
        <v>729</v>
      </c>
      <c r="E723" t="s">
        <v>199</v>
      </c>
      <c r="F723" s="11">
        <v>38034</v>
      </c>
      <c r="G723" t="s">
        <v>189</v>
      </c>
      <c r="H723" s="12">
        <v>62</v>
      </c>
      <c r="I723" s="10">
        <v>188.69979320640692</v>
      </c>
      <c r="J723" t="s">
        <v>119</v>
      </c>
    </row>
    <row r="724" spans="4:10" x14ac:dyDescent="0.25">
      <c r="D724">
        <v>730</v>
      </c>
      <c r="E724" t="s">
        <v>196</v>
      </c>
      <c r="F724" s="11">
        <v>38793</v>
      </c>
      <c r="G724" t="s">
        <v>187</v>
      </c>
      <c r="H724" s="12">
        <v>-4</v>
      </c>
      <c r="I724" s="10">
        <v>-10.151413084603679</v>
      </c>
      <c r="J724" t="s">
        <v>120</v>
      </c>
    </row>
    <row r="725" spans="4:10" x14ac:dyDescent="0.25">
      <c r="D725">
        <v>731</v>
      </c>
      <c r="E725" t="s">
        <v>186</v>
      </c>
      <c r="F725" s="11">
        <v>38188</v>
      </c>
      <c r="G725" t="s">
        <v>197</v>
      </c>
      <c r="H725" s="12">
        <v>-3</v>
      </c>
      <c r="I725" s="10">
        <v>-7.2263762915654137</v>
      </c>
      <c r="J725" t="s">
        <v>120</v>
      </c>
    </row>
    <row r="726" spans="4:10" x14ac:dyDescent="0.25">
      <c r="D726">
        <v>732</v>
      </c>
      <c r="E726" t="s">
        <v>188</v>
      </c>
      <c r="F726" s="11">
        <v>38540</v>
      </c>
      <c r="G726" t="s">
        <v>197</v>
      </c>
      <c r="H726" s="12">
        <v>62</v>
      </c>
      <c r="I726" s="10">
        <v>187.71484715081846</v>
      </c>
      <c r="J726" t="s">
        <v>190</v>
      </c>
    </row>
    <row r="727" spans="4:10" x14ac:dyDescent="0.25">
      <c r="D727">
        <v>733</v>
      </c>
      <c r="E727" t="s">
        <v>186</v>
      </c>
      <c r="F727" s="11">
        <v>38210</v>
      </c>
      <c r="G727" t="s">
        <v>192</v>
      </c>
      <c r="H727" s="12">
        <v>92</v>
      </c>
      <c r="I727" s="10">
        <v>277.67657907264578</v>
      </c>
      <c r="J727" t="s">
        <v>190</v>
      </c>
    </row>
    <row r="728" spans="4:10" x14ac:dyDescent="0.25">
      <c r="D728">
        <v>734</v>
      </c>
      <c r="E728" t="s">
        <v>193</v>
      </c>
      <c r="F728" s="11">
        <v>39068</v>
      </c>
      <c r="G728" t="s">
        <v>189</v>
      </c>
      <c r="H728" s="12">
        <v>35</v>
      </c>
      <c r="I728" s="10">
        <v>107.09519938129719</v>
      </c>
      <c r="J728" t="s">
        <v>119</v>
      </c>
    </row>
    <row r="729" spans="4:10" x14ac:dyDescent="0.25">
      <c r="D729">
        <v>735</v>
      </c>
      <c r="E729" t="s">
        <v>186</v>
      </c>
      <c r="F729" s="11">
        <v>38474</v>
      </c>
      <c r="G729" t="s">
        <v>195</v>
      </c>
      <c r="H729" s="12">
        <v>91</v>
      </c>
      <c r="I729" s="10">
        <v>274.96271641831527</v>
      </c>
      <c r="J729" t="s">
        <v>120</v>
      </c>
    </row>
    <row r="730" spans="4:10" x14ac:dyDescent="0.25">
      <c r="D730">
        <v>736</v>
      </c>
      <c r="E730" t="s">
        <v>196</v>
      </c>
      <c r="F730" s="11">
        <v>38177</v>
      </c>
      <c r="G730" t="s">
        <v>197</v>
      </c>
      <c r="H730" s="12">
        <v>21</v>
      </c>
      <c r="I730" s="10">
        <v>64.321884288799509</v>
      </c>
      <c r="J730" t="s">
        <v>119</v>
      </c>
    </row>
    <row r="731" spans="4:10" x14ac:dyDescent="0.25">
      <c r="D731">
        <v>737</v>
      </c>
      <c r="E731" t="s">
        <v>194</v>
      </c>
      <c r="F731" s="11">
        <v>38738</v>
      </c>
      <c r="G731" t="s">
        <v>197</v>
      </c>
      <c r="H731" s="12">
        <v>49</v>
      </c>
      <c r="I731" s="10">
        <v>148.73893149445496</v>
      </c>
      <c r="J731" t="s">
        <v>119</v>
      </c>
    </row>
    <row r="732" spans="4:10" x14ac:dyDescent="0.25">
      <c r="D732">
        <v>738</v>
      </c>
      <c r="E732" t="s">
        <v>193</v>
      </c>
      <c r="F732" s="11">
        <v>38430</v>
      </c>
      <c r="G732" t="s">
        <v>189</v>
      </c>
      <c r="H732" s="12">
        <v>34</v>
      </c>
      <c r="I732" s="10">
        <v>103.34843435833068</v>
      </c>
      <c r="J732" t="s">
        <v>190</v>
      </c>
    </row>
    <row r="733" spans="4:10" x14ac:dyDescent="0.25">
      <c r="D733">
        <v>739</v>
      </c>
      <c r="E733" t="s">
        <v>188</v>
      </c>
      <c r="F733" s="11">
        <v>38375</v>
      </c>
      <c r="G733" t="s">
        <v>187</v>
      </c>
      <c r="H733" s="12">
        <v>56</v>
      </c>
      <c r="I733" s="10">
        <v>170.12124352907122</v>
      </c>
      <c r="J733" t="s">
        <v>117</v>
      </c>
    </row>
    <row r="734" spans="4:10" x14ac:dyDescent="0.25">
      <c r="D734">
        <v>740</v>
      </c>
      <c r="E734" t="s">
        <v>196</v>
      </c>
      <c r="F734" s="11">
        <v>38133</v>
      </c>
      <c r="G734" t="s">
        <v>195</v>
      </c>
      <c r="H734" s="12">
        <v>81</v>
      </c>
      <c r="I734" s="10">
        <v>244.85421438007515</v>
      </c>
      <c r="J734" t="s">
        <v>120</v>
      </c>
    </row>
    <row r="735" spans="4:10" x14ac:dyDescent="0.25">
      <c r="D735">
        <v>741</v>
      </c>
      <c r="E735" t="s">
        <v>186</v>
      </c>
      <c r="F735" s="11">
        <v>38089</v>
      </c>
      <c r="G735" t="s">
        <v>195</v>
      </c>
      <c r="H735" s="12">
        <v>63</v>
      </c>
      <c r="I735" s="10">
        <v>191.24656039127012</v>
      </c>
      <c r="J735" t="s">
        <v>120</v>
      </c>
    </row>
    <row r="736" spans="4:10" x14ac:dyDescent="0.25">
      <c r="D736">
        <v>742</v>
      </c>
      <c r="E736" t="s">
        <v>196</v>
      </c>
      <c r="F736" s="11">
        <v>38474</v>
      </c>
      <c r="G736" t="s">
        <v>189</v>
      </c>
      <c r="H736" s="12">
        <v>-3</v>
      </c>
      <c r="I736" s="10">
        <v>-7.3657850032017285</v>
      </c>
      <c r="J736" t="s">
        <v>190</v>
      </c>
    </row>
    <row r="737" spans="4:10" x14ac:dyDescent="0.25">
      <c r="D737">
        <v>743</v>
      </c>
      <c r="E737" t="s">
        <v>194</v>
      </c>
      <c r="F737" s="11">
        <v>38540</v>
      </c>
      <c r="G737" t="s">
        <v>189</v>
      </c>
      <c r="H737" s="12">
        <v>8</v>
      </c>
      <c r="I737" s="10">
        <v>25.810666689825588</v>
      </c>
      <c r="J737" t="s">
        <v>117</v>
      </c>
    </row>
    <row r="738" spans="4:10" x14ac:dyDescent="0.25">
      <c r="D738">
        <v>744</v>
      </c>
      <c r="E738" t="s">
        <v>199</v>
      </c>
      <c r="F738" s="11">
        <v>38078</v>
      </c>
      <c r="G738" t="s">
        <v>187</v>
      </c>
      <c r="H738" s="12">
        <v>46</v>
      </c>
      <c r="I738" s="10">
        <v>139.61633299698832</v>
      </c>
      <c r="J738" t="s">
        <v>120</v>
      </c>
    </row>
    <row r="739" spans="4:10" x14ac:dyDescent="0.25">
      <c r="D739">
        <v>745</v>
      </c>
      <c r="E739" t="s">
        <v>194</v>
      </c>
      <c r="F739" s="11">
        <v>38397</v>
      </c>
      <c r="G739" t="s">
        <v>187</v>
      </c>
      <c r="H739" s="12">
        <v>3</v>
      </c>
      <c r="I739" s="10">
        <v>10.87686297512148</v>
      </c>
      <c r="J739" t="s">
        <v>119</v>
      </c>
    </row>
    <row r="740" spans="4:10" x14ac:dyDescent="0.25">
      <c r="D740">
        <v>746</v>
      </c>
      <c r="E740" t="s">
        <v>194</v>
      </c>
      <c r="F740" s="11">
        <v>38859</v>
      </c>
      <c r="G740" t="s">
        <v>189</v>
      </c>
      <c r="H740" s="12">
        <v>68</v>
      </c>
      <c r="I740" s="10">
        <v>205.86039765882776</v>
      </c>
      <c r="J740" t="s">
        <v>120</v>
      </c>
    </row>
    <row r="741" spans="4:10" x14ac:dyDescent="0.25">
      <c r="D741">
        <v>747</v>
      </c>
      <c r="E741" t="s">
        <v>186</v>
      </c>
      <c r="F741" s="11">
        <v>38826</v>
      </c>
      <c r="G741" t="s">
        <v>189</v>
      </c>
      <c r="H741" s="12">
        <v>83</v>
      </c>
      <c r="I741" s="10">
        <v>251.06283096017734</v>
      </c>
      <c r="J741" t="s">
        <v>117</v>
      </c>
    </row>
    <row r="742" spans="4:10" x14ac:dyDescent="0.25">
      <c r="D742">
        <v>748</v>
      </c>
      <c r="E742" t="s">
        <v>196</v>
      </c>
      <c r="F742" s="11">
        <v>38397</v>
      </c>
      <c r="G742" t="s">
        <v>195</v>
      </c>
      <c r="H742" s="12">
        <v>51</v>
      </c>
      <c r="I742" s="10">
        <v>155.12341917228474</v>
      </c>
      <c r="J742" t="s">
        <v>120</v>
      </c>
    </row>
    <row r="743" spans="4:10" x14ac:dyDescent="0.25">
      <c r="D743">
        <v>749</v>
      </c>
      <c r="E743" t="s">
        <v>200</v>
      </c>
      <c r="F743" s="11">
        <v>38826</v>
      </c>
      <c r="G743" t="s">
        <v>189</v>
      </c>
      <c r="H743" s="12">
        <v>16</v>
      </c>
      <c r="I743" s="10">
        <v>50.203538747394113</v>
      </c>
      <c r="J743" t="s">
        <v>120</v>
      </c>
    </row>
    <row r="744" spans="4:10" x14ac:dyDescent="0.25">
      <c r="D744">
        <v>750</v>
      </c>
      <c r="E744" t="s">
        <v>200</v>
      </c>
      <c r="F744" s="11">
        <v>38848</v>
      </c>
      <c r="G744" t="s">
        <v>195</v>
      </c>
      <c r="H744" s="12">
        <v>-2</v>
      </c>
      <c r="I744" s="10">
        <v>-3.9135627833735267</v>
      </c>
      <c r="J744" t="s">
        <v>119</v>
      </c>
    </row>
    <row r="745" spans="4:10" x14ac:dyDescent="0.25">
      <c r="D745">
        <v>751</v>
      </c>
      <c r="E745" t="s">
        <v>196</v>
      </c>
      <c r="F745" s="11">
        <v>38320</v>
      </c>
      <c r="G745" t="s">
        <v>187</v>
      </c>
      <c r="H745" s="12">
        <v>6</v>
      </c>
      <c r="I745" s="10">
        <v>20.370424027363761</v>
      </c>
      <c r="J745" t="s">
        <v>119</v>
      </c>
    </row>
    <row r="746" spans="4:10" x14ac:dyDescent="0.25">
      <c r="D746">
        <v>752</v>
      </c>
      <c r="E746" t="s">
        <v>194</v>
      </c>
      <c r="F746" s="11">
        <v>38650</v>
      </c>
      <c r="G746" t="s">
        <v>187</v>
      </c>
      <c r="H746" s="12">
        <v>-5</v>
      </c>
      <c r="I746" s="10">
        <v>-12.571701775011148</v>
      </c>
      <c r="J746" t="s">
        <v>117</v>
      </c>
    </row>
    <row r="747" spans="4:10" x14ac:dyDescent="0.25">
      <c r="D747">
        <v>753</v>
      </c>
      <c r="E747" t="s">
        <v>186</v>
      </c>
      <c r="F747" s="11">
        <v>38738</v>
      </c>
      <c r="G747" t="s">
        <v>195</v>
      </c>
      <c r="H747" s="12">
        <v>42</v>
      </c>
      <c r="I747" s="10">
        <v>127.71123178411425</v>
      </c>
      <c r="J747" t="s">
        <v>119</v>
      </c>
    </row>
    <row r="748" spans="4:10" x14ac:dyDescent="0.25">
      <c r="D748">
        <v>754</v>
      </c>
      <c r="E748" t="s">
        <v>196</v>
      </c>
      <c r="F748" s="11">
        <v>38364</v>
      </c>
      <c r="G748" t="s">
        <v>195</v>
      </c>
      <c r="H748" s="12">
        <v>47</v>
      </c>
      <c r="I748" s="10">
        <v>143.38409457230034</v>
      </c>
      <c r="J748" t="s">
        <v>190</v>
      </c>
    </row>
    <row r="749" spans="4:10" x14ac:dyDescent="0.25">
      <c r="D749">
        <v>755</v>
      </c>
      <c r="E749" t="s">
        <v>188</v>
      </c>
      <c r="F749" s="11">
        <v>38925</v>
      </c>
      <c r="G749" t="s">
        <v>197</v>
      </c>
      <c r="H749" s="12">
        <v>16</v>
      </c>
      <c r="I749" s="10">
        <v>50.193862989445165</v>
      </c>
      <c r="J749" t="s">
        <v>120</v>
      </c>
    </row>
    <row r="750" spans="4:10" x14ac:dyDescent="0.25">
      <c r="D750">
        <v>756</v>
      </c>
      <c r="E750" t="s">
        <v>200</v>
      </c>
      <c r="F750" s="11">
        <v>38122</v>
      </c>
      <c r="G750" t="s">
        <v>187</v>
      </c>
      <c r="H750" s="12">
        <v>11</v>
      </c>
      <c r="I750" s="10">
        <v>35.356196404749518</v>
      </c>
      <c r="J750" t="s">
        <v>120</v>
      </c>
    </row>
    <row r="751" spans="4:10" x14ac:dyDescent="0.25">
      <c r="D751">
        <v>757</v>
      </c>
      <c r="E751" t="s">
        <v>186</v>
      </c>
      <c r="F751" s="11">
        <v>38320</v>
      </c>
      <c r="G751" t="s">
        <v>195</v>
      </c>
      <c r="H751" s="12">
        <v>-10</v>
      </c>
      <c r="I751" s="10">
        <v>-27.896760549483552</v>
      </c>
      <c r="J751" t="s">
        <v>117</v>
      </c>
    </row>
    <row r="752" spans="4:10" x14ac:dyDescent="0.25">
      <c r="D752">
        <v>758</v>
      </c>
      <c r="E752" t="s">
        <v>191</v>
      </c>
      <c r="F752" s="11">
        <v>38056</v>
      </c>
      <c r="G752" t="s">
        <v>195</v>
      </c>
      <c r="H752" s="12">
        <v>21</v>
      </c>
      <c r="I752" s="10">
        <v>65.379195576752196</v>
      </c>
      <c r="J752" t="s">
        <v>119</v>
      </c>
    </row>
    <row r="753" spans="4:10" x14ac:dyDescent="0.25">
      <c r="D753">
        <v>759</v>
      </c>
      <c r="E753" t="s">
        <v>200</v>
      </c>
      <c r="F753" s="11">
        <v>38650</v>
      </c>
      <c r="G753" t="s">
        <v>197</v>
      </c>
      <c r="H753" s="12">
        <v>52</v>
      </c>
      <c r="I753" s="10">
        <v>157.72596503790041</v>
      </c>
      <c r="J753" t="s">
        <v>117</v>
      </c>
    </row>
    <row r="754" spans="4:10" x14ac:dyDescent="0.25">
      <c r="D754">
        <v>760</v>
      </c>
      <c r="E754" t="s">
        <v>196</v>
      </c>
      <c r="F754" s="11">
        <v>38089</v>
      </c>
      <c r="G754" t="s">
        <v>192</v>
      </c>
      <c r="H754" s="12">
        <v>5</v>
      </c>
      <c r="I754" s="10">
        <v>17.005120052550815</v>
      </c>
      <c r="J754" t="s">
        <v>119</v>
      </c>
    </row>
    <row r="755" spans="4:10" x14ac:dyDescent="0.25">
      <c r="D755">
        <v>761</v>
      </c>
      <c r="E755" t="s">
        <v>196</v>
      </c>
      <c r="F755" s="11">
        <v>38562</v>
      </c>
      <c r="G755" t="s">
        <v>195</v>
      </c>
      <c r="H755" s="12">
        <v>52</v>
      </c>
      <c r="I755" s="10">
        <v>158.43447603180036</v>
      </c>
      <c r="J755" t="s">
        <v>190</v>
      </c>
    </row>
    <row r="756" spans="4:10" x14ac:dyDescent="0.25">
      <c r="D756">
        <v>762</v>
      </c>
      <c r="E756" t="s">
        <v>194</v>
      </c>
      <c r="F756" s="11">
        <v>38441</v>
      </c>
      <c r="G756" t="s">
        <v>197</v>
      </c>
      <c r="H756" s="12">
        <v>38</v>
      </c>
      <c r="I756" s="10">
        <v>115.38889596804569</v>
      </c>
      <c r="J756" t="s">
        <v>119</v>
      </c>
    </row>
    <row r="757" spans="4:10" x14ac:dyDescent="0.25">
      <c r="D757">
        <v>763</v>
      </c>
      <c r="E757" t="s">
        <v>198</v>
      </c>
      <c r="F757" s="11">
        <v>38848</v>
      </c>
      <c r="G757" t="s">
        <v>197</v>
      </c>
      <c r="H757" s="12">
        <v>84</v>
      </c>
      <c r="I757" s="10">
        <v>254.2621659223083</v>
      </c>
      <c r="J757" t="s">
        <v>117</v>
      </c>
    </row>
    <row r="758" spans="4:10" x14ac:dyDescent="0.25">
      <c r="D758">
        <v>764</v>
      </c>
      <c r="E758" t="s">
        <v>200</v>
      </c>
      <c r="F758" s="11">
        <v>39057</v>
      </c>
      <c r="G758" t="s">
        <v>192</v>
      </c>
      <c r="H758" s="12">
        <v>18</v>
      </c>
      <c r="I758" s="10">
        <v>55.343428443559006</v>
      </c>
      <c r="J758" t="s">
        <v>119</v>
      </c>
    </row>
    <row r="759" spans="4:10" x14ac:dyDescent="0.25">
      <c r="D759">
        <v>765</v>
      </c>
      <c r="E759" t="s">
        <v>199</v>
      </c>
      <c r="F759" s="11">
        <v>38111</v>
      </c>
      <c r="G759" t="s">
        <v>187</v>
      </c>
      <c r="H759" s="12">
        <v>-6</v>
      </c>
      <c r="I759" s="10">
        <v>-15.742829763147856</v>
      </c>
      <c r="J759" t="s">
        <v>120</v>
      </c>
    </row>
    <row r="760" spans="4:10" x14ac:dyDescent="0.25">
      <c r="D760">
        <v>766</v>
      </c>
      <c r="E760" t="s">
        <v>200</v>
      </c>
      <c r="F760" s="11">
        <v>38078</v>
      </c>
      <c r="G760" t="s">
        <v>187</v>
      </c>
      <c r="H760" s="12">
        <v>5</v>
      </c>
      <c r="I760" s="10">
        <v>16.913541625810112</v>
      </c>
      <c r="J760" t="s">
        <v>120</v>
      </c>
    </row>
    <row r="761" spans="4:10" x14ac:dyDescent="0.25">
      <c r="D761">
        <v>767</v>
      </c>
      <c r="E761" t="s">
        <v>194</v>
      </c>
      <c r="F761" s="11">
        <v>39057</v>
      </c>
      <c r="G761" t="s">
        <v>189</v>
      </c>
      <c r="H761" s="12">
        <v>59</v>
      </c>
      <c r="I761" s="10">
        <v>178.89597357687876</v>
      </c>
      <c r="J761" t="s">
        <v>119</v>
      </c>
    </row>
    <row r="762" spans="4:10" x14ac:dyDescent="0.25">
      <c r="D762">
        <v>768</v>
      </c>
      <c r="E762" t="s">
        <v>194</v>
      </c>
      <c r="F762" s="11">
        <v>38529</v>
      </c>
      <c r="G762" t="s">
        <v>197</v>
      </c>
      <c r="H762" s="12">
        <v>-1</v>
      </c>
      <c r="I762" s="10">
        <v>-1.4317242178607446</v>
      </c>
      <c r="J762" t="s">
        <v>117</v>
      </c>
    </row>
    <row r="763" spans="4:10" x14ac:dyDescent="0.25">
      <c r="D763">
        <v>769</v>
      </c>
      <c r="E763" t="s">
        <v>199</v>
      </c>
      <c r="F763" s="11">
        <v>38375</v>
      </c>
      <c r="G763" t="s">
        <v>192</v>
      </c>
      <c r="H763" s="12">
        <v>12</v>
      </c>
      <c r="I763" s="10">
        <v>37.854496358374917</v>
      </c>
      <c r="J763" t="s">
        <v>117</v>
      </c>
    </row>
    <row r="764" spans="4:10" x14ac:dyDescent="0.25">
      <c r="D764">
        <v>770</v>
      </c>
      <c r="E764" t="s">
        <v>194</v>
      </c>
      <c r="F764" s="11">
        <v>38067</v>
      </c>
      <c r="G764" t="s">
        <v>192</v>
      </c>
      <c r="H764" s="12">
        <v>25</v>
      </c>
      <c r="I764" s="10">
        <v>76.808458339015715</v>
      </c>
      <c r="J764" t="s">
        <v>117</v>
      </c>
    </row>
    <row r="765" spans="4:10" x14ac:dyDescent="0.25">
      <c r="D765">
        <v>771</v>
      </c>
      <c r="E765" t="s">
        <v>196</v>
      </c>
      <c r="F765" s="11">
        <v>38529</v>
      </c>
      <c r="G765" t="s">
        <v>197</v>
      </c>
      <c r="H765" s="12">
        <v>33</v>
      </c>
      <c r="I765" s="10">
        <v>101.42418309364238</v>
      </c>
      <c r="J765" t="s">
        <v>117</v>
      </c>
    </row>
    <row r="766" spans="4:10" x14ac:dyDescent="0.25">
      <c r="D766">
        <v>772</v>
      </c>
      <c r="E766" t="s">
        <v>186</v>
      </c>
      <c r="F766" s="11">
        <v>38045</v>
      </c>
      <c r="G766" t="s">
        <v>197</v>
      </c>
      <c r="H766" s="12">
        <v>12</v>
      </c>
      <c r="I766" s="10">
        <v>37.887038047747772</v>
      </c>
      <c r="J766" t="s">
        <v>120</v>
      </c>
    </row>
    <row r="767" spans="4:10" x14ac:dyDescent="0.25">
      <c r="D767">
        <v>773</v>
      </c>
      <c r="E767" t="s">
        <v>198</v>
      </c>
      <c r="F767" s="11">
        <v>38573</v>
      </c>
      <c r="G767" t="s">
        <v>195</v>
      </c>
      <c r="H767" s="12">
        <v>52</v>
      </c>
      <c r="I767" s="10">
        <v>158.30772051149228</v>
      </c>
      <c r="J767" t="s">
        <v>117</v>
      </c>
    </row>
    <row r="768" spans="4:10" x14ac:dyDescent="0.25">
      <c r="D768">
        <v>774</v>
      </c>
      <c r="E768" t="s">
        <v>199</v>
      </c>
      <c r="F768" s="11">
        <v>38441</v>
      </c>
      <c r="G768" t="s">
        <v>195</v>
      </c>
      <c r="H768" s="12">
        <v>34</v>
      </c>
      <c r="I768" s="10">
        <v>103.62316183025368</v>
      </c>
      <c r="J768" t="s">
        <v>120</v>
      </c>
    </row>
    <row r="769" spans="4:10" x14ac:dyDescent="0.25">
      <c r="D769">
        <v>775</v>
      </c>
      <c r="E769" t="s">
        <v>196</v>
      </c>
      <c r="F769" s="11">
        <v>38562</v>
      </c>
      <c r="G769" t="s">
        <v>189</v>
      </c>
      <c r="H769" s="12">
        <v>66</v>
      </c>
      <c r="I769" s="10">
        <v>200.65880996778469</v>
      </c>
      <c r="J769" t="s">
        <v>119</v>
      </c>
    </row>
    <row r="770" spans="4:10" x14ac:dyDescent="0.25">
      <c r="D770">
        <v>776</v>
      </c>
      <c r="E770" t="s">
        <v>196</v>
      </c>
      <c r="F770" s="11">
        <v>38199</v>
      </c>
      <c r="G770" t="s">
        <v>192</v>
      </c>
      <c r="H770" s="12">
        <v>10</v>
      </c>
      <c r="I770" s="10">
        <v>31.853247271934272</v>
      </c>
      <c r="J770" t="s">
        <v>119</v>
      </c>
    </row>
    <row r="771" spans="4:10" x14ac:dyDescent="0.25">
      <c r="D771">
        <v>777</v>
      </c>
      <c r="E771" t="s">
        <v>200</v>
      </c>
      <c r="F771" s="11">
        <v>38045</v>
      </c>
      <c r="G771" t="s">
        <v>189</v>
      </c>
      <c r="H771" s="12">
        <v>-5</v>
      </c>
      <c r="I771" s="10">
        <v>-12.547627479219663</v>
      </c>
      <c r="J771" t="s">
        <v>190</v>
      </c>
    </row>
    <row r="772" spans="4:10" x14ac:dyDescent="0.25">
      <c r="D772">
        <v>778</v>
      </c>
      <c r="E772" t="s">
        <v>191</v>
      </c>
      <c r="F772" s="11">
        <v>38573</v>
      </c>
      <c r="G772" t="s">
        <v>197</v>
      </c>
      <c r="H772" s="12">
        <v>89</v>
      </c>
      <c r="I772" s="10">
        <v>269.48918997457559</v>
      </c>
      <c r="J772" t="s">
        <v>119</v>
      </c>
    </row>
    <row r="773" spans="4:10" x14ac:dyDescent="0.25">
      <c r="D773">
        <v>779</v>
      </c>
      <c r="E773" t="s">
        <v>200</v>
      </c>
      <c r="F773" s="11">
        <v>38452</v>
      </c>
      <c r="G773" t="s">
        <v>189</v>
      </c>
      <c r="H773" s="12">
        <v>5</v>
      </c>
      <c r="I773" s="10">
        <v>16.818206363269947</v>
      </c>
      <c r="J773" t="s">
        <v>119</v>
      </c>
    </row>
    <row r="774" spans="4:10" x14ac:dyDescent="0.25">
      <c r="D774">
        <v>780</v>
      </c>
      <c r="E774" t="s">
        <v>199</v>
      </c>
      <c r="F774" s="11">
        <v>39002</v>
      </c>
      <c r="G774" t="s">
        <v>197</v>
      </c>
      <c r="H774" s="12">
        <v>48</v>
      </c>
      <c r="I774" s="10">
        <v>145.98516396408215</v>
      </c>
      <c r="J774" t="s">
        <v>190</v>
      </c>
    </row>
    <row r="775" spans="4:10" x14ac:dyDescent="0.25">
      <c r="D775">
        <v>781</v>
      </c>
      <c r="E775" t="s">
        <v>186</v>
      </c>
      <c r="F775" s="11">
        <v>39057</v>
      </c>
      <c r="G775" t="s">
        <v>197</v>
      </c>
      <c r="H775" s="12">
        <v>36</v>
      </c>
      <c r="I775" s="10">
        <v>109.92397437204225</v>
      </c>
      <c r="J775" t="s">
        <v>190</v>
      </c>
    </row>
    <row r="776" spans="4:10" x14ac:dyDescent="0.25">
      <c r="D776">
        <v>782</v>
      </c>
      <c r="E776" t="s">
        <v>196</v>
      </c>
      <c r="F776" s="11">
        <v>39035</v>
      </c>
      <c r="G776" t="s">
        <v>197</v>
      </c>
      <c r="H776" s="12">
        <v>80</v>
      </c>
      <c r="I776" s="10">
        <v>241.99741515278305</v>
      </c>
      <c r="J776" t="s">
        <v>120</v>
      </c>
    </row>
    <row r="777" spans="4:10" x14ac:dyDescent="0.25">
      <c r="D777">
        <v>783</v>
      </c>
      <c r="E777" t="s">
        <v>186</v>
      </c>
      <c r="F777" s="11">
        <v>39046</v>
      </c>
      <c r="G777" t="s">
        <v>187</v>
      </c>
      <c r="H777" s="12">
        <v>64</v>
      </c>
      <c r="I777" s="10">
        <v>193.891081917441</v>
      </c>
      <c r="J777" t="s">
        <v>120</v>
      </c>
    </row>
    <row r="778" spans="4:10" x14ac:dyDescent="0.25">
      <c r="D778">
        <v>784</v>
      </c>
      <c r="E778" t="s">
        <v>186</v>
      </c>
      <c r="F778" s="11">
        <v>38639</v>
      </c>
      <c r="G778" t="s">
        <v>189</v>
      </c>
      <c r="H778" s="12">
        <v>51</v>
      </c>
      <c r="I778" s="10">
        <v>155.49981680350626</v>
      </c>
      <c r="J778" t="s">
        <v>117</v>
      </c>
    </row>
    <row r="779" spans="4:10" x14ac:dyDescent="0.25">
      <c r="D779">
        <v>785</v>
      </c>
      <c r="E779" t="s">
        <v>191</v>
      </c>
      <c r="F779" s="11">
        <v>38452</v>
      </c>
      <c r="G779" t="s">
        <v>195</v>
      </c>
      <c r="H779" s="12">
        <v>92</v>
      </c>
      <c r="I779" s="10">
        <v>278.34020387718806</v>
      </c>
      <c r="J779" t="s">
        <v>117</v>
      </c>
    </row>
    <row r="780" spans="4:10" x14ac:dyDescent="0.25">
      <c r="D780">
        <v>786</v>
      </c>
      <c r="E780" t="s">
        <v>200</v>
      </c>
      <c r="F780" s="11">
        <v>38463</v>
      </c>
      <c r="G780" t="s">
        <v>195</v>
      </c>
      <c r="H780" s="12">
        <v>93</v>
      </c>
      <c r="I780" s="10">
        <v>280.85575758245068</v>
      </c>
      <c r="J780" t="s">
        <v>190</v>
      </c>
    </row>
    <row r="781" spans="4:10" x14ac:dyDescent="0.25">
      <c r="D781">
        <v>787</v>
      </c>
      <c r="E781" t="s">
        <v>199</v>
      </c>
      <c r="F781" s="11">
        <v>38386</v>
      </c>
      <c r="G781" t="s">
        <v>189</v>
      </c>
      <c r="H781" s="12">
        <v>36</v>
      </c>
      <c r="I781" s="10">
        <v>110.48116735303131</v>
      </c>
      <c r="J781" t="s">
        <v>120</v>
      </c>
    </row>
    <row r="782" spans="4:10" x14ac:dyDescent="0.25">
      <c r="D782">
        <v>788</v>
      </c>
      <c r="E782" t="s">
        <v>191</v>
      </c>
      <c r="F782" s="11">
        <v>39002</v>
      </c>
      <c r="G782" t="s">
        <v>187</v>
      </c>
      <c r="H782" s="12">
        <v>-9</v>
      </c>
      <c r="I782" s="10">
        <v>-24.826904970027119</v>
      </c>
      <c r="J782" t="s">
        <v>190</v>
      </c>
    </row>
    <row r="783" spans="4:10" x14ac:dyDescent="0.25">
      <c r="D783">
        <v>789</v>
      </c>
      <c r="E783" t="s">
        <v>199</v>
      </c>
      <c r="F783" s="11">
        <v>38496</v>
      </c>
      <c r="G783" t="s">
        <v>187</v>
      </c>
      <c r="H783" s="12">
        <v>48</v>
      </c>
      <c r="I783" s="10">
        <v>146.23287015814799</v>
      </c>
      <c r="J783" t="s">
        <v>120</v>
      </c>
    </row>
    <row r="784" spans="4:10" x14ac:dyDescent="0.25">
      <c r="D784">
        <v>790</v>
      </c>
      <c r="E784" t="s">
        <v>200</v>
      </c>
      <c r="F784" s="11">
        <v>38672</v>
      </c>
      <c r="G784" t="s">
        <v>195</v>
      </c>
      <c r="H784" s="12">
        <v>11</v>
      </c>
      <c r="I784" s="10">
        <v>34.54792782212121</v>
      </c>
      <c r="J784" t="s">
        <v>117</v>
      </c>
    </row>
    <row r="785" spans="4:10" x14ac:dyDescent="0.25">
      <c r="D785">
        <v>791</v>
      </c>
      <c r="E785" t="s">
        <v>200</v>
      </c>
      <c r="F785" s="11">
        <v>38188</v>
      </c>
      <c r="G785" t="s">
        <v>192</v>
      </c>
      <c r="H785" s="12">
        <v>8</v>
      </c>
      <c r="I785" s="10">
        <v>25.453618816298423</v>
      </c>
      <c r="J785" t="s">
        <v>120</v>
      </c>
    </row>
    <row r="786" spans="4:10" x14ac:dyDescent="0.25">
      <c r="D786">
        <v>792</v>
      </c>
      <c r="E786" t="s">
        <v>194</v>
      </c>
      <c r="F786" s="11">
        <v>38089</v>
      </c>
      <c r="G786" t="s">
        <v>189</v>
      </c>
      <c r="H786" s="12">
        <v>36</v>
      </c>
      <c r="I786" s="10">
        <v>110.09171904672033</v>
      </c>
      <c r="J786" t="s">
        <v>117</v>
      </c>
    </row>
    <row r="787" spans="4:10" x14ac:dyDescent="0.25">
      <c r="D787">
        <v>793</v>
      </c>
      <c r="E787" t="s">
        <v>200</v>
      </c>
      <c r="F787" s="11">
        <v>38661</v>
      </c>
      <c r="G787" t="s">
        <v>197</v>
      </c>
      <c r="H787" s="12">
        <v>93</v>
      </c>
      <c r="I787" s="10">
        <v>280.77976287020761</v>
      </c>
      <c r="J787" t="s">
        <v>120</v>
      </c>
    </row>
    <row r="788" spans="4:10" x14ac:dyDescent="0.25">
      <c r="D788">
        <v>794</v>
      </c>
      <c r="E788" t="s">
        <v>188</v>
      </c>
      <c r="F788" s="11">
        <v>38089</v>
      </c>
      <c r="G788" t="s">
        <v>187</v>
      </c>
      <c r="H788" s="12">
        <v>39</v>
      </c>
      <c r="I788" s="10">
        <v>119.20284079894812</v>
      </c>
      <c r="J788" t="s">
        <v>117</v>
      </c>
    </row>
    <row r="789" spans="4:10" x14ac:dyDescent="0.25">
      <c r="D789">
        <v>795</v>
      </c>
      <c r="E789" t="s">
        <v>188</v>
      </c>
      <c r="F789" s="11">
        <v>38133</v>
      </c>
      <c r="G789" t="s">
        <v>195</v>
      </c>
      <c r="H789" s="12">
        <v>72</v>
      </c>
      <c r="I789" s="10">
        <v>218.07728873022205</v>
      </c>
      <c r="J789" t="s">
        <v>119</v>
      </c>
    </row>
    <row r="790" spans="4:10" x14ac:dyDescent="0.25">
      <c r="D790">
        <v>796</v>
      </c>
      <c r="E790" t="s">
        <v>198</v>
      </c>
      <c r="F790" s="11">
        <v>38782</v>
      </c>
      <c r="G790" t="s">
        <v>187</v>
      </c>
      <c r="H790" s="12">
        <v>3</v>
      </c>
      <c r="I790" s="10">
        <v>10.416176420457935</v>
      </c>
      <c r="J790" t="s">
        <v>190</v>
      </c>
    </row>
    <row r="791" spans="4:10" x14ac:dyDescent="0.25">
      <c r="D791">
        <v>797</v>
      </c>
      <c r="E791" t="s">
        <v>193</v>
      </c>
      <c r="F791" s="11">
        <v>38353</v>
      </c>
      <c r="G791" t="s">
        <v>197</v>
      </c>
      <c r="H791" s="12">
        <v>47</v>
      </c>
      <c r="I791" s="10">
        <v>142.8388636236887</v>
      </c>
      <c r="J791" t="s">
        <v>117</v>
      </c>
    </row>
    <row r="792" spans="4:10" x14ac:dyDescent="0.25">
      <c r="D792">
        <v>798</v>
      </c>
      <c r="E792" t="s">
        <v>196</v>
      </c>
      <c r="F792" s="11">
        <v>39079</v>
      </c>
      <c r="G792" t="s">
        <v>197</v>
      </c>
      <c r="H792" s="12">
        <v>72</v>
      </c>
      <c r="I792" s="10">
        <v>217.32445132799407</v>
      </c>
      <c r="J792" t="s">
        <v>120</v>
      </c>
    </row>
    <row r="793" spans="4:10" x14ac:dyDescent="0.25">
      <c r="D793">
        <v>799</v>
      </c>
      <c r="E793" t="s">
        <v>194</v>
      </c>
      <c r="F793" s="11">
        <v>39057</v>
      </c>
      <c r="G793" t="s">
        <v>197</v>
      </c>
      <c r="H793" s="12">
        <v>26</v>
      </c>
      <c r="I793" s="10">
        <v>79.748589199087291</v>
      </c>
      <c r="J793" t="s">
        <v>190</v>
      </c>
    </row>
    <row r="794" spans="4:10" x14ac:dyDescent="0.25">
      <c r="D794">
        <v>800</v>
      </c>
      <c r="E794" t="s">
        <v>193</v>
      </c>
      <c r="F794" s="11">
        <v>38265</v>
      </c>
      <c r="G794" t="s">
        <v>195</v>
      </c>
      <c r="H794" s="12">
        <v>47</v>
      </c>
      <c r="I794" s="10">
        <v>142.48755479367787</v>
      </c>
      <c r="J794" t="s">
        <v>119</v>
      </c>
    </row>
    <row r="795" spans="4:10" x14ac:dyDescent="0.25">
      <c r="D795">
        <v>801</v>
      </c>
      <c r="E795" t="s">
        <v>196</v>
      </c>
      <c r="F795" s="11">
        <v>38727</v>
      </c>
      <c r="G795" t="s">
        <v>187</v>
      </c>
      <c r="H795" s="12">
        <v>14</v>
      </c>
      <c r="I795" s="10">
        <v>43.403824731122626</v>
      </c>
      <c r="J795" t="s">
        <v>117</v>
      </c>
    </row>
    <row r="796" spans="4:10" x14ac:dyDescent="0.25">
      <c r="D796">
        <v>802</v>
      </c>
      <c r="E796" t="s">
        <v>193</v>
      </c>
      <c r="F796" s="11">
        <v>38529</v>
      </c>
      <c r="G796" t="s">
        <v>197</v>
      </c>
      <c r="H796" s="12">
        <v>71</v>
      </c>
      <c r="I796" s="10">
        <v>215.07582310104507</v>
      </c>
      <c r="J796" t="s">
        <v>119</v>
      </c>
    </row>
    <row r="797" spans="4:10" x14ac:dyDescent="0.25">
      <c r="D797">
        <v>803</v>
      </c>
      <c r="E797" t="s">
        <v>188</v>
      </c>
      <c r="F797" s="11">
        <v>38947</v>
      </c>
      <c r="G797" t="s">
        <v>189</v>
      </c>
      <c r="H797" s="12">
        <v>95</v>
      </c>
      <c r="I797" s="10">
        <v>287.79738255613682</v>
      </c>
      <c r="J797" t="s">
        <v>190</v>
      </c>
    </row>
    <row r="798" spans="4:10" x14ac:dyDescent="0.25">
      <c r="D798">
        <v>804</v>
      </c>
      <c r="E798" t="s">
        <v>200</v>
      </c>
      <c r="F798" s="11">
        <v>38782</v>
      </c>
      <c r="G798" t="s">
        <v>197</v>
      </c>
      <c r="H798" s="12">
        <v>37</v>
      </c>
      <c r="I798" s="10">
        <v>112.77919739726129</v>
      </c>
      <c r="J798" t="s">
        <v>119</v>
      </c>
    </row>
    <row r="799" spans="4:10" x14ac:dyDescent="0.25">
      <c r="D799">
        <v>805</v>
      </c>
      <c r="E799" t="s">
        <v>188</v>
      </c>
      <c r="F799" s="11">
        <v>38694</v>
      </c>
      <c r="G799" t="s">
        <v>187</v>
      </c>
      <c r="H799" s="12">
        <v>-1</v>
      </c>
      <c r="I799" s="10">
        <v>-0.39117514400995779</v>
      </c>
      <c r="J799" t="s">
        <v>117</v>
      </c>
    </row>
    <row r="800" spans="4:10" x14ac:dyDescent="0.25">
      <c r="D800">
        <v>806</v>
      </c>
      <c r="E800" t="s">
        <v>198</v>
      </c>
      <c r="F800" s="11">
        <v>38947</v>
      </c>
      <c r="G800" t="s">
        <v>195</v>
      </c>
      <c r="H800" s="12">
        <v>26</v>
      </c>
      <c r="I800" s="10">
        <v>80.208589830999188</v>
      </c>
      <c r="J800" t="s">
        <v>190</v>
      </c>
    </row>
    <row r="801" spans="4:10" x14ac:dyDescent="0.25">
      <c r="D801">
        <v>807</v>
      </c>
      <c r="E801" t="s">
        <v>193</v>
      </c>
      <c r="F801" s="11">
        <v>37990</v>
      </c>
      <c r="G801" t="s">
        <v>195</v>
      </c>
      <c r="H801" s="12">
        <v>67</v>
      </c>
      <c r="I801" s="10">
        <v>203.54299038710067</v>
      </c>
      <c r="J801" t="s">
        <v>117</v>
      </c>
    </row>
    <row r="802" spans="4:10" x14ac:dyDescent="0.25">
      <c r="D802">
        <v>808</v>
      </c>
      <c r="E802" t="s">
        <v>198</v>
      </c>
      <c r="F802" s="11">
        <v>38034</v>
      </c>
      <c r="G802" t="s">
        <v>187</v>
      </c>
      <c r="H802" s="12">
        <v>15</v>
      </c>
      <c r="I802" s="10">
        <v>47.198351483731813</v>
      </c>
      <c r="J802" t="s">
        <v>190</v>
      </c>
    </row>
    <row r="803" spans="4:10" x14ac:dyDescent="0.25">
      <c r="D803">
        <v>809</v>
      </c>
      <c r="E803" t="s">
        <v>199</v>
      </c>
      <c r="F803" s="11">
        <v>38771</v>
      </c>
      <c r="G803" t="s">
        <v>187</v>
      </c>
      <c r="H803" s="12">
        <v>73</v>
      </c>
      <c r="I803" s="10">
        <v>221.33612349849449</v>
      </c>
      <c r="J803" t="s">
        <v>119</v>
      </c>
    </row>
    <row r="804" spans="4:10" x14ac:dyDescent="0.25">
      <c r="D804">
        <v>810</v>
      </c>
      <c r="E804" t="s">
        <v>199</v>
      </c>
      <c r="F804" s="11">
        <v>38265</v>
      </c>
      <c r="G804" t="s">
        <v>197</v>
      </c>
      <c r="H804" s="12">
        <v>13</v>
      </c>
      <c r="I804" s="10">
        <v>40.899875452377259</v>
      </c>
      <c r="J804" t="s">
        <v>120</v>
      </c>
    </row>
    <row r="805" spans="4:10" x14ac:dyDescent="0.25">
      <c r="D805">
        <v>811</v>
      </c>
      <c r="E805" t="s">
        <v>198</v>
      </c>
      <c r="F805" s="11">
        <v>38067</v>
      </c>
      <c r="G805" t="s">
        <v>189</v>
      </c>
      <c r="H805" s="12">
        <v>76</v>
      </c>
      <c r="I805" s="10">
        <v>229.55812152109252</v>
      </c>
      <c r="J805" t="s">
        <v>117</v>
      </c>
    </row>
    <row r="806" spans="4:10" x14ac:dyDescent="0.25">
      <c r="D806">
        <v>812</v>
      </c>
      <c r="E806" t="s">
        <v>200</v>
      </c>
      <c r="F806" s="11">
        <v>38144</v>
      </c>
      <c r="G806" t="s">
        <v>195</v>
      </c>
      <c r="H806" s="12">
        <v>-9</v>
      </c>
      <c r="I806" s="10">
        <v>-24.933082918901754</v>
      </c>
      <c r="J806" t="s">
        <v>119</v>
      </c>
    </row>
    <row r="807" spans="4:10" x14ac:dyDescent="0.25">
      <c r="D807">
        <v>813</v>
      </c>
      <c r="E807" t="s">
        <v>194</v>
      </c>
      <c r="F807" s="11">
        <v>38507</v>
      </c>
      <c r="G807" t="s">
        <v>192</v>
      </c>
      <c r="H807" s="12">
        <v>36</v>
      </c>
      <c r="I807" s="10">
        <v>109.53328220052806</v>
      </c>
      <c r="J807" t="s">
        <v>120</v>
      </c>
    </row>
    <row r="808" spans="4:10" x14ac:dyDescent="0.25">
      <c r="D808">
        <v>814</v>
      </c>
      <c r="E808" t="s">
        <v>191</v>
      </c>
      <c r="F808" s="11">
        <v>38133</v>
      </c>
      <c r="G808" t="s">
        <v>189</v>
      </c>
      <c r="H808" s="12">
        <v>11</v>
      </c>
      <c r="I808" s="10">
        <v>35.52180509936634</v>
      </c>
      <c r="J808" t="s">
        <v>119</v>
      </c>
    </row>
    <row r="809" spans="4:10" x14ac:dyDescent="0.25">
      <c r="D809">
        <v>815</v>
      </c>
      <c r="E809" t="s">
        <v>194</v>
      </c>
      <c r="F809" s="11">
        <v>38738</v>
      </c>
      <c r="G809" t="s">
        <v>187</v>
      </c>
      <c r="H809" s="12">
        <v>73</v>
      </c>
      <c r="I809" s="10">
        <v>220.50049794203733</v>
      </c>
      <c r="J809" t="s">
        <v>117</v>
      </c>
    </row>
    <row r="810" spans="4:10" x14ac:dyDescent="0.25">
      <c r="D810">
        <v>816</v>
      </c>
      <c r="E810" t="s">
        <v>199</v>
      </c>
      <c r="F810" s="11">
        <v>38276</v>
      </c>
      <c r="G810" t="s">
        <v>192</v>
      </c>
      <c r="H810" s="12">
        <v>93</v>
      </c>
      <c r="I810" s="10">
        <v>280.26544889145606</v>
      </c>
      <c r="J810" t="s">
        <v>119</v>
      </c>
    </row>
    <row r="811" spans="4:10" x14ac:dyDescent="0.25">
      <c r="D811">
        <v>817</v>
      </c>
      <c r="E811" t="s">
        <v>186</v>
      </c>
      <c r="F811" s="11">
        <v>38815</v>
      </c>
      <c r="G811" t="s">
        <v>189</v>
      </c>
      <c r="H811" s="12">
        <v>69</v>
      </c>
      <c r="I811" s="10">
        <v>209.31670948874884</v>
      </c>
      <c r="J811" t="s">
        <v>117</v>
      </c>
    </row>
    <row r="812" spans="4:10" x14ac:dyDescent="0.25">
      <c r="D812">
        <v>818</v>
      </c>
      <c r="E812" t="s">
        <v>188</v>
      </c>
      <c r="F812" s="11">
        <v>38089</v>
      </c>
      <c r="G812" t="s">
        <v>195</v>
      </c>
      <c r="H812" s="12">
        <v>86</v>
      </c>
      <c r="I812" s="10">
        <v>259.4849368720744</v>
      </c>
      <c r="J812" t="s">
        <v>190</v>
      </c>
    </row>
    <row r="813" spans="4:10" x14ac:dyDescent="0.25">
      <c r="D813">
        <v>819</v>
      </c>
      <c r="E813" t="s">
        <v>186</v>
      </c>
      <c r="F813" s="11">
        <v>38870</v>
      </c>
      <c r="G813" t="s">
        <v>197</v>
      </c>
      <c r="H813" s="12">
        <v>54</v>
      </c>
      <c r="I813" s="10">
        <v>164.37938973773885</v>
      </c>
      <c r="J813" t="s">
        <v>119</v>
      </c>
    </row>
    <row r="814" spans="4:10" x14ac:dyDescent="0.25">
      <c r="D814">
        <v>820</v>
      </c>
      <c r="E814" t="s">
        <v>196</v>
      </c>
      <c r="F814" s="11">
        <v>38463</v>
      </c>
      <c r="G814" t="s">
        <v>197</v>
      </c>
      <c r="H814" s="12">
        <v>-2</v>
      </c>
      <c r="I814" s="10">
        <v>-4.040363555098244</v>
      </c>
      <c r="J814" t="s">
        <v>190</v>
      </c>
    </row>
    <row r="815" spans="4:10" x14ac:dyDescent="0.25">
      <c r="D815">
        <v>821</v>
      </c>
      <c r="E815" t="s">
        <v>193</v>
      </c>
      <c r="F815" s="11">
        <v>38980</v>
      </c>
      <c r="G815" t="s">
        <v>189</v>
      </c>
      <c r="H815" s="12">
        <v>83</v>
      </c>
      <c r="I815" s="10">
        <v>250.16533632828239</v>
      </c>
      <c r="J815" t="s">
        <v>120</v>
      </c>
    </row>
    <row r="816" spans="4:10" x14ac:dyDescent="0.25">
      <c r="D816">
        <v>822</v>
      </c>
      <c r="E816" t="s">
        <v>200</v>
      </c>
      <c r="F816" s="11">
        <v>38639</v>
      </c>
      <c r="G816" t="s">
        <v>197</v>
      </c>
      <c r="H816" s="12">
        <v>2</v>
      </c>
      <c r="I816" s="10">
        <v>8.0012184182764319</v>
      </c>
      <c r="J816" t="s">
        <v>120</v>
      </c>
    </row>
    <row r="817" spans="4:10" x14ac:dyDescent="0.25">
      <c r="D817">
        <v>823</v>
      </c>
      <c r="E817" t="s">
        <v>194</v>
      </c>
      <c r="F817" s="11">
        <v>38947</v>
      </c>
      <c r="G817" t="s">
        <v>195</v>
      </c>
      <c r="H817" s="12">
        <v>54</v>
      </c>
      <c r="I817" s="10">
        <v>164.14962862314266</v>
      </c>
      <c r="J817" t="s">
        <v>190</v>
      </c>
    </row>
    <row r="818" spans="4:10" x14ac:dyDescent="0.25">
      <c r="D818">
        <v>824</v>
      </c>
      <c r="E818" t="s">
        <v>188</v>
      </c>
      <c r="F818" s="11">
        <v>38078</v>
      </c>
      <c r="G818" t="s">
        <v>189</v>
      </c>
      <c r="H818" s="12">
        <v>76</v>
      </c>
      <c r="I818" s="10">
        <v>230.41943809745561</v>
      </c>
      <c r="J818" t="s">
        <v>117</v>
      </c>
    </row>
    <row r="819" spans="4:10" x14ac:dyDescent="0.25">
      <c r="D819">
        <v>825</v>
      </c>
      <c r="E819" t="s">
        <v>186</v>
      </c>
      <c r="F819" s="11">
        <v>38595</v>
      </c>
      <c r="G819" t="s">
        <v>195</v>
      </c>
      <c r="H819" s="12">
        <v>10</v>
      </c>
      <c r="I819" s="10">
        <v>32.250567590543547</v>
      </c>
      <c r="J819" t="s">
        <v>190</v>
      </c>
    </row>
    <row r="820" spans="4:10" x14ac:dyDescent="0.25">
      <c r="D820">
        <v>826</v>
      </c>
      <c r="E820" t="s">
        <v>199</v>
      </c>
      <c r="F820" s="11">
        <v>39002</v>
      </c>
      <c r="G820" t="s">
        <v>189</v>
      </c>
      <c r="H820" s="12">
        <v>81</v>
      </c>
      <c r="I820" s="10">
        <v>245.03936147229382</v>
      </c>
      <c r="J820" t="s">
        <v>120</v>
      </c>
    </row>
    <row r="821" spans="4:10" x14ac:dyDescent="0.25">
      <c r="D821">
        <v>827</v>
      </c>
      <c r="E821" t="s">
        <v>199</v>
      </c>
      <c r="F821" s="11">
        <v>38980</v>
      </c>
      <c r="G821" t="s">
        <v>195</v>
      </c>
      <c r="H821" s="12">
        <v>83</v>
      </c>
      <c r="I821" s="10">
        <v>251.14060708825255</v>
      </c>
      <c r="J821" t="s">
        <v>190</v>
      </c>
    </row>
    <row r="822" spans="4:10" x14ac:dyDescent="0.25">
      <c r="D822">
        <v>828</v>
      </c>
      <c r="E822" t="s">
        <v>193</v>
      </c>
      <c r="F822" s="11">
        <v>39024</v>
      </c>
      <c r="G822" t="s">
        <v>189</v>
      </c>
      <c r="H822" s="12">
        <v>6</v>
      </c>
      <c r="I822" s="10">
        <v>19.522370228620925</v>
      </c>
      <c r="J822" t="s">
        <v>119</v>
      </c>
    </row>
    <row r="823" spans="4:10" x14ac:dyDescent="0.25">
      <c r="D823">
        <v>829</v>
      </c>
      <c r="E823" t="s">
        <v>194</v>
      </c>
      <c r="F823" s="11">
        <v>39035</v>
      </c>
      <c r="G823" t="s">
        <v>197</v>
      </c>
      <c r="H823" s="12">
        <v>77</v>
      </c>
      <c r="I823" s="10">
        <v>233.15631874033514</v>
      </c>
      <c r="J823" t="s">
        <v>117</v>
      </c>
    </row>
    <row r="824" spans="4:10" x14ac:dyDescent="0.25">
      <c r="D824">
        <v>830</v>
      </c>
      <c r="E824" t="s">
        <v>199</v>
      </c>
      <c r="F824" s="11">
        <v>38804</v>
      </c>
      <c r="G824" t="s">
        <v>197</v>
      </c>
      <c r="H824" s="12">
        <v>41</v>
      </c>
      <c r="I824" s="10">
        <v>125.28397193085664</v>
      </c>
      <c r="J824" t="s">
        <v>120</v>
      </c>
    </row>
    <row r="825" spans="4:10" x14ac:dyDescent="0.25">
      <c r="D825">
        <v>831</v>
      </c>
      <c r="E825" t="s">
        <v>191</v>
      </c>
      <c r="F825" s="11">
        <v>39057</v>
      </c>
      <c r="G825" t="s">
        <v>187</v>
      </c>
      <c r="H825" s="12">
        <v>80</v>
      </c>
      <c r="I825" s="10">
        <v>241.70735878482179</v>
      </c>
      <c r="J825" t="s">
        <v>119</v>
      </c>
    </row>
    <row r="826" spans="4:10" x14ac:dyDescent="0.25">
      <c r="D826">
        <v>832</v>
      </c>
      <c r="E826" t="s">
        <v>193</v>
      </c>
      <c r="F826" s="11">
        <v>38859</v>
      </c>
      <c r="G826" t="s">
        <v>195</v>
      </c>
      <c r="H826" s="12">
        <v>20</v>
      </c>
      <c r="I826" s="10">
        <v>62.210097856811508</v>
      </c>
      <c r="J826" t="s">
        <v>117</v>
      </c>
    </row>
    <row r="827" spans="4:10" x14ac:dyDescent="0.25">
      <c r="D827">
        <v>833</v>
      </c>
      <c r="E827" t="s">
        <v>198</v>
      </c>
      <c r="F827" s="11">
        <v>38012</v>
      </c>
      <c r="G827" t="s">
        <v>195</v>
      </c>
      <c r="H827" s="12">
        <v>31</v>
      </c>
      <c r="I827" s="10">
        <v>95.327196648200925</v>
      </c>
      <c r="J827" t="s">
        <v>190</v>
      </c>
    </row>
    <row r="828" spans="4:10" x14ac:dyDescent="0.25">
      <c r="D828">
        <v>834</v>
      </c>
      <c r="E828" t="s">
        <v>188</v>
      </c>
      <c r="F828" s="11">
        <v>38727</v>
      </c>
      <c r="G828" t="s">
        <v>189</v>
      </c>
      <c r="H828" s="12">
        <v>34</v>
      </c>
      <c r="I828" s="10">
        <v>103.89654308960344</v>
      </c>
      <c r="J828" t="s">
        <v>117</v>
      </c>
    </row>
    <row r="829" spans="4:10" x14ac:dyDescent="0.25">
      <c r="D829">
        <v>835</v>
      </c>
      <c r="E829" t="s">
        <v>191</v>
      </c>
      <c r="F829" s="11">
        <v>38595</v>
      </c>
      <c r="G829" t="s">
        <v>189</v>
      </c>
      <c r="H829" s="12">
        <v>2</v>
      </c>
      <c r="I829" s="10">
        <v>8.0342514695562706</v>
      </c>
      <c r="J829" t="s">
        <v>120</v>
      </c>
    </row>
    <row r="830" spans="4:10" x14ac:dyDescent="0.25">
      <c r="D830">
        <v>836</v>
      </c>
      <c r="E830" t="s">
        <v>199</v>
      </c>
      <c r="F830" s="11">
        <v>38760</v>
      </c>
      <c r="G830" t="s">
        <v>189</v>
      </c>
      <c r="H830" s="12">
        <v>17</v>
      </c>
      <c r="I830" s="10">
        <v>53.331838418625381</v>
      </c>
      <c r="J830" t="s">
        <v>119</v>
      </c>
    </row>
    <row r="831" spans="4:10" x14ac:dyDescent="0.25">
      <c r="D831">
        <v>837</v>
      </c>
      <c r="E831" t="s">
        <v>198</v>
      </c>
      <c r="F831" s="11">
        <v>38870</v>
      </c>
      <c r="G831" t="s">
        <v>195</v>
      </c>
      <c r="H831" s="12">
        <v>16</v>
      </c>
      <c r="I831" s="10">
        <v>50.310894482412991</v>
      </c>
      <c r="J831" t="s">
        <v>119</v>
      </c>
    </row>
    <row r="832" spans="4:10" x14ac:dyDescent="0.25">
      <c r="D832">
        <v>838</v>
      </c>
      <c r="E832" t="s">
        <v>196</v>
      </c>
      <c r="F832" s="11">
        <v>38782</v>
      </c>
      <c r="G832" t="s">
        <v>189</v>
      </c>
      <c r="H832" s="12">
        <v>54</v>
      </c>
      <c r="I832" s="10">
        <v>163.70197903495185</v>
      </c>
      <c r="J832" t="s">
        <v>120</v>
      </c>
    </row>
    <row r="833" spans="4:10" x14ac:dyDescent="0.25">
      <c r="D833">
        <v>839</v>
      </c>
      <c r="E833" t="s">
        <v>193</v>
      </c>
      <c r="F833" s="11">
        <v>38034</v>
      </c>
      <c r="G833" t="s">
        <v>187</v>
      </c>
      <c r="H833" s="12">
        <v>-9</v>
      </c>
      <c r="I833" s="10">
        <v>-24.921999927055641</v>
      </c>
      <c r="J833" t="s">
        <v>117</v>
      </c>
    </row>
    <row r="834" spans="4:10" x14ac:dyDescent="0.25">
      <c r="D834">
        <v>840</v>
      </c>
      <c r="E834" t="s">
        <v>193</v>
      </c>
      <c r="F834" s="11">
        <v>38837</v>
      </c>
      <c r="G834" t="s">
        <v>195</v>
      </c>
      <c r="H834" s="12">
        <v>94</v>
      </c>
      <c r="I834" s="10">
        <v>284.53575317756747</v>
      </c>
      <c r="J834" t="s">
        <v>120</v>
      </c>
    </row>
    <row r="835" spans="4:10" x14ac:dyDescent="0.25">
      <c r="D835">
        <v>841</v>
      </c>
      <c r="E835" t="s">
        <v>199</v>
      </c>
      <c r="F835" s="11">
        <v>38232</v>
      </c>
      <c r="G835" t="s">
        <v>189</v>
      </c>
      <c r="H835" s="12">
        <v>-3</v>
      </c>
      <c r="I835" s="10">
        <v>-7.4497114042005954</v>
      </c>
      <c r="J835" t="s">
        <v>190</v>
      </c>
    </row>
    <row r="836" spans="4:10" x14ac:dyDescent="0.25">
      <c r="D836">
        <v>842</v>
      </c>
      <c r="E836" t="s">
        <v>196</v>
      </c>
      <c r="F836" s="11">
        <v>38298</v>
      </c>
      <c r="G836" t="s">
        <v>197</v>
      </c>
      <c r="H836" s="12">
        <v>9</v>
      </c>
      <c r="I836" s="10">
        <v>28.830809944248564</v>
      </c>
      <c r="J836" t="s">
        <v>120</v>
      </c>
    </row>
    <row r="837" spans="4:10" x14ac:dyDescent="0.25">
      <c r="D837">
        <v>843</v>
      </c>
      <c r="E837" t="s">
        <v>188</v>
      </c>
      <c r="F837" s="11">
        <v>38067</v>
      </c>
      <c r="G837" t="s">
        <v>189</v>
      </c>
      <c r="H837" s="12">
        <v>25</v>
      </c>
      <c r="I837" s="10">
        <v>77.108203405128648</v>
      </c>
      <c r="J837" t="s">
        <v>117</v>
      </c>
    </row>
    <row r="838" spans="4:10" x14ac:dyDescent="0.25">
      <c r="D838">
        <v>844</v>
      </c>
      <c r="E838" t="s">
        <v>191</v>
      </c>
      <c r="F838" s="11">
        <v>39013</v>
      </c>
      <c r="G838" t="s">
        <v>187</v>
      </c>
      <c r="H838" s="12">
        <v>29</v>
      </c>
      <c r="I838" s="10">
        <v>89.310545900397301</v>
      </c>
      <c r="J838" t="s">
        <v>119</v>
      </c>
    </row>
    <row r="839" spans="4:10" x14ac:dyDescent="0.25">
      <c r="D839">
        <v>845</v>
      </c>
      <c r="E839" t="s">
        <v>200</v>
      </c>
      <c r="F839" s="11">
        <v>38221</v>
      </c>
      <c r="G839" t="s">
        <v>195</v>
      </c>
      <c r="H839" s="12">
        <v>37</v>
      </c>
      <c r="I839" s="10">
        <v>113.21323460768004</v>
      </c>
      <c r="J839" t="s">
        <v>117</v>
      </c>
    </row>
    <row r="840" spans="4:10" x14ac:dyDescent="0.25">
      <c r="D840">
        <v>846</v>
      </c>
      <c r="E840" t="s">
        <v>193</v>
      </c>
      <c r="F840" s="11">
        <v>38529</v>
      </c>
      <c r="G840" t="s">
        <v>189</v>
      </c>
      <c r="H840" s="12">
        <v>19</v>
      </c>
      <c r="I840" s="10">
        <v>59.003760475925063</v>
      </c>
      <c r="J840" t="s">
        <v>120</v>
      </c>
    </row>
    <row r="841" spans="4:10" x14ac:dyDescent="0.25">
      <c r="D841">
        <v>847</v>
      </c>
      <c r="E841" t="s">
        <v>196</v>
      </c>
      <c r="F841" s="11">
        <v>38089</v>
      </c>
      <c r="G841" t="s">
        <v>187</v>
      </c>
      <c r="H841" s="12">
        <v>28</v>
      </c>
      <c r="I841" s="10">
        <v>86.04518510559123</v>
      </c>
      <c r="J841" t="s">
        <v>190</v>
      </c>
    </row>
    <row r="842" spans="4:10" x14ac:dyDescent="0.25">
      <c r="D842">
        <v>848</v>
      </c>
      <c r="E842" t="s">
        <v>199</v>
      </c>
      <c r="F842" s="11">
        <v>38144</v>
      </c>
      <c r="G842" t="s">
        <v>195</v>
      </c>
      <c r="H842" s="12">
        <v>18</v>
      </c>
      <c r="I842" s="10">
        <v>55.858549479616173</v>
      </c>
      <c r="J842" t="s">
        <v>120</v>
      </c>
    </row>
    <row r="843" spans="4:10" x14ac:dyDescent="0.25">
      <c r="D843">
        <v>849</v>
      </c>
      <c r="E843" t="s">
        <v>191</v>
      </c>
      <c r="F843" s="11">
        <v>38870</v>
      </c>
      <c r="G843" t="s">
        <v>192</v>
      </c>
      <c r="H843" s="12">
        <v>84</v>
      </c>
      <c r="I843" s="10">
        <v>254.04302513210774</v>
      </c>
      <c r="J843" t="s">
        <v>119</v>
      </c>
    </row>
    <row r="844" spans="4:10" x14ac:dyDescent="0.25">
      <c r="D844">
        <v>850</v>
      </c>
      <c r="E844" t="s">
        <v>198</v>
      </c>
      <c r="F844" s="11">
        <v>38276</v>
      </c>
      <c r="G844" t="s">
        <v>189</v>
      </c>
      <c r="H844" s="12">
        <v>79</v>
      </c>
      <c r="I844" s="10">
        <v>238.82743961542425</v>
      </c>
      <c r="J844" t="s">
        <v>120</v>
      </c>
    </row>
    <row r="845" spans="4:10" x14ac:dyDescent="0.25">
      <c r="D845">
        <v>851</v>
      </c>
      <c r="E845" t="s">
        <v>200</v>
      </c>
      <c r="F845" s="11">
        <v>38298</v>
      </c>
      <c r="G845" t="s">
        <v>189</v>
      </c>
      <c r="H845" s="12">
        <v>31</v>
      </c>
      <c r="I845" s="10">
        <v>94.972961203791044</v>
      </c>
      <c r="J845" t="s">
        <v>190</v>
      </c>
    </row>
    <row r="846" spans="4:10" x14ac:dyDescent="0.25">
      <c r="D846">
        <v>852</v>
      </c>
      <c r="E846" t="s">
        <v>199</v>
      </c>
      <c r="F846" s="11">
        <v>38925</v>
      </c>
      <c r="G846" t="s">
        <v>192</v>
      </c>
      <c r="H846" s="12">
        <v>34</v>
      </c>
      <c r="I846" s="10">
        <v>103.39863614232333</v>
      </c>
      <c r="J846" t="s">
        <v>117</v>
      </c>
    </row>
    <row r="847" spans="4:10" x14ac:dyDescent="0.25">
      <c r="D847">
        <v>853</v>
      </c>
      <c r="E847" t="s">
        <v>200</v>
      </c>
      <c r="F847" s="11">
        <v>38672</v>
      </c>
      <c r="G847" t="s">
        <v>197</v>
      </c>
      <c r="H847" s="12">
        <v>66</v>
      </c>
      <c r="I847" s="10">
        <v>201.25536797949457</v>
      </c>
      <c r="J847" t="s">
        <v>119</v>
      </c>
    </row>
    <row r="848" spans="4:10" x14ac:dyDescent="0.25">
      <c r="D848">
        <v>854</v>
      </c>
      <c r="E848" t="s">
        <v>198</v>
      </c>
      <c r="F848" s="11">
        <v>38859</v>
      </c>
      <c r="G848" t="s">
        <v>197</v>
      </c>
      <c r="H848" s="12">
        <v>44</v>
      </c>
      <c r="I848" s="10">
        <v>134.44985862590835</v>
      </c>
      <c r="J848" t="s">
        <v>117</v>
      </c>
    </row>
    <row r="849" spans="4:10" x14ac:dyDescent="0.25">
      <c r="D849">
        <v>855</v>
      </c>
      <c r="E849" t="s">
        <v>186</v>
      </c>
      <c r="F849" s="11">
        <v>38375</v>
      </c>
      <c r="G849" t="s">
        <v>195</v>
      </c>
      <c r="H849" s="12">
        <v>94</v>
      </c>
      <c r="I849" s="10">
        <v>284.41944495958916</v>
      </c>
      <c r="J849" t="s">
        <v>119</v>
      </c>
    </row>
    <row r="850" spans="4:10" x14ac:dyDescent="0.25">
      <c r="D850">
        <v>856</v>
      </c>
      <c r="E850" t="s">
        <v>194</v>
      </c>
      <c r="F850" s="11">
        <v>38089</v>
      </c>
      <c r="G850" t="s">
        <v>189</v>
      </c>
      <c r="H850" s="12">
        <v>11</v>
      </c>
      <c r="I850" s="10">
        <v>35.299860689817372</v>
      </c>
      <c r="J850" t="s">
        <v>117</v>
      </c>
    </row>
    <row r="851" spans="4:10" x14ac:dyDescent="0.25">
      <c r="D851">
        <v>857</v>
      </c>
      <c r="E851" t="s">
        <v>188</v>
      </c>
      <c r="F851" s="11">
        <v>38221</v>
      </c>
      <c r="G851" t="s">
        <v>187</v>
      </c>
      <c r="H851" s="12">
        <v>74</v>
      </c>
      <c r="I851" s="10">
        <v>223.97457991298864</v>
      </c>
      <c r="J851" t="s">
        <v>117</v>
      </c>
    </row>
    <row r="852" spans="4:10" x14ac:dyDescent="0.25">
      <c r="D852">
        <v>858</v>
      </c>
      <c r="E852" t="s">
        <v>199</v>
      </c>
      <c r="F852" s="11">
        <v>39057</v>
      </c>
      <c r="G852" t="s">
        <v>197</v>
      </c>
      <c r="H852" s="12">
        <v>28</v>
      </c>
      <c r="I852" s="10">
        <v>86.485564911199845</v>
      </c>
      <c r="J852" t="s">
        <v>120</v>
      </c>
    </row>
    <row r="853" spans="4:10" x14ac:dyDescent="0.25">
      <c r="D853">
        <v>859</v>
      </c>
      <c r="E853" t="s">
        <v>196</v>
      </c>
      <c r="F853" s="11">
        <v>38507</v>
      </c>
      <c r="G853" t="s">
        <v>187</v>
      </c>
      <c r="H853" s="12">
        <v>40</v>
      </c>
      <c r="I853" s="10">
        <v>121.92180749554807</v>
      </c>
      <c r="J853" t="s">
        <v>120</v>
      </c>
    </row>
    <row r="854" spans="4:10" x14ac:dyDescent="0.25">
      <c r="D854">
        <v>860</v>
      </c>
      <c r="E854" t="s">
        <v>196</v>
      </c>
      <c r="F854" s="11">
        <v>38023</v>
      </c>
      <c r="G854" t="s">
        <v>187</v>
      </c>
      <c r="H854" s="12">
        <v>34</v>
      </c>
      <c r="I854" s="10">
        <v>104.1689153871453</v>
      </c>
      <c r="J854" t="s">
        <v>119</v>
      </c>
    </row>
    <row r="855" spans="4:10" x14ac:dyDescent="0.25">
      <c r="D855">
        <v>861</v>
      </c>
      <c r="E855" t="s">
        <v>186</v>
      </c>
      <c r="F855" s="11">
        <v>38606</v>
      </c>
      <c r="G855" t="s">
        <v>195</v>
      </c>
      <c r="H855" s="12">
        <v>38</v>
      </c>
      <c r="I855" s="10">
        <v>115.85180148886141</v>
      </c>
      <c r="J855" t="s">
        <v>119</v>
      </c>
    </row>
    <row r="856" spans="4:10" x14ac:dyDescent="0.25">
      <c r="D856">
        <v>862</v>
      </c>
      <c r="E856" t="s">
        <v>188</v>
      </c>
      <c r="F856" s="11">
        <v>38518</v>
      </c>
      <c r="G856" t="s">
        <v>197</v>
      </c>
      <c r="H856" s="12">
        <v>69</v>
      </c>
      <c r="I856" s="10">
        <v>209.14336391515394</v>
      </c>
      <c r="J856" t="s">
        <v>190</v>
      </c>
    </row>
    <row r="857" spans="4:10" x14ac:dyDescent="0.25">
      <c r="D857">
        <v>863</v>
      </c>
      <c r="E857" t="s">
        <v>191</v>
      </c>
      <c r="F857" s="11">
        <v>38584</v>
      </c>
      <c r="G857" t="s">
        <v>195</v>
      </c>
      <c r="H857" s="12">
        <v>34</v>
      </c>
      <c r="I857" s="10">
        <v>103.97058317140277</v>
      </c>
      <c r="J857" t="s">
        <v>190</v>
      </c>
    </row>
    <row r="858" spans="4:10" x14ac:dyDescent="0.25">
      <c r="D858">
        <v>864</v>
      </c>
      <c r="E858" t="s">
        <v>186</v>
      </c>
      <c r="F858" s="11">
        <v>38573</v>
      </c>
      <c r="G858" t="s">
        <v>197</v>
      </c>
      <c r="H858" s="12">
        <v>29</v>
      </c>
      <c r="I858" s="10">
        <v>89.383943739445868</v>
      </c>
      <c r="J858" t="s">
        <v>190</v>
      </c>
    </row>
    <row r="859" spans="4:10" x14ac:dyDescent="0.25">
      <c r="D859">
        <v>865</v>
      </c>
      <c r="E859" t="s">
        <v>194</v>
      </c>
      <c r="F859" s="11">
        <v>38034</v>
      </c>
      <c r="G859" t="s">
        <v>189</v>
      </c>
      <c r="H859" s="12">
        <v>-10</v>
      </c>
      <c r="I859" s="10">
        <v>-27.724939048319342</v>
      </c>
      <c r="J859" t="s">
        <v>190</v>
      </c>
    </row>
    <row r="860" spans="4:10" x14ac:dyDescent="0.25">
      <c r="D860">
        <v>866</v>
      </c>
      <c r="E860" t="s">
        <v>200</v>
      </c>
      <c r="F860" s="11">
        <v>38287</v>
      </c>
      <c r="G860" t="s">
        <v>192</v>
      </c>
      <c r="H860" s="12">
        <v>42</v>
      </c>
      <c r="I860" s="10">
        <v>128.42870398782102</v>
      </c>
      <c r="J860" t="s">
        <v>190</v>
      </c>
    </row>
    <row r="861" spans="4:10" x14ac:dyDescent="0.25">
      <c r="D861">
        <v>867</v>
      </c>
      <c r="E861" t="s">
        <v>193</v>
      </c>
      <c r="F861" s="11">
        <v>38793</v>
      </c>
      <c r="G861" t="s">
        <v>197</v>
      </c>
      <c r="H861" s="12">
        <v>58</v>
      </c>
      <c r="I861" s="10">
        <v>175.97423505292562</v>
      </c>
      <c r="J861" t="s">
        <v>120</v>
      </c>
    </row>
    <row r="862" spans="4:10" x14ac:dyDescent="0.25">
      <c r="D862">
        <v>868</v>
      </c>
      <c r="E862" t="s">
        <v>198</v>
      </c>
      <c r="F862" s="11">
        <v>38056</v>
      </c>
      <c r="G862" t="s">
        <v>189</v>
      </c>
      <c r="H862" s="12">
        <v>27</v>
      </c>
      <c r="I862" s="10">
        <v>83.01665013993393</v>
      </c>
      <c r="J862" t="s">
        <v>190</v>
      </c>
    </row>
    <row r="863" spans="4:10" x14ac:dyDescent="0.25">
      <c r="D863">
        <v>869</v>
      </c>
      <c r="E863" t="s">
        <v>200</v>
      </c>
      <c r="F863" s="11">
        <v>38903</v>
      </c>
      <c r="G863" t="s">
        <v>195</v>
      </c>
      <c r="H863" s="12">
        <v>47</v>
      </c>
      <c r="I863" s="10">
        <v>143.2742036645771</v>
      </c>
      <c r="J863" t="s">
        <v>117</v>
      </c>
    </row>
    <row r="864" spans="4:10" x14ac:dyDescent="0.25">
      <c r="D864">
        <v>870</v>
      </c>
      <c r="E864" t="s">
        <v>198</v>
      </c>
      <c r="F864" s="11">
        <v>38023</v>
      </c>
      <c r="G864" t="s">
        <v>189</v>
      </c>
      <c r="H864" s="12">
        <v>29</v>
      </c>
      <c r="I864" s="10">
        <v>88.696716331090727</v>
      </c>
      <c r="J864" t="s">
        <v>119</v>
      </c>
    </row>
    <row r="865" spans="4:10" x14ac:dyDescent="0.25">
      <c r="D865">
        <v>871</v>
      </c>
      <c r="E865" t="s">
        <v>200</v>
      </c>
      <c r="F865" s="11">
        <v>38848</v>
      </c>
      <c r="G865" t="s">
        <v>197</v>
      </c>
      <c r="H865" s="12">
        <v>28</v>
      </c>
      <c r="I865" s="10">
        <v>86.226420950611285</v>
      </c>
      <c r="J865" t="s">
        <v>119</v>
      </c>
    </row>
    <row r="866" spans="4:10" x14ac:dyDescent="0.25">
      <c r="D866">
        <v>872</v>
      </c>
      <c r="E866" t="s">
        <v>186</v>
      </c>
      <c r="F866" s="11">
        <v>38980</v>
      </c>
      <c r="G866" t="s">
        <v>195</v>
      </c>
      <c r="H866" s="12">
        <v>79</v>
      </c>
      <c r="I866" s="10">
        <v>239.05774059830441</v>
      </c>
      <c r="J866" t="s">
        <v>119</v>
      </c>
    </row>
    <row r="867" spans="4:10" x14ac:dyDescent="0.25">
      <c r="D867">
        <v>873</v>
      </c>
      <c r="E867" t="s">
        <v>191</v>
      </c>
      <c r="F867" s="11">
        <v>38298</v>
      </c>
      <c r="G867" t="s">
        <v>195</v>
      </c>
      <c r="H867" s="12">
        <v>41</v>
      </c>
      <c r="I867" s="10">
        <v>124.81786407447923</v>
      </c>
      <c r="J867" t="s">
        <v>117</v>
      </c>
    </row>
    <row r="868" spans="4:10" x14ac:dyDescent="0.25">
      <c r="D868">
        <v>874</v>
      </c>
      <c r="E868" t="s">
        <v>198</v>
      </c>
      <c r="F868" s="11">
        <v>38540</v>
      </c>
      <c r="G868" t="s">
        <v>192</v>
      </c>
      <c r="H868" s="12">
        <v>57</v>
      </c>
      <c r="I868" s="10">
        <v>172.96188521453885</v>
      </c>
      <c r="J868" t="s">
        <v>190</v>
      </c>
    </row>
    <row r="869" spans="4:10" x14ac:dyDescent="0.25">
      <c r="D869">
        <v>875</v>
      </c>
      <c r="E869" t="s">
        <v>200</v>
      </c>
      <c r="F869" s="11">
        <v>38914</v>
      </c>
      <c r="G869" t="s">
        <v>187</v>
      </c>
      <c r="H869" s="12">
        <v>45</v>
      </c>
      <c r="I869" s="10">
        <v>137.62002289021942</v>
      </c>
      <c r="J869" t="s">
        <v>120</v>
      </c>
    </row>
    <row r="870" spans="4:10" x14ac:dyDescent="0.25">
      <c r="D870">
        <v>876</v>
      </c>
      <c r="E870" t="s">
        <v>199</v>
      </c>
      <c r="F870" s="11">
        <v>38793</v>
      </c>
      <c r="G870" t="s">
        <v>197</v>
      </c>
      <c r="H870" s="12">
        <v>91</v>
      </c>
      <c r="I870" s="10">
        <v>274.91230216083113</v>
      </c>
      <c r="J870" t="s">
        <v>120</v>
      </c>
    </row>
    <row r="871" spans="4:10" x14ac:dyDescent="0.25">
      <c r="D871">
        <v>877</v>
      </c>
      <c r="E871" t="s">
        <v>198</v>
      </c>
      <c r="F871" s="11">
        <v>38375</v>
      </c>
      <c r="G871" t="s">
        <v>197</v>
      </c>
      <c r="H871" s="12">
        <v>49</v>
      </c>
      <c r="I871" s="10">
        <v>149.04131306617498</v>
      </c>
      <c r="J871" t="s">
        <v>120</v>
      </c>
    </row>
    <row r="872" spans="4:10" x14ac:dyDescent="0.25">
      <c r="D872">
        <v>878</v>
      </c>
      <c r="E872" t="s">
        <v>186</v>
      </c>
      <c r="F872" s="11">
        <v>38254</v>
      </c>
      <c r="G872" t="s">
        <v>187</v>
      </c>
      <c r="H872" s="12">
        <v>68</v>
      </c>
      <c r="I872" s="10">
        <v>206.16097800045316</v>
      </c>
      <c r="J872" t="s">
        <v>120</v>
      </c>
    </row>
    <row r="873" spans="4:10" x14ac:dyDescent="0.25">
      <c r="D873">
        <v>879</v>
      </c>
      <c r="E873" t="s">
        <v>194</v>
      </c>
      <c r="F873" s="11">
        <v>38397</v>
      </c>
      <c r="G873" t="s">
        <v>192</v>
      </c>
      <c r="H873" s="12">
        <v>38</v>
      </c>
      <c r="I873" s="10">
        <v>116.64480895861564</v>
      </c>
      <c r="J873" t="s">
        <v>120</v>
      </c>
    </row>
    <row r="874" spans="4:10" x14ac:dyDescent="0.25">
      <c r="D874">
        <v>880</v>
      </c>
      <c r="E874" t="s">
        <v>191</v>
      </c>
      <c r="F874" s="11">
        <v>38980</v>
      </c>
      <c r="G874" t="s">
        <v>189</v>
      </c>
      <c r="H874" s="12">
        <v>4</v>
      </c>
      <c r="I874" s="10">
        <v>15.205643253032669</v>
      </c>
      <c r="J874" t="s">
        <v>119</v>
      </c>
    </row>
    <row r="875" spans="4:10" x14ac:dyDescent="0.25">
      <c r="D875">
        <v>881</v>
      </c>
      <c r="E875" t="s">
        <v>198</v>
      </c>
      <c r="F875" s="11">
        <v>38452</v>
      </c>
      <c r="G875" t="s">
        <v>197</v>
      </c>
      <c r="H875" s="12">
        <v>45</v>
      </c>
      <c r="I875" s="10">
        <v>137.05484034063696</v>
      </c>
      <c r="J875" t="s">
        <v>117</v>
      </c>
    </row>
    <row r="876" spans="4:10" x14ac:dyDescent="0.25">
      <c r="D876">
        <v>882</v>
      </c>
      <c r="E876" t="s">
        <v>196</v>
      </c>
      <c r="F876" s="11">
        <v>38331</v>
      </c>
      <c r="G876" t="s">
        <v>197</v>
      </c>
      <c r="H876" s="12">
        <v>85</v>
      </c>
      <c r="I876" s="10">
        <v>256.6581063828105</v>
      </c>
      <c r="J876" t="s">
        <v>190</v>
      </c>
    </row>
    <row r="877" spans="4:10" x14ac:dyDescent="0.25">
      <c r="D877">
        <v>883</v>
      </c>
      <c r="E877" t="s">
        <v>198</v>
      </c>
      <c r="F877" s="11">
        <v>38540</v>
      </c>
      <c r="G877" t="s">
        <v>192</v>
      </c>
      <c r="H877" s="12">
        <v>57</v>
      </c>
      <c r="I877" s="10">
        <v>173.05666995199584</v>
      </c>
      <c r="J877" t="s">
        <v>190</v>
      </c>
    </row>
    <row r="878" spans="4:10" x14ac:dyDescent="0.25">
      <c r="D878">
        <v>884</v>
      </c>
      <c r="E878" t="s">
        <v>193</v>
      </c>
      <c r="F878" s="11">
        <v>38672</v>
      </c>
      <c r="G878" t="s">
        <v>197</v>
      </c>
      <c r="H878" s="12">
        <v>-3</v>
      </c>
      <c r="I878" s="10">
        <v>-6.3637861287644046</v>
      </c>
      <c r="J878" t="s">
        <v>117</v>
      </c>
    </row>
    <row r="879" spans="4:10" x14ac:dyDescent="0.25">
      <c r="D879">
        <v>885</v>
      </c>
      <c r="E879" t="s">
        <v>200</v>
      </c>
      <c r="F879" s="11">
        <v>38936</v>
      </c>
      <c r="G879" t="s">
        <v>189</v>
      </c>
      <c r="H879" s="12">
        <v>-9</v>
      </c>
      <c r="I879" s="10">
        <v>-24.858670230760346</v>
      </c>
      <c r="J879" t="s">
        <v>190</v>
      </c>
    </row>
    <row r="880" spans="4:10" x14ac:dyDescent="0.25">
      <c r="D880">
        <v>886</v>
      </c>
      <c r="E880" t="s">
        <v>193</v>
      </c>
      <c r="F880" s="11">
        <v>38100</v>
      </c>
      <c r="G880" t="s">
        <v>195</v>
      </c>
      <c r="H880" s="12">
        <v>86</v>
      </c>
      <c r="I880" s="10">
        <v>260.29381913398618</v>
      </c>
      <c r="J880" t="s">
        <v>190</v>
      </c>
    </row>
    <row r="881" spans="4:10" x14ac:dyDescent="0.25">
      <c r="D881">
        <v>887</v>
      </c>
      <c r="E881" t="s">
        <v>199</v>
      </c>
      <c r="F881" s="11">
        <v>38419</v>
      </c>
      <c r="G881" t="s">
        <v>189</v>
      </c>
      <c r="H881" s="12">
        <v>11</v>
      </c>
      <c r="I881" s="10">
        <v>35.041684359746164</v>
      </c>
      <c r="J881" t="s">
        <v>117</v>
      </c>
    </row>
    <row r="882" spans="4:10" x14ac:dyDescent="0.25">
      <c r="D882">
        <v>888</v>
      </c>
      <c r="E882" t="s">
        <v>194</v>
      </c>
      <c r="F882" s="11">
        <v>38001</v>
      </c>
      <c r="G882" t="s">
        <v>197</v>
      </c>
      <c r="H882" s="12">
        <v>87</v>
      </c>
      <c r="I882" s="10">
        <v>262.7592489136066</v>
      </c>
      <c r="J882" t="s">
        <v>190</v>
      </c>
    </row>
    <row r="883" spans="4:10" x14ac:dyDescent="0.25">
      <c r="D883">
        <v>889</v>
      </c>
      <c r="E883" t="s">
        <v>194</v>
      </c>
      <c r="F883" s="11">
        <v>38199</v>
      </c>
      <c r="G883" t="s">
        <v>195</v>
      </c>
      <c r="H883" s="12">
        <v>86</v>
      </c>
      <c r="I883" s="10">
        <v>260.00914889996403</v>
      </c>
      <c r="J883" t="s">
        <v>119</v>
      </c>
    </row>
    <row r="884" spans="4:10" x14ac:dyDescent="0.25">
      <c r="D884">
        <v>890</v>
      </c>
      <c r="E884" t="s">
        <v>186</v>
      </c>
      <c r="F884" s="11">
        <v>38749</v>
      </c>
      <c r="G884" t="s">
        <v>187</v>
      </c>
      <c r="H884" s="12">
        <v>62</v>
      </c>
      <c r="I884" s="10">
        <v>187.81034616092504</v>
      </c>
      <c r="J884" t="s">
        <v>120</v>
      </c>
    </row>
    <row r="885" spans="4:10" x14ac:dyDescent="0.25">
      <c r="D885">
        <v>891</v>
      </c>
      <c r="E885" t="s">
        <v>198</v>
      </c>
      <c r="F885" s="11">
        <v>38914</v>
      </c>
      <c r="G885" t="s">
        <v>197</v>
      </c>
      <c r="H885" s="12">
        <v>80</v>
      </c>
      <c r="I885" s="10">
        <v>241.85917425037732</v>
      </c>
      <c r="J885" t="s">
        <v>120</v>
      </c>
    </row>
    <row r="886" spans="4:10" x14ac:dyDescent="0.25">
      <c r="D886">
        <v>892</v>
      </c>
      <c r="E886" t="s">
        <v>194</v>
      </c>
      <c r="F886" s="11">
        <v>38188</v>
      </c>
      <c r="G886" t="s">
        <v>192</v>
      </c>
      <c r="H886" s="12">
        <v>11</v>
      </c>
      <c r="I886" s="10">
        <v>34.782314831792192</v>
      </c>
      <c r="J886" t="s">
        <v>119</v>
      </c>
    </row>
    <row r="887" spans="4:10" x14ac:dyDescent="0.25">
      <c r="D887">
        <v>893</v>
      </c>
      <c r="E887" t="s">
        <v>194</v>
      </c>
      <c r="F887" s="11">
        <v>38694</v>
      </c>
      <c r="G887" t="s">
        <v>192</v>
      </c>
      <c r="H887" s="12">
        <v>11</v>
      </c>
      <c r="I887" s="10">
        <v>34.680822827797087</v>
      </c>
      <c r="J887" t="s">
        <v>190</v>
      </c>
    </row>
    <row r="888" spans="4:10" x14ac:dyDescent="0.25">
      <c r="D888">
        <v>894</v>
      </c>
      <c r="E888" t="s">
        <v>200</v>
      </c>
      <c r="F888" s="11">
        <v>38661</v>
      </c>
      <c r="G888" t="s">
        <v>195</v>
      </c>
      <c r="H888" s="12">
        <v>-4</v>
      </c>
      <c r="I888" s="10">
        <v>-9.7904020756587578</v>
      </c>
      <c r="J888" t="s">
        <v>119</v>
      </c>
    </row>
    <row r="889" spans="4:10" x14ac:dyDescent="0.25">
      <c r="D889">
        <v>895</v>
      </c>
      <c r="E889" t="s">
        <v>196</v>
      </c>
      <c r="F889" s="11">
        <v>38331</v>
      </c>
      <c r="G889" t="s">
        <v>192</v>
      </c>
      <c r="H889" s="12">
        <v>42</v>
      </c>
      <c r="I889" s="10">
        <v>128.02610607664568</v>
      </c>
      <c r="J889" t="s">
        <v>120</v>
      </c>
    </row>
    <row r="890" spans="4:10" x14ac:dyDescent="0.25">
      <c r="D890">
        <v>896</v>
      </c>
      <c r="E890" t="s">
        <v>196</v>
      </c>
      <c r="F890" s="11">
        <v>38166</v>
      </c>
      <c r="G890" t="s">
        <v>187</v>
      </c>
      <c r="H890" s="12">
        <v>51</v>
      </c>
      <c r="I890" s="10">
        <v>154.71800722699501</v>
      </c>
      <c r="J890" t="s">
        <v>119</v>
      </c>
    </row>
    <row r="891" spans="4:10" x14ac:dyDescent="0.25">
      <c r="D891">
        <v>897</v>
      </c>
      <c r="E891" t="s">
        <v>194</v>
      </c>
      <c r="F891" s="11">
        <v>38188</v>
      </c>
      <c r="G891" t="s">
        <v>189</v>
      </c>
      <c r="H891" s="12">
        <v>91</v>
      </c>
      <c r="I891" s="10">
        <v>274.77216405152751</v>
      </c>
      <c r="J891" t="s">
        <v>119</v>
      </c>
    </row>
    <row r="892" spans="4:10" x14ac:dyDescent="0.25">
      <c r="D892">
        <v>898</v>
      </c>
      <c r="E892" t="s">
        <v>198</v>
      </c>
      <c r="F892" s="11">
        <v>38947</v>
      </c>
      <c r="G892" t="s">
        <v>187</v>
      </c>
      <c r="H892" s="12">
        <v>24</v>
      </c>
      <c r="I892" s="10">
        <v>73.406307306618515</v>
      </c>
      <c r="J892" t="s">
        <v>120</v>
      </c>
    </row>
    <row r="893" spans="4:10" x14ac:dyDescent="0.25">
      <c r="D893">
        <v>899</v>
      </c>
      <c r="E893" t="s">
        <v>198</v>
      </c>
      <c r="F893" s="11">
        <v>38012</v>
      </c>
      <c r="G893" t="s">
        <v>195</v>
      </c>
      <c r="H893" s="12">
        <v>19</v>
      </c>
      <c r="I893" s="10">
        <v>59.122730804832166</v>
      </c>
      <c r="J893" t="s">
        <v>190</v>
      </c>
    </row>
    <row r="894" spans="4:10" x14ac:dyDescent="0.25">
      <c r="D894">
        <v>900</v>
      </c>
      <c r="E894" t="s">
        <v>194</v>
      </c>
      <c r="F894" s="11">
        <v>38067</v>
      </c>
      <c r="G894" t="s">
        <v>187</v>
      </c>
      <c r="H894" s="12">
        <v>80</v>
      </c>
      <c r="I894" s="10">
        <v>241.74723336571216</v>
      </c>
      <c r="J894" t="s">
        <v>190</v>
      </c>
    </row>
    <row r="895" spans="4:10" x14ac:dyDescent="0.25">
      <c r="D895">
        <v>901</v>
      </c>
      <c r="E895" t="s">
        <v>186</v>
      </c>
      <c r="F895" s="11">
        <v>39057</v>
      </c>
      <c r="G895" t="s">
        <v>189</v>
      </c>
      <c r="H895" s="12">
        <v>0</v>
      </c>
      <c r="I895" s="10">
        <v>1.6796900586638657</v>
      </c>
      <c r="J895" t="s">
        <v>117</v>
      </c>
    </row>
    <row r="896" spans="4:10" x14ac:dyDescent="0.25">
      <c r="D896">
        <v>902</v>
      </c>
      <c r="E896" t="s">
        <v>199</v>
      </c>
      <c r="F896" s="11">
        <v>38991</v>
      </c>
      <c r="G896" t="s">
        <v>189</v>
      </c>
      <c r="H896" s="12">
        <v>69</v>
      </c>
      <c r="I896" s="10">
        <v>209.14203916980014</v>
      </c>
      <c r="J896" t="s">
        <v>117</v>
      </c>
    </row>
    <row r="897" spans="4:10" x14ac:dyDescent="0.25">
      <c r="D897">
        <v>903</v>
      </c>
      <c r="E897" t="s">
        <v>198</v>
      </c>
      <c r="F897" s="11">
        <v>38914</v>
      </c>
      <c r="G897" t="s">
        <v>197</v>
      </c>
      <c r="H897" s="12">
        <v>84</v>
      </c>
      <c r="I897" s="10">
        <v>253.78421313059829</v>
      </c>
      <c r="J897" t="s">
        <v>190</v>
      </c>
    </row>
    <row r="898" spans="4:10" x14ac:dyDescent="0.25">
      <c r="D898">
        <v>904</v>
      </c>
      <c r="E898" t="s">
        <v>188</v>
      </c>
      <c r="F898" s="11">
        <v>38584</v>
      </c>
      <c r="G898" t="s">
        <v>192</v>
      </c>
      <c r="H898" s="12">
        <v>31</v>
      </c>
      <c r="I898" s="10">
        <v>94.752143463742286</v>
      </c>
      <c r="J898" t="s">
        <v>120</v>
      </c>
    </row>
    <row r="899" spans="4:10" x14ac:dyDescent="0.25">
      <c r="D899">
        <v>905</v>
      </c>
      <c r="E899" t="s">
        <v>193</v>
      </c>
      <c r="F899" s="11">
        <v>38595</v>
      </c>
      <c r="G899" t="s">
        <v>195</v>
      </c>
      <c r="H899" s="12">
        <v>11</v>
      </c>
      <c r="I899" s="10">
        <v>35.274537093655269</v>
      </c>
      <c r="J899" t="s">
        <v>119</v>
      </c>
    </row>
    <row r="900" spans="4:10" x14ac:dyDescent="0.25">
      <c r="D900">
        <v>906</v>
      </c>
      <c r="E900" t="s">
        <v>191</v>
      </c>
      <c r="F900" s="11">
        <v>38441</v>
      </c>
      <c r="G900" t="s">
        <v>187</v>
      </c>
      <c r="H900" s="12">
        <v>79</v>
      </c>
      <c r="I900" s="10">
        <v>239.3445563093955</v>
      </c>
      <c r="J900" t="s">
        <v>190</v>
      </c>
    </row>
    <row r="901" spans="4:10" x14ac:dyDescent="0.25">
      <c r="D901">
        <v>907</v>
      </c>
      <c r="E901" t="s">
        <v>199</v>
      </c>
      <c r="F901" s="11">
        <v>38892</v>
      </c>
      <c r="G901" t="s">
        <v>195</v>
      </c>
      <c r="H901" s="12">
        <v>22</v>
      </c>
      <c r="I901" s="10">
        <v>68.549031242200385</v>
      </c>
      <c r="J901" t="s">
        <v>190</v>
      </c>
    </row>
    <row r="902" spans="4:10" x14ac:dyDescent="0.25">
      <c r="D902">
        <v>908</v>
      </c>
      <c r="E902" t="s">
        <v>186</v>
      </c>
      <c r="F902" s="11">
        <v>38386</v>
      </c>
      <c r="G902" t="s">
        <v>189</v>
      </c>
      <c r="H902" s="12">
        <v>76</v>
      </c>
      <c r="I902" s="10">
        <v>231.1298624050425</v>
      </c>
      <c r="J902" t="s">
        <v>117</v>
      </c>
    </row>
    <row r="903" spans="4:10" x14ac:dyDescent="0.25">
      <c r="D903">
        <v>909</v>
      </c>
      <c r="E903" t="s">
        <v>191</v>
      </c>
      <c r="F903" s="11">
        <v>38265</v>
      </c>
      <c r="G903" t="s">
        <v>195</v>
      </c>
      <c r="H903" s="12">
        <v>0</v>
      </c>
      <c r="I903" s="10">
        <v>2.7444174420335523</v>
      </c>
      <c r="J903" t="s">
        <v>190</v>
      </c>
    </row>
    <row r="904" spans="4:10" x14ac:dyDescent="0.25">
      <c r="D904">
        <v>910</v>
      </c>
      <c r="E904" t="s">
        <v>198</v>
      </c>
      <c r="F904" s="11">
        <v>38430</v>
      </c>
      <c r="G904" t="s">
        <v>187</v>
      </c>
      <c r="H904" s="12">
        <v>94</v>
      </c>
      <c r="I904" s="10">
        <v>283.56226306241973</v>
      </c>
      <c r="J904" t="s">
        <v>120</v>
      </c>
    </row>
    <row r="905" spans="4:10" x14ac:dyDescent="0.25">
      <c r="D905">
        <v>911</v>
      </c>
      <c r="E905" t="s">
        <v>193</v>
      </c>
      <c r="F905" s="11">
        <v>38298</v>
      </c>
      <c r="G905" t="s">
        <v>189</v>
      </c>
      <c r="H905" s="12">
        <v>14</v>
      </c>
      <c r="I905" s="10">
        <v>44.2457022640235</v>
      </c>
      <c r="J905" t="s">
        <v>119</v>
      </c>
    </row>
    <row r="906" spans="4:10" x14ac:dyDescent="0.25">
      <c r="D906">
        <v>912</v>
      </c>
      <c r="E906" t="s">
        <v>198</v>
      </c>
      <c r="F906" s="11">
        <v>38903</v>
      </c>
      <c r="G906" t="s">
        <v>197</v>
      </c>
      <c r="H906" s="12">
        <v>57</v>
      </c>
      <c r="I906" s="10">
        <v>172.69724242963656</v>
      </c>
      <c r="J906" t="s">
        <v>120</v>
      </c>
    </row>
    <row r="907" spans="4:10" x14ac:dyDescent="0.25">
      <c r="D907">
        <v>913</v>
      </c>
      <c r="E907" t="s">
        <v>199</v>
      </c>
      <c r="F907" s="11">
        <v>38463</v>
      </c>
      <c r="G907" t="s">
        <v>187</v>
      </c>
      <c r="H907" s="12">
        <v>3</v>
      </c>
      <c r="I907" s="10">
        <v>11.082849552887902</v>
      </c>
      <c r="J907" t="s">
        <v>117</v>
      </c>
    </row>
    <row r="908" spans="4:10" x14ac:dyDescent="0.25">
      <c r="D908">
        <v>914</v>
      </c>
      <c r="E908" t="s">
        <v>200</v>
      </c>
      <c r="F908" s="11">
        <v>38903</v>
      </c>
      <c r="G908" t="s">
        <v>187</v>
      </c>
      <c r="H908" s="12">
        <v>50</v>
      </c>
      <c r="I908" s="10">
        <v>151.95954978745411</v>
      </c>
      <c r="J908" t="s">
        <v>120</v>
      </c>
    </row>
    <row r="909" spans="4:10" x14ac:dyDescent="0.25">
      <c r="D909">
        <v>915</v>
      </c>
      <c r="E909" t="s">
        <v>191</v>
      </c>
      <c r="F909" s="11">
        <v>38881</v>
      </c>
      <c r="G909" t="s">
        <v>195</v>
      </c>
      <c r="H909" s="12">
        <v>25</v>
      </c>
      <c r="I909" s="10">
        <v>76.624560231864265</v>
      </c>
      <c r="J909" t="s">
        <v>117</v>
      </c>
    </row>
    <row r="910" spans="4:10" x14ac:dyDescent="0.25">
      <c r="D910">
        <v>916</v>
      </c>
      <c r="E910" t="s">
        <v>196</v>
      </c>
      <c r="F910" s="11">
        <v>38595</v>
      </c>
      <c r="G910" t="s">
        <v>189</v>
      </c>
      <c r="H910" s="12">
        <v>46</v>
      </c>
      <c r="I910" s="10">
        <v>140.2736912488281</v>
      </c>
      <c r="J910" t="s">
        <v>119</v>
      </c>
    </row>
    <row r="911" spans="4:10" x14ac:dyDescent="0.25">
      <c r="D911">
        <v>917</v>
      </c>
      <c r="E911" t="s">
        <v>193</v>
      </c>
      <c r="F911" s="11">
        <v>38914</v>
      </c>
      <c r="G911" t="s">
        <v>187</v>
      </c>
      <c r="H911" s="12">
        <v>19</v>
      </c>
      <c r="I911" s="10">
        <v>58.735580557472737</v>
      </c>
      <c r="J911" t="s">
        <v>117</v>
      </c>
    </row>
    <row r="912" spans="4:10" x14ac:dyDescent="0.25">
      <c r="D912">
        <v>918</v>
      </c>
      <c r="E912" t="s">
        <v>198</v>
      </c>
      <c r="F912" s="11">
        <v>38859</v>
      </c>
      <c r="G912" t="s">
        <v>195</v>
      </c>
      <c r="H912" s="12">
        <v>6</v>
      </c>
      <c r="I912" s="10">
        <v>20.099629096975125</v>
      </c>
      <c r="J912" t="s">
        <v>120</v>
      </c>
    </row>
    <row r="913" spans="4:10" x14ac:dyDescent="0.25">
      <c r="D913">
        <v>919</v>
      </c>
      <c r="E913" t="s">
        <v>199</v>
      </c>
      <c r="F913" s="11">
        <v>38903</v>
      </c>
      <c r="G913" t="s">
        <v>192</v>
      </c>
      <c r="H913" s="12">
        <v>8</v>
      </c>
      <c r="I913" s="10">
        <v>26.084862644671222</v>
      </c>
      <c r="J913" t="s">
        <v>190</v>
      </c>
    </row>
    <row r="914" spans="4:10" x14ac:dyDescent="0.25">
      <c r="D914">
        <v>920</v>
      </c>
      <c r="E914" t="s">
        <v>198</v>
      </c>
      <c r="F914" s="11">
        <v>38727</v>
      </c>
      <c r="G914" t="s">
        <v>197</v>
      </c>
      <c r="H914" s="12">
        <v>-2</v>
      </c>
      <c r="I914" s="10">
        <v>-3.7309676865630421</v>
      </c>
      <c r="J914" t="s">
        <v>190</v>
      </c>
    </row>
    <row r="915" spans="4:10" x14ac:dyDescent="0.25">
      <c r="D915">
        <v>921</v>
      </c>
      <c r="E915" t="s">
        <v>193</v>
      </c>
      <c r="F915" s="11">
        <v>38452</v>
      </c>
      <c r="G915" t="s">
        <v>187</v>
      </c>
      <c r="H915" s="12">
        <v>80</v>
      </c>
      <c r="I915" s="10">
        <v>240.69010526776344</v>
      </c>
      <c r="J915" t="s">
        <v>117</v>
      </c>
    </row>
    <row r="916" spans="4:10" x14ac:dyDescent="0.25">
      <c r="D916">
        <v>922</v>
      </c>
      <c r="E916" t="s">
        <v>199</v>
      </c>
      <c r="F916" s="11">
        <v>38474</v>
      </c>
      <c r="G916" t="s">
        <v>189</v>
      </c>
      <c r="H916" s="12">
        <v>19</v>
      </c>
      <c r="I916" s="10">
        <v>58.904121420487954</v>
      </c>
      <c r="J916" t="s">
        <v>119</v>
      </c>
    </row>
    <row r="917" spans="4:10" x14ac:dyDescent="0.25">
      <c r="D917">
        <v>923</v>
      </c>
      <c r="E917" t="s">
        <v>186</v>
      </c>
      <c r="F917" s="11">
        <v>38452</v>
      </c>
      <c r="G917" t="s">
        <v>192</v>
      </c>
      <c r="H917" s="12">
        <v>27</v>
      </c>
      <c r="I917" s="10">
        <v>82.994094545634482</v>
      </c>
      <c r="J917" t="s">
        <v>119</v>
      </c>
    </row>
    <row r="918" spans="4:10" x14ac:dyDescent="0.25">
      <c r="D918">
        <v>924</v>
      </c>
      <c r="E918" t="s">
        <v>191</v>
      </c>
      <c r="F918" s="11">
        <v>38023</v>
      </c>
      <c r="G918" t="s">
        <v>197</v>
      </c>
      <c r="H918" s="12">
        <v>79</v>
      </c>
      <c r="I918" s="10">
        <v>239.44869651132598</v>
      </c>
      <c r="J918" t="s">
        <v>120</v>
      </c>
    </row>
    <row r="919" spans="4:10" x14ac:dyDescent="0.25">
      <c r="D919">
        <v>925</v>
      </c>
      <c r="E919" t="s">
        <v>199</v>
      </c>
      <c r="F919" s="11">
        <v>38727</v>
      </c>
      <c r="G919" t="s">
        <v>189</v>
      </c>
      <c r="H919" s="12">
        <v>57</v>
      </c>
      <c r="I919" s="10">
        <v>173.32970466821706</v>
      </c>
      <c r="J919" t="s">
        <v>119</v>
      </c>
    </row>
    <row r="920" spans="4:10" x14ac:dyDescent="0.25">
      <c r="D920">
        <v>926</v>
      </c>
      <c r="E920" t="s">
        <v>200</v>
      </c>
      <c r="F920" s="11">
        <v>38705</v>
      </c>
      <c r="G920" t="s">
        <v>187</v>
      </c>
      <c r="H920" s="12">
        <v>47</v>
      </c>
      <c r="I920" s="10">
        <v>143.60165141540284</v>
      </c>
      <c r="J920" t="s">
        <v>117</v>
      </c>
    </row>
    <row r="921" spans="4:10" x14ac:dyDescent="0.25">
      <c r="D921">
        <v>927</v>
      </c>
      <c r="E921" t="s">
        <v>200</v>
      </c>
      <c r="F921" s="11">
        <v>38298</v>
      </c>
      <c r="G921" t="s">
        <v>187</v>
      </c>
      <c r="H921" s="12">
        <v>9</v>
      </c>
      <c r="I921" s="10">
        <v>28.827091013525987</v>
      </c>
      <c r="J921" t="s">
        <v>119</v>
      </c>
    </row>
    <row r="922" spans="4:10" x14ac:dyDescent="0.25">
      <c r="D922">
        <v>928</v>
      </c>
      <c r="E922" t="s">
        <v>199</v>
      </c>
      <c r="F922" s="11">
        <v>38683</v>
      </c>
      <c r="G922" t="s">
        <v>187</v>
      </c>
      <c r="H922" s="12">
        <v>65</v>
      </c>
      <c r="I922" s="10">
        <v>196.85925384860963</v>
      </c>
      <c r="J922" t="s">
        <v>190</v>
      </c>
    </row>
    <row r="923" spans="4:10" x14ac:dyDescent="0.25">
      <c r="D923">
        <v>929</v>
      </c>
      <c r="E923" t="s">
        <v>193</v>
      </c>
      <c r="F923" s="11">
        <v>38056</v>
      </c>
      <c r="G923" t="s">
        <v>189</v>
      </c>
      <c r="H923" s="12">
        <v>58</v>
      </c>
      <c r="I923" s="10">
        <v>175.22266670553387</v>
      </c>
      <c r="J923" t="s">
        <v>120</v>
      </c>
    </row>
    <row r="924" spans="4:10" x14ac:dyDescent="0.25">
      <c r="D924">
        <v>930</v>
      </c>
      <c r="E924" t="s">
        <v>200</v>
      </c>
      <c r="F924" s="11">
        <v>38243</v>
      </c>
      <c r="G924" t="s">
        <v>197</v>
      </c>
      <c r="H924" s="12">
        <v>48</v>
      </c>
      <c r="I924" s="10">
        <v>145.9379301268051</v>
      </c>
      <c r="J924" t="s">
        <v>119</v>
      </c>
    </row>
    <row r="925" spans="4:10" x14ac:dyDescent="0.25">
      <c r="D925">
        <v>931</v>
      </c>
      <c r="E925" t="s">
        <v>193</v>
      </c>
      <c r="F925" s="11">
        <v>38639</v>
      </c>
      <c r="G925" t="s">
        <v>189</v>
      </c>
      <c r="H925" s="12">
        <v>75</v>
      </c>
      <c r="I925" s="10">
        <v>226.61201635446793</v>
      </c>
      <c r="J925" t="s">
        <v>117</v>
      </c>
    </row>
    <row r="926" spans="4:10" x14ac:dyDescent="0.25">
      <c r="D926">
        <v>932</v>
      </c>
      <c r="E926" t="s">
        <v>200</v>
      </c>
      <c r="F926" s="11">
        <v>38738</v>
      </c>
      <c r="G926" t="s">
        <v>189</v>
      </c>
      <c r="H926" s="12">
        <v>59</v>
      </c>
      <c r="I926" s="10">
        <v>179.37483712712185</v>
      </c>
      <c r="J926" t="s">
        <v>120</v>
      </c>
    </row>
    <row r="927" spans="4:10" x14ac:dyDescent="0.25">
      <c r="D927">
        <v>933</v>
      </c>
      <c r="E927" t="s">
        <v>199</v>
      </c>
      <c r="F927" s="11">
        <v>38375</v>
      </c>
      <c r="G927" t="s">
        <v>197</v>
      </c>
      <c r="H927" s="12">
        <v>34</v>
      </c>
      <c r="I927" s="10">
        <v>104.445032643001</v>
      </c>
      <c r="J927" t="s">
        <v>190</v>
      </c>
    </row>
    <row r="928" spans="4:10" x14ac:dyDescent="0.25">
      <c r="D928">
        <v>934</v>
      </c>
      <c r="E928" t="s">
        <v>193</v>
      </c>
      <c r="F928" s="11">
        <v>38078</v>
      </c>
      <c r="G928" t="s">
        <v>192</v>
      </c>
      <c r="H928" s="12">
        <v>57</v>
      </c>
      <c r="I928" s="10">
        <v>173.06756590039018</v>
      </c>
      <c r="J928" t="s">
        <v>117</v>
      </c>
    </row>
    <row r="929" spans="4:10" x14ac:dyDescent="0.25">
      <c r="D929">
        <v>935</v>
      </c>
      <c r="E929" t="s">
        <v>198</v>
      </c>
      <c r="F929" s="11">
        <v>38804</v>
      </c>
      <c r="G929" t="s">
        <v>187</v>
      </c>
      <c r="H929" s="12">
        <v>62</v>
      </c>
      <c r="I929" s="10">
        <v>187.88584432496489</v>
      </c>
      <c r="J929" t="s">
        <v>119</v>
      </c>
    </row>
    <row r="930" spans="4:10" x14ac:dyDescent="0.25">
      <c r="D930">
        <v>936</v>
      </c>
      <c r="E930" t="s">
        <v>196</v>
      </c>
      <c r="F930" s="11">
        <v>38903</v>
      </c>
      <c r="G930" t="s">
        <v>192</v>
      </c>
      <c r="H930" s="12">
        <v>17</v>
      </c>
      <c r="I930" s="10">
        <v>53.048677008733435</v>
      </c>
      <c r="J930" t="s">
        <v>119</v>
      </c>
    </row>
    <row r="931" spans="4:10" x14ac:dyDescent="0.25">
      <c r="D931">
        <v>937</v>
      </c>
      <c r="E931" t="s">
        <v>191</v>
      </c>
      <c r="F931" s="11">
        <v>38562</v>
      </c>
      <c r="G931" t="s">
        <v>189</v>
      </c>
      <c r="H931" s="12">
        <v>83</v>
      </c>
      <c r="I931" s="10">
        <v>250.82439492521385</v>
      </c>
      <c r="J931" t="s">
        <v>120</v>
      </c>
    </row>
    <row r="932" spans="4:10" x14ac:dyDescent="0.25">
      <c r="D932">
        <v>938</v>
      </c>
      <c r="E932" t="s">
        <v>191</v>
      </c>
      <c r="F932" s="11">
        <v>38188</v>
      </c>
      <c r="G932" t="s">
        <v>187</v>
      </c>
      <c r="H932" s="12">
        <v>56</v>
      </c>
      <c r="I932" s="10">
        <v>169.84037281505195</v>
      </c>
      <c r="J932" t="s">
        <v>117</v>
      </c>
    </row>
    <row r="933" spans="4:10" x14ac:dyDescent="0.25">
      <c r="D933">
        <v>939</v>
      </c>
      <c r="E933" t="s">
        <v>188</v>
      </c>
      <c r="F933" s="11">
        <v>38045</v>
      </c>
      <c r="G933" t="s">
        <v>187</v>
      </c>
      <c r="H933" s="12">
        <v>14</v>
      </c>
      <c r="I933" s="10">
        <v>44.194328055358937</v>
      </c>
      <c r="J933" t="s">
        <v>120</v>
      </c>
    </row>
    <row r="934" spans="4:10" x14ac:dyDescent="0.25">
      <c r="D934">
        <v>940</v>
      </c>
      <c r="E934" t="s">
        <v>194</v>
      </c>
      <c r="F934" s="11">
        <v>38353</v>
      </c>
      <c r="G934" t="s">
        <v>192</v>
      </c>
      <c r="H934" s="12">
        <v>-9</v>
      </c>
      <c r="I934" s="10">
        <v>-24.562782237120555</v>
      </c>
      <c r="J934" t="s">
        <v>120</v>
      </c>
    </row>
    <row r="935" spans="4:10" x14ac:dyDescent="0.25">
      <c r="D935">
        <v>941</v>
      </c>
      <c r="E935" t="s">
        <v>186</v>
      </c>
      <c r="F935" s="11">
        <v>38551</v>
      </c>
      <c r="G935" t="s">
        <v>189</v>
      </c>
      <c r="H935" s="12">
        <v>44</v>
      </c>
      <c r="I935" s="10">
        <v>134.50349016705422</v>
      </c>
      <c r="J935" t="s">
        <v>119</v>
      </c>
    </row>
    <row r="936" spans="4:10" x14ac:dyDescent="0.25">
      <c r="D936">
        <v>942</v>
      </c>
      <c r="E936" t="s">
        <v>193</v>
      </c>
      <c r="F936" s="11">
        <v>38023</v>
      </c>
      <c r="G936" t="s">
        <v>195</v>
      </c>
      <c r="H936" s="12">
        <v>32</v>
      </c>
      <c r="I936" s="10">
        <v>97.6497815079464</v>
      </c>
      <c r="J936" t="s">
        <v>117</v>
      </c>
    </row>
    <row r="937" spans="4:10" x14ac:dyDescent="0.25">
      <c r="D937">
        <v>943</v>
      </c>
      <c r="E937" t="s">
        <v>199</v>
      </c>
      <c r="F937" s="11">
        <v>38364</v>
      </c>
      <c r="G937" t="s">
        <v>195</v>
      </c>
      <c r="H937" s="12">
        <v>85</v>
      </c>
      <c r="I937" s="10">
        <v>256.97037064610868</v>
      </c>
      <c r="J937" t="s">
        <v>117</v>
      </c>
    </row>
    <row r="938" spans="4:10" x14ac:dyDescent="0.25">
      <c r="D938">
        <v>944</v>
      </c>
      <c r="E938" t="s">
        <v>186</v>
      </c>
      <c r="F938" s="11">
        <v>38254</v>
      </c>
      <c r="G938" t="s">
        <v>187</v>
      </c>
      <c r="H938" s="12">
        <v>-2</v>
      </c>
      <c r="I938" s="10">
        <v>-3.7233562380367276</v>
      </c>
      <c r="J938" t="s">
        <v>120</v>
      </c>
    </row>
    <row r="939" spans="4:10" x14ac:dyDescent="0.25">
      <c r="D939">
        <v>945</v>
      </c>
      <c r="E939" t="s">
        <v>198</v>
      </c>
      <c r="F939" s="11">
        <v>38386</v>
      </c>
      <c r="G939" t="s">
        <v>192</v>
      </c>
      <c r="H939" s="12">
        <v>31</v>
      </c>
      <c r="I939" s="10">
        <v>94.439645321373334</v>
      </c>
      <c r="J939" t="s">
        <v>119</v>
      </c>
    </row>
    <row r="940" spans="4:10" x14ac:dyDescent="0.25">
      <c r="D940">
        <v>946</v>
      </c>
      <c r="E940" t="s">
        <v>200</v>
      </c>
      <c r="F940" s="11">
        <v>38221</v>
      </c>
      <c r="G940" t="s">
        <v>195</v>
      </c>
      <c r="H940" s="12">
        <v>-7</v>
      </c>
      <c r="I940" s="10">
        <v>-19.822062355825821</v>
      </c>
      <c r="J940" t="s">
        <v>119</v>
      </c>
    </row>
    <row r="941" spans="4:10" x14ac:dyDescent="0.25">
      <c r="D941">
        <v>947</v>
      </c>
      <c r="E941" t="s">
        <v>194</v>
      </c>
      <c r="F941" s="11">
        <v>38012</v>
      </c>
      <c r="G941" t="s">
        <v>192</v>
      </c>
      <c r="H941" s="12">
        <v>-1</v>
      </c>
      <c r="I941" s="10">
        <v>-0.28735784707427747</v>
      </c>
      <c r="J941" t="s">
        <v>190</v>
      </c>
    </row>
    <row r="942" spans="4:10" x14ac:dyDescent="0.25">
      <c r="D942">
        <v>948</v>
      </c>
      <c r="E942" t="s">
        <v>191</v>
      </c>
      <c r="F942" s="11">
        <v>39046</v>
      </c>
      <c r="G942" t="s">
        <v>187</v>
      </c>
      <c r="H942" s="12">
        <v>6</v>
      </c>
      <c r="I942" s="10">
        <v>20.397135812092845</v>
      </c>
      <c r="J942" t="s">
        <v>117</v>
      </c>
    </row>
    <row r="943" spans="4:10" x14ac:dyDescent="0.25">
      <c r="D943">
        <v>949</v>
      </c>
      <c r="E943" t="s">
        <v>196</v>
      </c>
      <c r="F943" s="11">
        <v>38144</v>
      </c>
      <c r="G943" t="s">
        <v>189</v>
      </c>
      <c r="H943" s="12">
        <v>13</v>
      </c>
      <c r="I943" s="10">
        <v>41.830169969209855</v>
      </c>
      <c r="J943" t="s">
        <v>120</v>
      </c>
    </row>
    <row r="944" spans="4:10" x14ac:dyDescent="0.25">
      <c r="D944">
        <v>950</v>
      </c>
      <c r="E944" t="s">
        <v>191</v>
      </c>
      <c r="F944" s="11">
        <v>38287</v>
      </c>
      <c r="G944" t="s">
        <v>187</v>
      </c>
      <c r="H944" s="12">
        <v>70</v>
      </c>
      <c r="I944" s="10">
        <v>212.45510789670757</v>
      </c>
      <c r="J944" t="s">
        <v>119</v>
      </c>
    </row>
    <row r="945" spans="4:10" x14ac:dyDescent="0.25">
      <c r="D945">
        <v>951</v>
      </c>
      <c r="E945" t="s">
        <v>194</v>
      </c>
      <c r="F945" s="11">
        <v>38155</v>
      </c>
      <c r="G945" t="s">
        <v>189</v>
      </c>
      <c r="H945" s="12">
        <v>15</v>
      </c>
      <c r="I945" s="10">
        <v>47.749438891041251</v>
      </c>
      <c r="J945" t="s">
        <v>120</v>
      </c>
    </row>
    <row r="946" spans="4:10" x14ac:dyDescent="0.25">
      <c r="D946">
        <v>952</v>
      </c>
      <c r="E946" t="s">
        <v>196</v>
      </c>
      <c r="F946" s="11">
        <v>38826</v>
      </c>
      <c r="G946" t="s">
        <v>197</v>
      </c>
      <c r="H946" s="12">
        <v>18</v>
      </c>
      <c r="I946" s="10">
        <v>56.257832632332345</v>
      </c>
      <c r="J946" t="s">
        <v>119</v>
      </c>
    </row>
    <row r="947" spans="4:10" x14ac:dyDescent="0.25">
      <c r="D947">
        <v>953</v>
      </c>
      <c r="E947" t="s">
        <v>196</v>
      </c>
      <c r="F947" s="11">
        <v>38771</v>
      </c>
      <c r="G947" t="s">
        <v>195</v>
      </c>
      <c r="H947" s="12">
        <v>30</v>
      </c>
      <c r="I947" s="10">
        <v>92.196479665554932</v>
      </c>
      <c r="J947" t="s">
        <v>119</v>
      </c>
    </row>
    <row r="948" spans="4:10" x14ac:dyDescent="0.25">
      <c r="D948">
        <v>954</v>
      </c>
      <c r="E948" t="s">
        <v>193</v>
      </c>
      <c r="F948" s="11">
        <v>39024</v>
      </c>
      <c r="G948" t="s">
        <v>197</v>
      </c>
      <c r="H948" s="12">
        <v>17</v>
      </c>
      <c r="I948" s="10">
        <v>53.067953295003726</v>
      </c>
      <c r="J948" t="s">
        <v>117</v>
      </c>
    </row>
    <row r="949" spans="4:10" x14ac:dyDescent="0.25">
      <c r="D949">
        <v>955</v>
      </c>
      <c r="E949" t="s">
        <v>193</v>
      </c>
      <c r="F949" s="11">
        <v>38364</v>
      </c>
      <c r="G949" t="s">
        <v>195</v>
      </c>
      <c r="H949" s="12">
        <v>-1</v>
      </c>
      <c r="I949" s="10">
        <v>-1.4540693559294799</v>
      </c>
      <c r="J949" t="s">
        <v>190</v>
      </c>
    </row>
    <row r="950" spans="4:10" x14ac:dyDescent="0.25">
      <c r="D950">
        <v>956</v>
      </c>
      <c r="E950" t="s">
        <v>199</v>
      </c>
      <c r="F950" s="11">
        <v>38430</v>
      </c>
      <c r="G950" t="s">
        <v>189</v>
      </c>
      <c r="H950" s="12">
        <v>50</v>
      </c>
      <c r="I950" s="10">
        <v>152.31719787311525</v>
      </c>
      <c r="J950" t="s">
        <v>119</v>
      </c>
    </row>
    <row r="951" spans="4:10" x14ac:dyDescent="0.25">
      <c r="D951">
        <v>957</v>
      </c>
      <c r="E951" t="s">
        <v>191</v>
      </c>
      <c r="F951" s="11">
        <v>38716</v>
      </c>
      <c r="G951" t="s">
        <v>187</v>
      </c>
      <c r="H951" s="12">
        <v>83</v>
      </c>
      <c r="I951" s="10">
        <v>251.0948967308864</v>
      </c>
      <c r="J951" t="s">
        <v>117</v>
      </c>
    </row>
    <row r="952" spans="4:10" x14ac:dyDescent="0.25">
      <c r="D952">
        <v>958</v>
      </c>
      <c r="E952" t="s">
        <v>198</v>
      </c>
      <c r="F952" s="11">
        <v>38111</v>
      </c>
      <c r="G952" t="s">
        <v>197</v>
      </c>
      <c r="H952" s="12">
        <v>54</v>
      </c>
      <c r="I952" s="10">
        <v>164.08170340636366</v>
      </c>
      <c r="J952" t="s">
        <v>190</v>
      </c>
    </row>
    <row r="953" spans="4:10" x14ac:dyDescent="0.25">
      <c r="D953">
        <v>959</v>
      </c>
      <c r="E953" t="s">
        <v>191</v>
      </c>
      <c r="F953" s="11">
        <v>38463</v>
      </c>
      <c r="G953" t="s">
        <v>187</v>
      </c>
      <c r="H953" s="12">
        <v>16</v>
      </c>
      <c r="I953" s="10">
        <v>49.968087631431565</v>
      </c>
      <c r="J953" t="s">
        <v>119</v>
      </c>
    </row>
    <row r="954" spans="4:10" x14ac:dyDescent="0.25">
      <c r="D954">
        <v>960</v>
      </c>
      <c r="E954" t="s">
        <v>198</v>
      </c>
      <c r="F954" s="11">
        <v>38980</v>
      </c>
      <c r="G954" t="s">
        <v>187</v>
      </c>
      <c r="H954" s="12">
        <v>53</v>
      </c>
      <c r="I954" s="10">
        <v>160.95914621811275</v>
      </c>
      <c r="J954" t="s">
        <v>117</v>
      </c>
    </row>
    <row r="955" spans="4:10" x14ac:dyDescent="0.25">
      <c r="D955">
        <v>961</v>
      </c>
      <c r="E955" t="s">
        <v>196</v>
      </c>
      <c r="F955" s="11">
        <v>38727</v>
      </c>
      <c r="G955" t="s">
        <v>195</v>
      </c>
      <c r="H955" s="12">
        <v>95</v>
      </c>
      <c r="I955" s="10">
        <v>286.71922939024518</v>
      </c>
      <c r="J955" t="s">
        <v>120</v>
      </c>
    </row>
    <row r="956" spans="4:10" x14ac:dyDescent="0.25">
      <c r="D956">
        <v>962</v>
      </c>
      <c r="E956" t="s">
        <v>191</v>
      </c>
      <c r="F956" s="11">
        <v>37990</v>
      </c>
      <c r="G956" t="s">
        <v>197</v>
      </c>
      <c r="H956" s="12">
        <v>74</v>
      </c>
      <c r="I956" s="10">
        <v>224.1344883418044</v>
      </c>
      <c r="J956" t="s">
        <v>119</v>
      </c>
    </row>
    <row r="957" spans="4:10" x14ac:dyDescent="0.25">
      <c r="D957">
        <v>963</v>
      </c>
      <c r="E957" t="s">
        <v>194</v>
      </c>
      <c r="F957" s="11">
        <v>38584</v>
      </c>
      <c r="G957" t="s">
        <v>197</v>
      </c>
      <c r="H957" s="12">
        <v>11</v>
      </c>
      <c r="I957" s="10">
        <v>35.126507167926178</v>
      </c>
      <c r="J957" t="s">
        <v>190</v>
      </c>
    </row>
    <row r="958" spans="4:10" x14ac:dyDescent="0.25">
      <c r="D958">
        <v>964</v>
      </c>
      <c r="E958" t="s">
        <v>188</v>
      </c>
      <c r="F958" s="11">
        <v>38980</v>
      </c>
      <c r="G958" t="s">
        <v>189</v>
      </c>
      <c r="H958" s="12">
        <v>63</v>
      </c>
      <c r="I958" s="10">
        <v>191.00092010309442</v>
      </c>
      <c r="J958" t="s">
        <v>120</v>
      </c>
    </row>
    <row r="959" spans="4:10" x14ac:dyDescent="0.25">
      <c r="D959">
        <v>965</v>
      </c>
      <c r="E959" t="s">
        <v>186</v>
      </c>
      <c r="F959" s="11">
        <v>38595</v>
      </c>
      <c r="G959" t="s">
        <v>195</v>
      </c>
      <c r="H959" s="12">
        <v>53</v>
      </c>
      <c r="I959" s="10">
        <v>161.23768017364921</v>
      </c>
      <c r="J959" t="s">
        <v>117</v>
      </c>
    </row>
    <row r="960" spans="4:10" x14ac:dyDescent="0.25">
      <c r="D960">
        <v>966</v>
      </c>
      <c r="E960" t="s">
        <v>193</v>
      </c>
      <c r="F960" s="11">
        <v>38925</v>
      </c>
      <c r="G960" t="s">
        <v>187</v>
      </c>
      <c r="H960" s="12">
        <v>1</v>
      </c>
      <c r="I960" s="10">
        <v>5.2816840348822387</v>
      </c>
      <c r="J960" t="s">
        <v>119</v>
      </c>
    </row>
    <row r="961" spans="4:10" x14ac:dyDescent="0.25">
      <c r="D961">
        <v>967</v>
      </c>
      <c r="E961" t="s">
        <v>196</v>
      </c>
      <c r="F961" s="11">
        <v>38309</v>
      </c>
      <c r="G961" t="s">
        <v>189</v>
      </c>
      <c r="H961" s="12">
        <v>24</v>
      </c>
      <c r="I961" s="10">
        <v>74.30729541001925</v>
      </c>
      <c r="J961" t="s">
        <v>190</v>
      </c>
    </row>
    <row r="962" spans="4:10" x14ac:dyDescent="0.25">
      <c r="D962">
        <v>968</v>
      </c>
      <c r="E962" t="s">
        <v>193</v>
      </c>
      <c r="F962" s="11">
        <v>38815</v>
      </c>
      <c r="G962" t="s">
        <v>192</v>
      </c>
      <c r="H962" s="12">
        <v>5</v>
      </c>
      <c r="I962" s="10">
        <v>16.422750032809695</v>
      </c>
      <c r="J962" t="s">
        <v>120</v>
      </c>
    </row>
    <row r="963" spans="4:10" x14ac:dyDescent="0.25">
      <c r="D963">
        <v>969</v>
      </c>
      <c r="E963" t="s">
        <v>186</v>
      </c>
      <c r="F963" s="11">
        <v>38408</v>
      </c>
      <c r="G963" t="s">
        <v>187</v>
      </c>
      <c r="H963" s="12">
        <v>35</v>
      </c>
      <c r="I963" s="10">
        <v>107.34237990295979</v>
      </c>
      <c r="J963" t="s">
        <v>117</v>
      </c>
    </row>
    <row r="964" spans="4:10" x14ac:dyDescent="0.25">
      <c r="D964">
        <v>970</v>
      </c>
      <c r="E964" t="s">
        <v>186</v>
      </c>
      <c r="F964" s="11">
        <v>38859</v>
      </c>
      <c r="G964" t="s">
        <v>195</v>
      </c>
      <c r="H964" s="12">
        <v>33</v>
      </c>
      <c r="I964" s="10">
        <v>100.6187200673516</v>
      </c>
      <c r="J964" t="s">
        <v>119</v>
      </c>
    </row>
    <row r="965" spans="4:10" x14ac:dyDescent="0.25">
      <c r="D965">
        <v>971</v>
      </c>
      <c r="E965" t="s">
        <v>198</v>
      </c>
      <c r="F965" s="11">
        <v>38749</v>
      </c>
      <c r="G965" t="s">
        <v>197</v>
      </c>
      <c r="H965" s="12">
        <v>65</v>
      </c>
      <c r="I965" s="10">
        <v>196.63630077143569</v>
      </c>
      <c r="J965" t="s">
        <v>119</v>
      </c>
    </row>
    <row r="966" spans="4:10" x14ac:dyDescent="0.25">
      <c r="D966">
        <v>972</v>
      </c>
      <c r="E966" t="s">
        <v>200</v>
      </c>
      <c r="F966" s="11">
        <v>38760</v>
      </c>
      <c r="G966" t="s">
        <v>197</v>
      </c>
      <c r="H966" s="12">
        <v>52</v>
      </c>
      <c r="I966" s="10">
        <v>158.33506008490392</v>
      </c>
      <c r="J966" t="s">
        <v>117</v>
      </c>
    </row>
    <row r="967" spans="4:10" x14ac:dyDescent="0.25">
      <c r="D967">
        <v>973</v>
      </c>
      <c r="E967" t="s">
        <v>200</v>
      </c>
      <c r="F967" s="11">
        <v>38947</v>
      </c>
      <c r="G967" t="s">
        <v>197</v>
      </c>
      <c r="H967" s="12">
        <v>44</v>
      </c>
      <c r="I967" s="10">
        <v>133.42498328468113</v>
      </c>
      <c r="J967" t="s">
        <v>117</v>
      </c>
    </row>
    <row r="968" spans="4:10" x14ac:dyDescent="0.25">
      <c r="D968">
        <v>974</v>
      </c>
      <c r="E968" t="s">
        <v>191</v>
      </c>
      <c r="F968" s="11">
        <v>39002</v>
      </c>
      <c r="G968" t="s">
        <v>192</v>
      </c>
      <c r="H968" s="12">
        <v>72</v>
      </c>
      <c r="I968" s="10">
        <v>218.057153790916</v>
      </c>
      <c r="J968" t="s">
        <v>117</v>
      </c>
    </row>
    <row r="969" spans="4:10" x14ac:dyDescent="0.25">
      <c r="D969">
        <v>975</v>
      </c>
      <c r="E969" t="s">
        <v>198</v>
      </c>
      <c r="F969" s="11">
        <v>38243</v>
      </c>
      <c r="G969" t="s">
        <v>197</v>
      </c>
      <c r="H969" s="12">
        <v>13</v>
      </c>
      <c r="I969" s="10">
        <v>41.138712352864658</v>
      </c>
      <c r="J969" t="s">
        <v>117</v>
      </c>
    </row>
    <row r="970" spans="4:10" x14ac:dyDescent="0.25">
      <c r="D970">
        <v>976</v>
      </c>
      <c r="E970" t="s">
        <v>193</v>
      </c>
      <c r="F970" s="11">
        <v>38969</v>
      </c>
      <c r="G970" t="s">
        <v>189</v>
      </c>
      <c r="H970" s="12">
        <v>16</v>
      </c>
      <c r="I970" s="10">
        <v>50.15918619514666</v>
      </c>
      <c r="J970" t="s">
        <v>119</v>
      </c>
    </row>
    <row r="971" spans="4:10" x14ac:dyDescent="0.25">
      <c r="D971">
        <v>977</v>
      </c>
      <c r="E971" t="s">
        <v>200</v>
      </c>
      <c r="F971" s="11">
        <v>38760</v>
      </c>
      <c r="G971" t="s">
        <v>189</v>
      </c>
      <c r="H971" s="12">
        <v>19</v>
      </c>
      <c r="I971" s="10">
        <v>59.265314003350476</v>
      </c>
      <c r="J971" t="s">
        <v>120</v>
      </c>
    </row>
    <row r="972" spans="4:10" x14ac:dyDescent="0.25">
      <c r="D972">
        <v>978</v>
      </c>
      <c r="E972" t="s">
        <v>193</v>
      </c>
      <c r="F972" s="11">
        <v>38485</v>
      </c>
      <c r="G972" t="s">
        <v>197</v>
      </c>
      <c r="H972" s="12">
        <v>67</v>
      </c>
      <c r="I972" s="10">
        <v>203.43497713652508</v>
      </c>
      <c r="J972" t="s">
        <v>120</v>
      </c>
    </row>
    <row r="973" spans="4:10" x14ac:dyDescent="0.25">
      <c r="D973">
        <v>979</v>
      </c>
      <c r="E973" t="s">
        <v>198</v>
      </c>
      <c r="F973" s="11">
        <v>38760</v>
      </c>
      <c r="G973" t="s">
        <v>187</v>
      </c>
      <c r="H973" s="12">
        <v>2</v>
      </c>
      <c r="I973" s="10">
        <v>8.3122868755040553</v>
      </c>
      <c r="J973" t="s">
        <v>190</v>
      </c>
    </row>
    <row r="974" spans="4:10" x14ac:dyDescent="0.25">
      <c r="D974">
        <v>980</v>
      </c>
      <c r="E974" t="s">
        <v>193</v>
      </c>
      <c r="F974" s="11">
        <v>38870</v>
      </c>
      <c r="G974" t="s">
        <v>197</v>
      </c>
      <c r="H974" s="12">
        <v>28</v>
      </c>
      <c r="I974" s="10">
        <v>85.787320991735939</v>
      </c>
      <c r="J974" t="s">
        <v>119</v>
      </c>
    </row>
    <row r="975" spans="4:10" x14ac:dyDescent="0.25">
      <c r="D975">
        <v>981</v>
      </c>
      <c r="E975" t="s">
        <v>194</v>
      </c>
      <c r="F975" s="11">
        <v>38584</v>
      </c>
      <c r="G975" t="s">
        <v>189</v>
      </c>
      <c r="H975" s="12">
        <v>-6</v>
      </c>
      <c r="I975" s="10">
        <v>-15.854559071603056</v>
      </c>
      <c r="J975" t="s">
        <v>190</v>
      </c>
    </row>
    <row r="976" spans="4:10" x14ac:dyDescent="0.25">
      <c r="D976">
        <v>982</v>
      </c>
      <c r="E976" t="s">
        <v>191</v>
      </c>
      <c r="F976" s="11">
        <v>38441</v>
      </c>
      <c r="G976" t="s">
        <v>197</v>
      </c>
      <c r="H976" s="12">
        <v>70</v>
      </c>
      <c r="I976" s="10">
        <v>212.03178089307775</v>
      </c>
      <c r="J976" t="s">
        <v>190</v>
      </c>
    </row>
    <row r="977" spans="4:10" x14ac:dyDescent="0.25">
      <c r="D977">
        <v>983</v>
      </c>
      <c r="E977" t="s">
        <v>188</v>
      </c>
      <c r="F977" s="11">
        <v>38771</v>
      </c>
      <c r="G977" t="s">
        <v>187</v>
      </c>
      <c r="H977" s="12">
        <v>65</v>
      </c>
      <c r="I977" s="10">
        <v>197.18663086835969</v>
      </c>
      <c r="J977" t="s">
        <v>119</v>
      </c>
    </row>
    <row r="978" spans="4:10" x14ac:dyDescent="0.25">
      <c r="D978">
        <v>984</v>
      </c>
      <c r="E978" t="s">
        <v>198</v>
      </c>
      <c r="F978" s="11">
        <v>39079</v>
      </c>
      <c r="G978" t="s">
        <v>189</v>
      </c>
      <c r="H978" s="12">
        <v>39</v>
      </c>
      <c r="I978" s="10">
        <v>119.05118285965317</v>
      </c>
      <c r="J978" t="s">
        <v>117</v>
      </c>
    </row>
    <row r="979" spans="4:10" x14ac:dyDescent="0.25">
      <c r="D979">
        <v>985</v>
      </c>
      <c r="E979" t="s">
        <v>188</v>
      </c>
      <c r="F979" s="11">
        <v>38958</v>
      </c>
      <c r="G979" t="s">
        <v>189</v>
      </c>
      <c r="H979" s="12">
        <v>72</v>
      </c>
      <c r="I979" s="10">
        <v>218.19229267045282</v>
      </c>
      <c r="J979" t="s">
        <v>120</v>
      </c>
    </row>
    <row r="980" spans="4:10" x14ac:dyDescent="0.25">
      <c r="D980">
        <v>986</v>
      </c>
      <c r="E980" t="s">
        <v>186</v>
      </c>
      <c r="F980" s="11">
        <v>38474</v>
      </c>
      <c r="G980" t="s">
        <v>192</v>
      </c>
      <c r="H980" s="12">
        <v>47</v>
      </c>
      <c r="I980" s="10">
        <v>142.53694145811323</v>
      </c>
      <c r="J980" t="s">
        <v>120</v>
      </c>
    </row>
    <row r="981" spans="4:10" x14ac:dyDescent="0.25">
      <c r="D981">
        <v>987</v>
      </c>
      <c r="E981" t="s">
        <v>198</v>
      </c>
      <c r="F981" s="11">
        <v>38848</v>
      </c>
      <c r="G981" t="s">
        <v>187</v>
      </c>
      <c r="H981" s="12">
        <v>94</v>
      </c>
      <c r="I981" s="10">
        <v>283.57943523104291</v>
      </c>
      <c r="J981" t="s">
        <v>117</v>
      </c>
    </row>
    <row r="982" spans="4:10" x14ac:dyDescent="0.25">
      <c r="D982">
        <v>988</v>
      </c>
      <c r="E982" t="s">
        <v>186</v>
      </c>
      <c r="F982" s="11">
        <v>38485</v>
      </c>
      <c r="G982" t="s">
        <v>187</v>
      </c>
      <c r="H982" s="12">
        <v>58</v>
      </c>
      <c r="I982" s="10">
        <v>175.8230061159172</v>
      </c>
      <c r="J982" t="s">
        <v>120</v>
      </c>
    </row>
    <row r="983" spans="4:10" x14ac:dyDescent="0.25">
      <c r="D983">
        <v>989</v>
      </c>
      <c r="E983" t="s">
        <v>199</v>
      </c>
      <c r="F983" s="11">
        <v>38122</v>
      </c>
      <c r="G983" t="s">
        <v>195</v>
      </c>
      <c r="H983" s="12">
        <v>-6</v>
      </c>
      <c r="I983" s="10">
        <v>-17.288821571122082</v>
      </c>
      <c r="J983" t="s">
        <v>117</v>
      </c>
    </row>
    <row r="984" spans="4:10" x14ac:dyDescent="0.25">
      <c r="D984">
        <v>990</v>
      </c>
      <c r="E984" t="s">
        <v>194</v>
      </c>
      <c r="F984" s="11">
        <v>38034</v>
      </c>
      <c r="G984" t="s">
        <v>195</v>
      </c>
      <c r="H984" s="12">
        <v>38</v>
      </c>
      <c r="I984" s="10">
        <v>115.96163338782357</v>
      </c>
      <c r="J984" t="s">
        <v>119</v>
      </c>
    </row>
    <row r="985" spans="4:10" x14ac:dyDescent="0.25">
      <c r="D985">
        <v>991</v>
      </c>
      <c r="E985" t="s">
        <v>196</v>
      </c>
      <c r="F985" s="11">
        <v>38001</v>
      </c>
      <c r="G985" t="s">
        <v>195</v>
      </c>
      <c r="H985" s="12">
        <v>-1</v>
      </c>
      <c r="I985" s="10">
        <v>-1.0160108133922805</v>
      </c>
      <c r="J985" t="s">
        <v>190</v>
      </c>
    </row>
    <row r="986" spans="4:10" x14ac:dyDescent="0.25">
      <c r="D986">
        <v>992</v>
      </c>
      <c r="E986" t="s">
        <v>199</v>
      </c>
      <c r="F986" s="11">
        <v>38672</v>
      </c>
      <c r="G986" t="s">
        <v>195</v>
      </c>
      <c r="H986" s="12">
        <v>34</v>
      </c>
      <c r="I986" s="10">
        <v>104.57917159926555</v>
      </c>
      <c r="J986" t="s">
        <v>120</v>
      </c>
    </row>
    <row r="987" spans="4:10" x14ac:dyDescent="0.25">
      <c r="D987">
        <v>993</v>
      </c>
      <c r="E987" t="s">
        <v>193</v>
      </c>
      <c r="F987" s="11">
        <v>38078</v>
      </c>
      <c r="G987" t="s">
        <v>187</v>
      </c>
      <c r="H987" s="12">
        <v>30</v>
      </c>
      <c r="I987" s="10">
        <v>91.71732531853138</v>
      </c>
      <c r="J987" t="s">
        <v>120</v>
      </c>
    </row>
    <row r="988" spans="4:10" x14ac:dyDescent="0.25">
      <c r="D988">
        <v>994</v>
      </c>
      <c r="E988" t="s">
        <v>194</v>
      </c>
      <c r="F988" s="11">
        <v>38133</v>
      </c>
      <c r="G988" t="s">
        <v>189</v>
      </c>
      <c r="H988" s="12">
        <v>62</v>
      </c>
      <c r="I988" s="10">
        <v>187.43238539805822</v>
      </c>
      <c r="J988" t="s">
        <v>119</v>
      </c>
    </row>
    <row r="989" spans="4:10" x14ac:dyDescent="0.25">
      <c r="D989">
        <v>995</v>
      </c>
      <c r="E989" t="s">
        <v>186</v>
      </c>
      <c r="F989" s="11">
        <v>38760</v>
      </c>
      <c r="G989" t="s">
        <v>187</v>
      </c>
      <c r="H989" s="12">
        <v>24</v>
      </c>
      <c r="I989" s="10">
        <v>74.211669903196139</v>
      </c>
      <c r="J989" t="s">
        <v>117</v>
      </c>
    </row>
    <row r="990" spans="4:10" x14ac:dyDescent="0.25">
      <c r="D990">
        <v>996</v>
      </c>
      <c r="E990" t="s">
        <v>194</v>
      </c>
      <c r="F990" s="11">
        <v>38243</v>
      </c>
      <c r="G990" t="s">
        <v>195</v>
      </c>
      <c r="H990" s="12">
        <v>4</v>
      </c>
      <c r="I990" s="10">
        <v>13.654188955553082</v>
      </c>
      <c r="J990" t="s">
        <v>120</v>
      </c>
    </row>
    <row r="991" spans="4:10" x14ac:dyDescent="0.25">
      <c r="D991">
        <v>997</v>
      </c>
      <c r="E991" t="s">
        <v>198</v>
      </c>
      <c r="F991" s="11">
        <v>38144</v>
      </c>
      <c r="G991" t="s">
        <v>187</v>
      </c>
      <c r="H991" s="12">
        <v>88</v>
      </c>
      <c r="I991" s="10">
        <v>265.2916292071763</v>
      </c>
      <c r="J991" t="s">
        <v>120</v>
      </c>
    </row>
    <row r="992" spans="4:10" x14ac:dyDescent="0.25">
      <c r="D992">
        <v>998</v>
      </c>
      <c r="E992" t="s">
        <v>198</v>
      </c>
      <c r="F992" s="11">
        <v>38628</v>
      </c>
      <c r="G992" t="s">
        <v>195</v>
      </c>
      <c r="H992" s="12">
        <v>78</v>
      </c>
      <c r="I992" s="10">
        <v>235.69356375172592</v>
      </c>
      <c r="J992" t="s">
        <v>117</v>
      </c>
    </row>
    <row r="993" spans="4:10" x14ac:dyDescent="0.25">
      <c r="D993">
        <v>999</v>
      </c>
      <c r="E993" t="s">
        <v>191</v>
      </c>
      <c r="F993" s="11">
        <v>38639</v>
      </c>
      <c r="G993" t="s">
        <v>195</v>
      </c>
      <c r="H993" s="12">
        <v>82</v>
      </c>
      <c r="I993" s="10">
        <v>248.12045570070282</v>
      </c>
      <c r="J993" t="s">
        <v>120</v>
      </c>
    </row>
    <row r="994" spans="4:10" x14ac:dyDescent="0.25">
      <c r="D994">
        <v>1000</v>
      </c>
      <c r="E994" t="s">
        <v>196</v>
      </c>
      <c r="F994" s="11">
        <v>38485</v>
      </c>
      <c r="G994" t="s">
        <v>187</v>
      </c>
      <c r="H994" s="12">
        <v>68</v>
      </c>
      <c r="I994" s="10">
        <v>206.8704837754205</v>
      </c>
      <c r="J994" t="s">
        <v>117</v>
      </c>
    </row>
    <row r="995" spans="4:10" x14ac:dyDescent="0.25">
      <c r="D995">
        <v>1001</v>
      </c>
      <c r="E995" t="s">
        <v>196</v>
      </c>
      <c r="F995" s="11">
        <v>38034</v>
      </c>
      <c r="G995" t="s">
        <v>189</v>
      </c>
      <c r="H995" s="12">
        <v>20</v>
      </c>
      <c r="I995" s="10">
        <v>61.598286646601295</v>
      </c>
      <c r="J995" t="s">
        <v>190</v>
      </c>
    </row>
    <row r="996" spans="4:10" x14ac:dyDescent="0.25">
      <c r="D996">
        <v>1002</v>
      </c>
      <c r="E996" t="s">
        <v>194</v>
      </c>
      <c r="F996" s="11">
        <v>38265</v>
      </c>
      <c r="G996" t="s">
        <v>187</v>
      </c>
      <c r="H996" s="12">
        <v>-10</v>
      </c>
      <c r="I996" s="10">
        <v>-28.326133240637468</v>
      </c>
      <c r="J996" t="s">
        <v>119</v>
      </c>
    </row>
    <row r="997" spans="4:10" x14ac:dyDescent="0.25">
      <c r="D997">
        <v>1003</v>
      </c>
      <c r="E997" t="s">
        <v>193</v>
      </c>
      <c r="F997" s="11">
        <v>38254</v>
      </c>
      <c r="G997" t="s">
        <v>195</v>
      </c>
      <c r="H997" s="12">
        <v>94</v>
      </c>
      <c r="I997" s="10">
        <v>283.987112843305</v>
      </c>
      <c r="J997" t="s">
        <v>119</v>
      </c>
    </row>
    <row r="998" spans="4:10" x14ac:dyDescent="0.25">
      <c r="D998">
        <v>1004</v>
      </c>
      <c r="E998" t="s">
        <v>193</v>
      </c>
      <c r="F998" s="11">
        <v>38815</v>
      </c>
      <c r="G998" t="s">
        <v>189</v>
      </c>
      <c r="H998" s="12">
        <v>62</v>
      </c>
      <c r="I998" s="10">
        <v>188.00253303300292</v>
      </c>
      <c r="J998" t="s">
        <v>117</v>
      </c>
    </row>
    <row r="999" spans="4:10" x14ac:dyDescent="0.25">
      <c r="D999">
        <v>1005</v>
      </c>
      <c r="E999" t="s">
        <v>198</v>
      </c>
      <c r="F999" s="11">
        <v>38177</v>
      </c>
      <c r="G999" t="s">
        <v>197</v>
      </c>
      <c r="H999" s="12">
        <v>71</v>
      </c>
      <c r="I999" s="10">
        <v>215.02251352159234</v>
      </c>
      <c r="J999" t="s">
        <v>120</v>
      </c>
    </row>
    <row r="1000" spans="4:10" x14ac:dyDescent="0.25">
      <c r="D1000">
        <v>1006</v>
      </c>
      <c r="E1000" t="s">
        <v>191</v>
      </c>
      <c r="F1000" s="11">
        <v>38067</v>
      </c>
      <c r="G1000" t="s">
        <v>192</v>
      </c>
      <c r="H1000" s="12">
        <v>70</v>
      </c>
      <c r="I1000" s="10">
        <v>211.5224440500217</v>
      </c>
      <c r="J1000" t="s">
        <v>120</v>
      </c>
    </row>
    <row r="1001" spans="4:10" x14ac:dyDescent="0.25">
      <c r="D1001">
        <v>1007</v>
      </c>
      <c r="E1001" t="s">
        <v>200</v>
      </c>
      <c r="F1001" s="11">
        <v>38089</v>
      </c>
      <c r="G1001" t="s">
        <v>189</v>
      </c>
      <c r="H1001" s="12">
        <v>17</v>
      </c>
      <c r="I1001" s="10">
        <v>52.007206372460615</v>
      </c>
      <c r="J1001" t="s">
        <v>117</v>
      </c>
    </row>
    <row r="1002" spans="4:10" x14ac:dyDescent="0.25">
      <c r="D1002">
        <v>1008</v>
      </c>
      <c r="E1002" t="s">
        <v>191</v>
      </c>
      <c r="F1002" s="11">
        <v>38694</v>
      </c>
      <c r="G1002" t="s">
        <v>195</v>
      </c>
      <c r="H1002" s="12">
        <v>51</v>
      </c>
      <c r="I1002" s="10">
        <v>154.86582287521293</v>
      </c>
      <c r="J1002" t="s">
        <v>117</v>
      </c>
    </row>
    <row r="1003" spans="4:10" x14ac:dyDescent="0.25">
      <c r="D1003">
        <v>1009</v>
      </c>
      <c r="E1003" t="s">
        <v>186</v>
      </c>
      <c r="F1003" s="11">
        <v>38837</v>
      </c>
      <c r="G1003" t="s">
        <v>197</v>
      </c>
      <c r="H1003" s="12">
        <v>70</v>
      </c>
      <c r="I1003" s="10">
        <v>212.18684363818184</v>
      </c>
      <c r="J1003" t="s">
        <v>190</v>
      </c>
    </row>
    <row r="1004" spans="4:10" x14ac:dyDescent="0.25">
      <c r="D1004">
        <v>1010</v>
      </c>
      <c r="E1004" t="s">
        <v>193</v>
      </c>
      <c r="F1004" s="11">
        <v>38892</v>
      </c>
      <c r="G1004" t="s">
        <v>195</v>
      </c>
      <c r="H1004" s="12">
        <v>94</v>
      </c>
      <c r="I1004" s="10">
        <v>283.91906780587465</v>
      </c>
      <c r="J1004" t="s">
        <v>120</v>
      </c>
    </row>
    <row r="1005" spans="4:10" x14ac:dyDescent="0.25">
      <c r="D1005">
        <v>1011</v>
      </c>
      <c r="E1005" t="s">
        <v>194</v>
      </c>
      <c r="F1005" s="11">
        <v>38331</v>
      </c>
      <c r="G1005" t="s">
        <v>197</v>
      </c>
      <c r="H1005" s="12">
        <v>70</v>
      </c>
      <c r="I1005" s="10">
        <v>211.85016457637715</v>
      </c>
      <c r="J1005" t="s">
        <v>190</v>
      </c>
    </row>
    <row r="1006" spans="4:10" x14ac:dyDescent="0.25">
      <c r="D1006">
        <v>1012</v>
      </c>
      <c r="E1006" t="s">
        <v>191</v>
      </c>
      <c r="F1006" s="11">
        <v>38485</v>
      </c>
      <c r="G1006" t="s">
        <v>187</v>
      </c>
      <c r="H1006" s="12">
        <v>89</v>
      </c>
      <c r="I1006" s="10">
        <v>269.18851021987467</v>
      </c>
      <c r="J1006" t="s">
        <v>120</v>
      </c>
    </row>
    <row r="1007" spans="4:10" x14ac:dyDescent="0.25">
      <c r="D1007">
        <v>1013</v>
      </c>
      <c r="E1007" t="s">
        <v>194</v>
      </c>
      <c r="F1007" s="11">
        <v>38639</v>
      </c>
      <c r="G1007" t="s">
        <v>187</v>
      </c>
      <c r="H1007" s="12">
        <v>26</v>
      </c>
      <c r="I1007" s="10">
        <v>79.311492307621293</v>
      </c>
      <c r="J1007" t="s">
        <v>190</v>
      </c>
    </row>
    <row r="1008" spans="4:10" x14ac:dyDescent="0.25">
      <c r="D1008">
        <v>1014</v>
      </c>
      <c r="E1008" t="s">
        <v>200</v>
      </c>
      <c r="F1008" s="11">
        <v>38694</v>
      </c>
      <c r="G1008" t="s">
        <v>195</v>
      </c>
      <c r="H1008" s="12">
        <v>8</v>
      </c>
      <c r="I1008" s="10">
        <v>26.096472599703908</v>
      </c>
      <c r="J1008" t="s">
        <v>190</v>
      </c>
    </row>
    <row r="1009" spans="4:10" x14ac:dyDescent="0.25">
      <c r="D1009">
        <v>1015</v>
      </c>
      <c r="E1009" t="s">
        <v>191</v>
      </c>
      <c r="F1009" s="11">
        <v>38749</v>
      </c>
      <c r="G1009" t="s">
        <v>189</v>
      </c>
      <c r="H1009" s="12">
        <v>8</v>
      </c>
      <c r="I1009" s="10">
        <v>26.08199028619465</v>
      </c>
      <c r="J1009" t="s">
        <v>190</v>
      </c>
    </row>
    <row r="1010" spans="4:10" x14ac:dyDescent="0.25">
      <c r="D1010">
        <v>1016</v>
      </c>
      <c r="E1010" t="s">
        <v>200</v>
      </c>
      <c r="F1010" s="11">
        <v>39002</v>
      </c>
      <c r="G1010" t="s">
        <v>195</v>
      </c>
      <c r="H1010" s="12">
        <v>62</v>
      </c>
      <c r="I1010" s="10">
        <v>187.69110116385426</v>
      </c>
      <c r="J1010" t="s">
        <v>117</v>
      </c>
    </row>
    <row r="1011" spans="4:10" x14ac:dyDescent="0.25">
      <c r="D1011">
        <v>1017</v>
      </c>
      <c r="E1011" t="s">
        <v>199</v>
      </c>
      <c r="F1011" s="11">
        <v>38947</v>
      </c>
      <c r="G1011" t="s">
        <v>195</v>
      </c>
      <c r="H1011" s="12">
        <v>-9</v>
      </c>
      <c r="I1011" s="10">
        <v>-24.819632815121537</v>
      </c>
      <c r="J1011" t="s">
        <v>119</v>
      </c>
    </row>
    <row r="1012" spans="4:10" x14ac:dyDescent="0.25">
      <c r="D1012">
        <v>1018</v>
      </c>
      <c r="E1012" t="s">
        <v>193</v>
      </c>
      <c r="F1012" s="11">
        <v>38221</v>
      </c>
      <c r="G1012" t="s">
        <v>189</v>
      </c>
      <c r="H1012" s="12">
        <v>55</v>
      </c>
      <c r="I1012" s="10">
        <v>166.81971361139639</v>
      </c>
      <c r="J1012" t="s">
        <v>117</v>
      </c>
    </row>
    <row r="1013" spans="4:10" x14ac:dyDescent="0.25">
      <c r="D1013">
        <v>1019</v>
      </c>
      <c r="E1013" t="s">
        <v>188</v>
      </c>
      <c r="F1013" s="11">
        <v>38232</v>
      </c>
      <c r="G1013" t="s">
        <v>192</v>
      </c>
      <c r="H1013" s="12">
        <v>71</v>
      </c>
      <c r="I1013" s="10">
        <v>215.35336056441088</v>
      </c>
      <c r="J1013" t="s">
        <v>190</v>
      </c>
    </row>
    <row r="1014" spans="4:10" x14ac:dyDescent="0.25">
      <c r="D1014">
        <v>1020</v>
      </c>
      <c r="E1014" t="s">
        <v>198</v>
      </c>
      <c r="F1014" s="11">
        <v>38793</v>
      </c>
      <c r="G1014" t="s">
        <v>197</v>
      </c>
      <c r="H1014" s="12">
        <v>5</v>
      </c>
      <c r="I1014" s="10">
        <v>17.428217544434208</v>
      </c>
      <c r="J1014" t="s">
        <v>119</v>
      </c>
    </row>
    <row r="1015" spans="4:10" x14ac:dyDescent="0.25">
      <c r="D1015">
        <v>1021</v>
      </c>
      <c r="E1015" t="s">
        <v>194</v>
      </c>
      <c r="F1015" s="11">
        <v>38595</v>
      </c>
      <c r="G1015" t="s">
        <v>189</v>
      </c>
      <c r="H1015" s="12">
        <v>28</v>
      </c>
      <c r="I1015" s="10">
        <v>86.322091823923344</v>
      </c>
      <c r="J1015" t="s">
        <v>117</v>
      </c>
    </row>
    <row r="1016" spans="4:10" x14ac:dyDescent="0.25">
      <c r="D1016">
        <v>1022</v>
      </c>
      <c r="E1016" t="s">
        <v>198</v>
      </c>
      <c r="F1016" s="11">
        <v>38848</v>
      </c>
      <c r="G1016" t="s">
        <v>192</v>
      </c>
      <c r="H1016" s="12">
        <v>95</v>
      </c>
      <c r="I1016" s="10">
        <v>286.92674877229024</v>
      </c>
      <c r="J1016" t="s">
        <v>119</v>
      </c>
    </row>
    <row r="1017" spans="4:10" x14ac:dyDescent="0.25">
      <c r="D1017">
        <v>1023</v>
      </c>
      <c r="E1017" t="s">
        <v>186</v>
      </c>
      <c r="F1017" s="11">
        <v>38617</v>
      </c>
      <c r="G1017" t="s">
        <v>195</v>
      </c>
      <c r="H1017" s="12">
        <v>56</v>
      </c>
      <c r="I1017" s="10">
        <v>169.66853559743345</v>
      </c>
      <c r="J1017" t="s">
        <v>119</v>
      </c>
    </row>
    <row r="1018" spans="4:10" x14ac:dyDescent="0.25">
      <c r="D1018">
        <v>1024</v>
      </c>
      <c r="E1018" t="s">
        <v>200</v>
      </c>
      <c r="F1018" s="11">
        <v>38650</v>
      </c>
      <c r="G1018" t="s">
        <v>189</v>
      </c>
      <c r="H1018" s="12">
        <v>79</v>
      </c>
      <c r="I1018" s="10">
        <v>238.71622982310416</v>
      </c>
      <c r="J1018" t="s">
        <v>119</v>
      </c>
    </row>
    <row r="1019" spans="4:10" x14ac:dyDescent="0.25">
      <c r="D1019">
        <v>1025</v>
      </c>
      <c r="E1019" t="s">
        <v>200</v>
      </c>
      <c r="F1019" s="11">
        <v>38562</v>
      </c>
      <c r="G1019" t="s">
        <v>195</v>
      </c>
      <c r="H1019" s="12">
        <v>10</v>
      </c>
      <c r="I1019" s="10">
        <v>32.241149527753471</v>
      </c>
      <c r="J1019" t="s">
        <v>119</v>
      </c>
    </row>
    <row r="1020" spans="4:10" x14ac:dyDescent="0.25">
      <c r="D1020">
        <v>1026</v>
      </c>
      <c r="E1020" t="s">
        <v>188</v>
      </c>
      <c r="F1020" s="11">
        <v>38254</v>
      </c>
      <c r="G1020" t="s">
        <v>192</v>
      </c>
      <c r="H1020" s="12">
        <v>69</v>
      </c>
      <c r="I1020" s="10">
        <v>208.61631773052886</v>
      </c>
      <c r="J1020" t="s">
        <v>120</v>
      </c>
    </row>
    <row r="1021" spans="4:10" x14ac:dyDescent="0.25">
      <c r="D1021">
        <v>1027</v>
      </c>
      <c r="E1021" t="s">
        <v>194</v>
      </c>
      <c r="F1021" s="11">
        <v>38793</v>
      </c>
      <c r="G1021" t="s">
        <v>187</v>
      </c>
      <c r="H1021" s="12">
        <v>15</v>
      </c>
      <c r="I1021" s="10">
        <v>46.772430431730463</v>
      </c>
      <c r="J1021" t="s">
        <v>190</v>
      </c>
    </row>
    <row r="1022" spans="4:10" x14ac:dyDescent="0.25">
      <c r="D1022">
        <v>1028</v>
      </c>
      <c r="E1022" t="s">
        <v>200</v>
      </c>
      <c r="F1022" s="11">
        <v>38749</v>
      </c>
      <c r="G1022" t="s">
        <v>195</v>
      </c>
      <c r="H1022" s="12">
        <v>0</v>
      </c>
      <c r="I1022" s="10">
        <v>1.7760594332285693</v>
      </c>
      <c r="J1022" t="s">
        <v>120</v>
      </c>
    </row>
    <row r="1023" spans="4:10" x14ac:dyDescent="0.25">
      <c r="D1023">
        <v>1029</v>
      </c>
      <c r="E1023" t="s">
        <v>200</v>
      </c>
      <c r="F1023" s="11">
        <v>38540</v>
      </c>
      <c r="G1023" t="s">
        <v>192</v>
      </c>
      <c r="H1023" s="12">
        <v>78</v>
      </c>
      <c r="I1023" s="10">
        <v>236.10178950758817</v>
      </c>
      <c r="J1023" t="s">
        <v>117</v>
      </c>
    </row>
    <row r="1024" spans="4:10" x14ac:dyDescent="0.25">
      <c r="D1024">
        <v>1030</v>
      </c>
      <c r="E1024" t="s">
        <v>188</v>
      </c>
      <c r="F1024" s="11">
        <v>38496</v>
      </c>
      <c r="G1024" t="s">
        <v>197</v>
      </c>
      <c r="H1024" s="12">
        <v>89</v>
      </c>
      <c r="I1024" s="10">
        <v>268.45127891867156</v>
      </c>
      <c r="J1024" t="s">
        <v>119</v>
      </c>
    </row>
    <row r="1025" spans="4:10" x14ac:dyDescent="0.25">
      <c r="D1025">
        <v>1031</v>
      </c>
      <c r="E1025" t="s">
        <v>200</v>
      </c>
      <c r="F1025" s="11">
        <v>38397</v>
      </c>
      <c r="G1025" t="s">
        <v>197</v>
      </c>
      <c r="H1025" s="12">
        <v>94</v>
      </c>
      <c r="I1025" s="10">
        <v>284.11176896611153</v>
      </c>
      <c r="J1025" t="s">
        <v>117</v>
      </c>
    </row>
    <row r="1026" spans="4:10" x14ac:dyDescent="0.25">
      <c r="D1026">
        <v>1032</v>
      </c>
      <c r="E1026" t="s">
        <v>186</v>
      </c>
      <c r="F1026" s="11">
        <v>38034</v>
      </c>
      <c r="G1026" t="s">
        <v>197</v>
      </c>
      <c r="H1026" s="12">
        <v>-5</v>
      </c>
      <c r="I1026" s="10">
        <v>-13.090742445919402</v>
      </c>
      <c r="J1026" t="s">
        <v>120</v>
      </c>
    </row>
    <row r="1027" spans="4:10" x14ac:dyDescent="0.25">
      <c r="D1027">
        <v>1033</v>
      </c>
      <c r="E1027" t="s">
        <v>188</v>
      </c>
      <c r="F1027" s="11">
        <v>39057</v>
      </c>
      <c r="G1027" t="s">
        <v>187</v>
      </c>
      <c r="H1027" s="12">
        <v>42</v>
      </c>
      <c r="I1027" s="10">
        <v>127.95167625422781</v>
      </c>
      <c r="J1027" t="s">
        <v>190</v>
      </c>
    </row>
    <row r="1028" spans="4:10" x14ac:dyDescent="0.25">
      <c r="D1028">
        <v>1034</v>
      </c>
      <c r="E1028" t="s">
        <v>198</v>
      </c>
      <c r="F1028" s="11">
        <v>38980</v>
      </c>
      <c r="G1028" t="s">
        <v>195</v>
      </c>
      <c r="H1028" s="12">
        <v>9</v>
      </c>
      <c r="I1028" s="10">
        <v>29.027293052396654</v>
      </c>
      <c r="J1028" t="s">
        <v>120</v>
      </c>
    </row>
    <row r="1029" spans="4:10" x14ac:dyDescent="0.25">
      <c r="D1029">
        <v>1035</v>
      </c>
      <c r="E1029" t="s">
        <v>198</v>
      </c>
      <c r="F1029" s="11">
        <v>38452</v>
      </c>
      <c r="G1029" t="s">
        <v>189</v>
      </c>
      <c r="H1029" s="12">
        <v>8</v>
      </c>
      <c r="I1029" s="10">
        <v>26.399425452966565</v>
      </c>
      <c r="J1029" t="s">
        <v>117</v>
      </c>
    </row>
    <row r="1030" spans="4:10" x14ac:dyDescent="0.25">
      <c r="D1030">
        <v>1036</v>
      </c>
      <c r="E1030" t="s">
        <v>186</v>
      </c>
      <c r="F1030" s="11">
        <v>38210</v>
      </c>
      <c r="G1030" t="s">
        <v>189</v>
      </c>
      <c r="H1030" s="12">
        <v>69</v>
      </c>
      <c r="I1030" s="10">
        <v>209.14573718458519</v>
      </c>
      <c r="J1030" t="s">
        <v>119</v>
      </c>
    </row>
    <row r="1031" spans="4:10" x14ac:dyDescent="0.25">
      <c r="D1031">
        <v>1037</v>
      </c>
      <c r="E1031" t="s">
        <v>196</v>
      </c>
      <c r="F1031" s="11">
        <v>39002</v>
      </c>
      <c r="G1031" t="s">
        <v>197</v>
      </c>
      <c r="H1031" s="12">
        <v>2</v>
      </c>
      <c r="I1031" s="10">
        <v>7.7270735524440131</v>
      </c>
      <c r="J1031" t="s">
        <v>119</v>
      </c>
    </row>
    <row r="1032" spans="4:10" x14ac:dyDescent="0.25">
      <c r="D1032">
        <v>1038</v>
      </c>
      <c r="E1032" t="s">
        <v>200</v>
      </c>
      <c r="F1032" s="11">
        <v>38254</v>
      </c>
      <c r="G1032" t="s">
        <v>195</v>
      </c>
      <c r="H1032" s="12">
        <v>3</v>
      </c>
      <c r="I1032" s="10">
        <v>10.487455049777733</v>
      </c>
      <c r="J1032" t="s">
        <v>190</v>
      </c>
    </row>
    <row r="1033" spans="4:10" x14ac:dyDescent="0.25">
      <c r="D1033">
        <v>1039</v>
      </c>
      <c r="E1033" t="s">
        <v>198</v>
      </c>
      <c r="F1033" s="11">
        <v>38518</v>
      </c>
      <c r="G1033" t="s">
        <v>192</v>
      </c>
      <c r="H1033" s="12">
        <v>76</v>
      </c>
      <c r="I1033" s="10">
        <v>230.14134634452847</v>
      </c>
      <c r="J1033" t="s">
        <v>190</v>
      </c>
    </row>
    <row r="1034" spans="4:10" x14ac:dyDescent="0.25">
      <c r="D1034">
        <v>1040</v>
      </c>
      <c r="E1034" t="s">
        <v>196</v>
      </c>
      <c r="F1034" s="11">
        <v>38166</v>
      </c>
      <c r="G1034" t="s">
        <v>195</v>
      </c>
      <c r="H1034" s="12">
        <v>-7</v>
      </c>
      <c r="I1034" s="10">
        <v>-18.434662066971001</v>
      </c>
      <c r="J1034" t="s">
        <v>120</v>
      </c>
    </row>
    <row r="1035" spans="4:10" x14ac:dyDescent="0.25">
      <c r="D1035">
        <v>1041</v>
      </c>
      <c r="E1035" t="s">
        <v>194</v>
      </c>
      <c r="F1035" s="11">
        <v>38903</v>
      </c>
      <c r="G1035" t="s">
        <v>197</v>
      </c>
      <c r="H1035" s="12">
        <v>24</v>
      </c>
      <c r="I1035" s="10">
        <v>74.040343042743388</v>
      </c>
      <c r="J1035" t="s">
        <v>120</v>
      </c>
    </row>
    <row r="1036" spans="4:10" x14ac:dyDescent="0.25">
      <c r="D1036">
        <v>1042</v>
      </c>
      <c r="E1036" t="s">
        <v>199</v>
      </c>
      <c r="F1036" s="11">
        <v>38969</v>
      </c>
      <c r="G1036" t="s">
        <v>189</v>
      </c>
      <c r="H1036" s="12">
        <v>35</v>
      </c>
      <c r="I1036" s="10">
        <v>106.66944991477989</v>
      </c>
      <c r="J1036" t="s">
        <v>120</v>
      </c>
    </row>
    <row r="1037" spans="4:10" x14ac:dyDescent="0.25">
      <c r="D1037">
        <v>1043</v>
      </c>
      <c r="E1037" t="s">
        <v>200</v>
      </c>
      <c r="F1037" s="11">
        <v>38067</v>
      </c>
      <c r="G1037" t="s">
        <v>189</v>
      </c>
      <c r="H1037" s="12">
        <v>23</v>
      </c>
      <c r="I1037" s="10">
        <v>71.099513118305453</v>
      </c>
      <c r="J1037" t="s">
        <v>120</v>
      </c>
    </row>
    <row r="1038" spans="4:10" x14ac:dyDescent="0.25">
      <c r="D1038">
        <v>1044</v>
      </c>
      <c r="E1038" t="s">
        <v>193</v>
      </c>
      <c r="F1038" s="11">
        <v>38837</v>
      </c>
      <c r="G1038" t="s">
        <v>195</v>
      </c>
      <c r="H1038" s="12">
        <v>32</v>
      </c>
      <c r="I1038" s="10">
        <v>97.982599723305</v>
      </c>
      <c r="J1038" t="s">
        <v>117</v>
      </c>
    </row>
    <row r="1039" spans="4:10" x14ac:dyDescent="0.25">
      <c r="D1039">
        <v>1045</v>
      </c>
      <c r="E1039" t="s">
        <v>196</v>
      </c>
      <c r="F1039" s="11">
        <v>38232</v>
      </c>
      <c r="G1039" t="s">
        <v>197</v>
      </c>
      <c r="H1039" s="12">
        <v>46</v>
      </c>
      <c r="I1039" s="10">
        <v>139.82203886104327</v>
      </c>
      <c r="J1039" t="s">
        <v>190</v>
      </c>
    </row>
    <row r="1040" spans="4:10" x14ac:dyDescent="0.25">
      <c r="D1040">
        <v>1046</v>
      </c>
      <c r="E1040" t="s">
        <v>200</v>
      </c>
      <c r="F1040" s="11">
        <v>38023</v>
      </c>
      <c r="G1040" t="s">
        <v>187</v>
      </c>
      <c r="H1040" s="12">
        <v>28</v>
      </c>
      <c r="I1040" s="10">
        <v>85.913586896960894</v>
      </c>
      <c r="J1040" t="s">
        <v>190</v>
      </c>
    </row>
    <row r="1041" spans="4:10" x14ac:dyDescent="0.25">
      <c r="D1041">
        <v>1047</v>
      </c>
      <c r="E1041" t="s">
        <v>200</v>
      </c>
      <c r="F1041" s="11">
        <v>38386</v>
      </c>
      <c r="G1041" t="s">
        <v>192</v>
      </c>
      <c r="H1041" s="12">
        <v>58</v>
      </c>
      <c r="I1041" s="10">
        <v>176.38262351251041</v>
      </c>
      <c r="J1041" t="s">
        <v>119</v>
      </c>
    </row>
    <row r="1042" spans="4:10" x14ac:dyDescent="0.25">
      <c r="D1042">
        <v>1048</v>
      </c>
      <c r="E1042" t="s">
        <v>198</v>
      </c>
      <c r="F1042" s="11">
        <v>38672</v>
      </c>
      <c r="G1042" t="s">
        <v>187</v>
      </c>
      <c r="H1042" s="12">
        <v>19</v>
      </c>
      <c r="I1042" s="10">
        <v>59.083968230358913</v>
      </c>
      <c r="J1042" t="s">
        <v>119</v>
      </c>
    </row>
    <row r="1043" spans="4:10" x14ac:dyDescent="0.25">
      <c r="D1043">
        <v>1049</v>
      </c>
      <c r="E1043" t="s">
        <v>194</v>
      </c>
      <c r="F1043" s="11">
        <v>38210</v>
      </c>
      <c r="G1043" t="s">
        <v>187</v>
      </c>
      <c r="H1043" s="12">
        <v>79</v>
      </c>
      <c r="I1043" s="10">
        <v>238.63617965265877</v>
      </c>
      <c r="J1043" t="s">
        <v>117</v>
      </c>
    </row>
    <row r="1044" spans="4:10" x14ac:dyDescent="0.25">
      <c r="D1044">
        <v>1050</v>
      </c>
      <c r="E1044" t="s">
        <v>186</v>
      </c>
      <c r="F1044" s="11">
        <v>38331</v>
      </c>
      <c r="G1044" t="s">
        <v>197</v>
      </c>
      <c r="H1044" s="12">
        <v>31</v>
      </c>
      <c r="I1044" s="10">
        <v>94.124548214467538</v>
      </c>
      <c r="J1044" t="s">
        <v>190</v>
      </c>
    </row>
    <row r="1045" spans="4:10" x14ac:dyDescent="0.25">
      <c r="D1045">
        <v>1051</v>
      </c>
      <c r="E1045" t="s">
        <v>200</v>
      </c>
      <c r="F1045" s="11">
        <v>38672</v>
      </c>
      <c r="G1045" t="s">
        <v>195</v>
      </c>
      <c r="H1045" s="12">
        <v>4</v>
      </c>
      <c r="I1045" s="10">
        <v>14.292798170188892</v>
      </c>
      <c r="J1045" t="s">
        <v>119</v>
      </c>
    </row>
    <row r="1046" spans="4:10" x14ac:dyDescent="0.25">
      <c r="D1046">
        <v>1052</v>
      </c>
      <c r="E1046" t="s">
        <v>194</v>
      </c>
      <c r="F1046" s="11">
        <v>38804</v>
      </c>
      <c r="G1046" t="s">
        <v>189</v>
      </c>
      <c r="H1046" s="12">
        <v>91</v>
      </c>
      <c r="I1046" s="10">
        <v>275.5094232943423</v>
      </c>
      <c r="J1046" t="s">
        <v>190</v>
      </c>
    </row>
    <row r="1047" spans="4:10" x14ac:dyDescent="0.25">
      <c r="D1047">
        <v>1053</v>
      </c>
      <c r="E1047" t="s">
        <v>188</v>
      </c>
      <c r="F1047" s="11">
        <v>38518</v>
      </c>
      <c r="G1047" t="s">
        <v>187</v>
      </c>
      <c r="H1047" s="12">
        <v>51</v>
      </c>
      <c r="I1047" s="10">
        <v>154.74630946716462</v>
      </c>
      <c r="J1047" t="s">
        <v>119</v>
      </c>
    </row>
    <row r="1048" spans="4:10" x14ac:dyDescent="0.25">
      <c r="D1048">
        <v>1054</v>
      </c>
      <c r="E1048" t="s">
        <v>198</v>
      </c>
      <c r="F1048" s="11">
        <v>38001</v>
      </c>
      <c r="G1048" t="s">
        <v>195</v>
      </c>
      <c r="H1048" s="12">
        <v>2</v>
      </c>
      <c r="I1048" s="10">
        <v>8.3443048208269879</v>
      </c>
      <c r="J1048" t="s">
        <v>119</v>
      </c>
    </row>
    <row r="1049" spans="4:10" x14ac:dyDescent="0.25">
      <c r="D1049">
        <v>1055</v>
      </c>
      <c r="E1049" t="s">
        <v>199</v>
      </c>
      <c r="F1049" s="11">
        <v>38540</v>
      </c>
      <c r="G1049" t="s">
        <v>192</v>
      </c>
      <c r="H1049" s="12">
        <v>42</v>
      </c>
      <c r="I1049" s="10">
        <v>127.68402675435583</v>
      </c>
      <c r="J1049" t="s">
        <v>120</v>
      </c>
    </row>
    <row r="1050" spans="4:10" x14ac:dyDescent="0.25">
      <c r="D1050">
        <v>1056</v>
      </c>
      <c r="E1050" t="s">
        <v>186</v>
      </c>
      <c r="F1050" s="11">
        <v>38309</v>
      </c>
      <c r="G1050" t="s">
        <v>187</v>
      </c>
      <c r="H1050" s="12">
        <v>57</v>
      </c>
      <c r="I1050" s="10">
        <v>173.09988607692904</v>
      </c>
      <c r="J1050" t="s">
        <v>117</v>
      </c>
    </row>
    <row r="1051" spans="4:10" x14ac:dyDescent="0.25">
      <c r="D1051">
        <v>1057</v>
      </c>
      <c r="E1051" t="s">
        <v>194</v>
      </c>
      <c r="F1051" s="11">
        <v>38254</v>
      </c>
      <c r="G1051" t="s">
        <v>189</v>
      </c>
      <c r="H1051" s="12">
        <v>63</v>
      </c>
      <c r="I1051" s="10">
        <v>190.20945346469671</v>
      </c>
      <c r="J1051" t="s">
        <v>117</v>
      </c>
    </row>
    <row r="1052" spans="4:10" x14ac:dyDescent="0.25">
      <c r="D1052">
        <v>1058</v>
      </c>
      <c r="E1052" t="s">
        <v>186</v>
      </c>
      <c r="F1052" s="11">
        <v>38111</v>
      </c>
      <c r="G1052" t="s">
        <v>197</v>
      </c>
      <c r="H1052" s="12">
        <v>37</v>
      </c>
      <c r="I1052" s="10">
        <v>112.97090107811077</v>
      </c>
      <c r="J1052" t="s">
        <v>190</v>
      </c>
    </row>
    <row r="1053" spans="4:10" x14ac:dyDescent="0.25">
      <c r="D1053">
        <v>1059</v>
      </c>
      <c r="E1053" t="s">
        <v>186</v>
      </c>
      <c r="F1053" s="11">
        <v>38056</v>
      </c>
      <c r="G1053" t="s">
        <v>187</v>
      </c>
      <c r="H1053" s="12">
        <v>30</v>
      </c>
      <c r="I1053" s="10">
        <v>92.612099918838155</v>
      </c>
      <c r="J1053" t="s">
        <v>119</v>
      </c>
    </row>
    <row r="1054" spans="4:10" x14ac:dyDescent="0.25">
      <c r="D1054">
        <v>1060</v>
      </c>
      <c r="E1054" t="s">
        <v>188</v>
      </c>
      <c r="F1054" s="11">
        <v>38804</v>
      </c>
      <c r="G1054" t="s">
        <v>189</v>
      </c>
      <c r="H1054" s="12">
        <v>31</v>
      </c>
      <c r="I1054" s="10">
        <v>95.22083891239123</v>
      </c>
      <c r="J1054" t="s">
        <v>117</v>
      </c>
    </row>
    <row r="1055" spans="4:10" x14ac:dyDescent="0.25">
      <c r="D1055">
        <v>1061</v>
      </c>
      <c r="E1055" t="s">
        <v>196</v>
      </c>
      <c r="F1055" s="11">
        <v>38056</v>
      </c>
      <c r="G1055" t="s">
        <v>195</v>
      </c>
      <c r="H1055" s="12">
        <v>55</v>
      </c>
      <c r="I1055" s="10">
        <v>167.32540465961139</v>
      </c>
      <c r="J1055" t="s">
        <v>117</v>
      </c>
    </row>
    <row r="1056" spans="4:10" x14ac:dyDescent="0.25">
      <c r="D1056">
        <v>1062</v>
      </c>
      <c r="E1056" t="s">
        <v>199</v>
      </c>
      <c r="F1056" s="11">
        <v>38705</v>
      </c>
      <c r="G1056" t="s">
        <v>195</v>
      </c>
      <c r="H1056" s="12">
        <v>-5</v>
      </c>
      <c r="I1056" s="10">
        <v>-12.643881441117404</v>
      </c>
      <c r="J1056" t="s">
        <v>119</v>
      </c>
    </row>
    <row r="1057" spans="4:10" x14ac:dyDescent="0.25">
      <c r="D1057">
        <v>1063</v>
      </c>
      <c r="E1057" t="s">
        <v>193</v>
      </c>
      <c r="F1057" s="11">
        <v>38100</v>
      </c>
      <c r="G1057" t="s">
        <v>187</v>
      </c>
      <c r="H1057" s="12">
        <v>28</v>
      </c>
      <c r="I1057" s="10">
        <v>85.460904685258157</v>
      </c>
      <c r="J1057" t="s">
        <v>117</v>
      </c>
    </row>
    <row r="1058" spans="4:10" x14ac:dyDescent="0.25">
      <c r="D1058">
        <v>1064</v>
      </c>
      <c r="E1058" t="s">
        <v>198</v>
      </c>
      <c r="F1058" s="11">
        <v>38584</v>
      </c>
      <c r="G1058" t="s">
        <v>195</v>
      </c>
      <c r="H1058" s="12">
        <v>93</v>
      </c>
      <c r="I1058" s="10">
        <v>280.15032356040319</v>
      </c>
      <c r="J1058" t="s">
        <v>190</v>
      </c>
    </row>
    <row r="1059" spans="4:10" x14ac:dyDescent="0.25">
      <c r="D1059">
        <v>1065</v>
      </c>
      <c r="E1059" t="s">
        <v>199</v>
      </c>
      <c r="F1059" s="11">
        <v>38639</v>
      </c>
      <c r="G1059" t="s">
        <v>192</v>
      </c>
      <c r="H1059" s="12">
        <v>13</v>
      </c>
      <c r="I1059" s="10">
        <v>40.969412971677201</v>
      </c>
      <c r="J1059" t="s">
        <v>190</v>
      </c>
    </row>
    <row r="1060" spans="4:10" x14ac:dyDescent="0.25">
      <c r="D1060">
        <v>1066</v>
      </c>
      <c r="E1060" t="s">
        <v>186</v>
      </c>
      <c r="F1060" s="11">
        <v>38782</v>
      </c>
      <c r="G1060" t="s">
        <v>189</v>
      </c>
      <c r="H1060" s="12">
        <v>94</v>
      </c>
      <c r="I1060" s="10">
        <v>283.90021520553751</v>
      </c>
      <c r="J1060" t="s">
        <v>117</v>
      </c>
    </row>
    <row r="1061" spans="4:10" x14ac:dyDescent="0.25">
      <c r="D1061">
        <v>1067</v>
      </c>
      <c r="E1061" t="s">
        <v>199</v>
      </c>
      <c r="F1061" s="11">
        <v>38430</v>
      </c>
      <c r="G1061" t="s">
        <v>189</v>
      </c>
      <c r="H1061" s="12">
        <v>1</v>
      </c>
      <c r="I1061" s="10">
        <v>4.8568701800652914</v>
      </c>
      <c r="J1061" t="s">
        <v>117</v>
      </c>
    </row>
    <row r="1062" spans="4:10" x14ac:dyDescent="0.25">
      <c r="D1062">
        <v>1068</v>
      </c>
      <c r="E1062" t="s">
        <v>200</v>
      </c>
      <c r="F1062" s="11">
        <v>38628</v>
      </c>
      <c r="G1062" t="s">
        <v>189</v>
      </c>
      <c r="H1062" s="12">
        <v>5</v>
      </c>
      <c r="I1062" s="10">
        <v>16.493067805841463</v>
      </c>
      <c r="J1062" t="s">
        <v>120</v>
      </c>
    </row>
    <row r="1063" spans="4:10" x14ac:dyDescent="0.25">
      <c r="D1063">
        <v>1069</v>
      </c>
      <c r="E1063" t="s">
        <v>194</v>
      </c>
      <c r="F1063" s="11">
        <v>38870</v>
      </c>
      <c r="G1063" t="s">
        <v>197</v>
      </c>
      <c r="H1063" s="12">
        <v>60</v>
      </c>
      <c r="I1063" s="10">
        <v>181.32960345577825</v>
      </c>
      <c r="J1063" t="s">
        <v>119</v>
      </c>
    </row>
    <row r="1064" spans="4:10" x14ac:dyDescent="0.25">
      <c r="D1064">
        <v>1070</v>
      </c>
      <c r="E1064" t="s">
        <v>188</v>
      </c>
      <c r="F1064" s="11">
        <v>38188</v>
      </c>
      <c r="G1064" t="s">
        <v>187</v>
      </c>
      <c r="H1064" s="12">
        <v>67</v>
      </c>
      <c r="I1064" s="10">
        <v>203.02085582320817</v>
      </c>
      <c r="J1064" t="s">
        <v>119</v>
      </c>
    </row>
    <row r="1065" spans="4:10" x14ac:dyDescent="0.25">
      <c r="D1065">
        <v>1071</v>
      </c>
      <c r="E1065" t="s">
        <v>188</v>
      </c>
      <c r="F1065" s="11">
        <v>38331</v>
      </c>
      <c r="G1065" t="s">
        <v>189</v>
      </c>
      <c r="H1065" s="12">
        <v>87</v>
      </c>
      <c r="I1065" s="10">
        <v>263.51929625786306</v>
      </c>
      <c r="J1065" t="s">
        <v>119</v>
      </c>
    </row>
    <row r="1066" spans="4:10" x14ac:dyDescent="0.25">
      <c r="D1066">
        <v>1072</v>
      </c>
      <c r="E1066" t="s">
        <v>188</v>
      </c>
      <c r="F1066" s="11">
        <v>38309</v>
      </c>
      <c r="G1066" t="s">
        <v>197</v>
      </c>
      <c r="H1066" s="12">
        <v>53</v>
      </c>
      <c r="I1066" s="10">
        <v>161.06925467832338</v>
      </c>
      <c r="J1066" t="s">
        <v>120</v>
      </c>
    </row>
    <row r="1067" spans="4:10" x14ac:dyDescent="0.25">
      <c r="D1067">
        <v>1073</v>
      </c>
      <c r="E1067" t="s">
        <v>199</v>
      </c>
      <c r="F1067" s="11">
        <v>38573</v>
      </c>
      <c r="G1067" t="s">
        <v>187</v>
      </c>
      <c r="H1067" s="12">
        <v>74</v>
      </c>
      <c r="I1067" s="10">
        <v>224.19731799549618</v>
      </c>
      <c r="J1067" t="s">
        <v>119</v>
      </c>
    </row>
    <row r="1068" spans="4:10" x14ac:dyDescent="0.25">
      <c r="D1068">
        <v>1074</v>
      </c>
      <c r="E1068" t="s">
        <v>186</v>
      </c>
      <c r="F1068" s="11">
        <v>39035</v>
      </c>
      <c r="G1068" t="s">
        <v>187</v>
      </c>
      <c r="H1068" s="12">
        <v>83</v>
      </c>
      <c r="I1068" s="10">
        <v>251.40105252927455</v>
      </c>
      <c r="J1068" t="s">
        <v>117</v>
      </c>
    </row>
    <row r="1069" spans="4:10" x14ac:dyDescent="0.25">
      <c r="D1069">
        <v>1075</v>
      </c>
      <c r="E1069" t="s">
        <v>200</v>
      </c>
      <c r="F1069" s="11">
        <v>38639</v>
      </c>
      <c r="G1069" t="s">
        <v>197</v>
      </c>
      <c r="H1069" s="12">
        <v>45</v>
      </c>
      <c r="I1069" s="10">
        <v>136.79350682205418</v>
      </c>
      <c r="J1069" t="s">
        <v>190</v>
      </c>
    </row>
    <row r="1070" spans="4:10" x14ac:dyDescent="0.25">
      <c r="D1070">
        <v>1076</v>
      </c>
      <c r="E1070" t="s">
        <v>199</v>
      </c>
      <c r="F1070" s="11">
        <v>38166</v>
      </c>
      <c r="G1070" t="s">
        <v>187</v>
      </c>
      <c r="H1070" s="12">
        <v>36</v>
      </c>
      <c r="I1070" s="10">
        <v>109.96021821591992</v>
      </c>
      <c r="J1070" t="s">
        <v>117</v>
      </c>
    </row>
    <row r="1071" spans="4:10" x14ac:dyDescent="0.25">
      <c r="D1071">
        <v>1077</v>
      </c>
      <c r="E1071" t="s">
        <v>188</v>
      </c>
      <c r="F1071" s="11">
        <v>38705</v>
      </c>
      <c r="G1071" t="s">
        <v>189</v>
      </c>
      <c r="H1071" s="12">
        <v>82</v>
      </c>
      <c r="I1071" s="10">
        <v>248.19651758376037</v>
      </c>
      <c r="J1071" t="s">
        <v>190</v>
      </c>
    </row>
    <row r="1072" spans="4:10" x14ac:dyDescent="0.25">
      <c r="D1072">
        <v>1078</v>
      </c>
      <c r="E1072" t="s">
        <v>191</v>
      </c>
      <c r="F1072" s="11">
        <v>38958</v>
      </c>
      <c r="G1072" t="s">
        <v>189</v>
      </c>
      <c r="H1072" s="12">
        <v>18</v>
      </c>
      <c r="I1072" s="10">
        <v>56.505060708421091</v>
      </c>
      <c r="J1072" t="s">
        <v>117</v>
      </c>
    </row>
    <row r="1073" spans="4:10" x14ac:dyDescent="0.25">
      <c r="D1073">
        <v>1079</v>
      </c>
      <c r="E1073" t="s">
        <v>198</v>
      </c>
      <c r="F1073" s="11">
        <v>38089</v>
      </c>
      <c r="G1073" t="s">
        <v>189</v>
      </c>
      <c r="H1073" s="12">
        <v>21</v>
      </c>
      <c r="I1073" s="10">
        <v>64.56759924886002</v>
      </c>
      <c r="J1073" t="s">
        <v>119</v>
      </c>
    </row>
    <row r="1074" spans="4:10" x14ac:dyDescent="0.25">
      <c r="D1074">
        <v>1080</v>
      </c>
      <c r="E1074" t="s">
        <v>194</v>
      </c>
      <c r="F1074" s="11">
        <v>38529</v>
      </c>
      <c r="G1074" t="s">
        <v>189</v>
      </c>
      <c r="H1074" s="12">
        <v>56</v>
      </c>
      <c r="I1074" s="10">
        <v>170.16525129894848</v>
      </c>
      <c r="J1074" t="s">
        <v>119</v>
      </c>
    </row>
    <row r="1075" spans="4:10" x14ac:dyDescent="0.25">
      <c r="D1075">
        <v>1081</v>
      </c>
      <c r="E1075" t="s">
        <v>200</v>
      </c>
      <c r="F1075" s="11">
        <v>38837</v>
      </c>
      <c r="G1075" t="s">
        <v>195</v>
      </c>
      <c r="H1075" s="12">
        <v>51</v>
      </c>
      <c r="I1075" s="10">
        <v>154.96390627719521</v>
      </c>
      <c r="J1075" t="s">
        <v>117</v>
      </c>
    </row>
    <row r="1076" spans="4:10" x14ac:dyDescent="0.25">
      <c r="D1076">
        <v>1082</v>
      </c>
      <c r="E1076" t="s">
        <v>196</v>
      </c>
      <c r="F1076" s="11">
        <v>38782</v>
      </c>
      <c r="G1076" t="s">
        <v>189</v>
      </c>
      <c r="H1076" s="12">
        <v>88</v>
      </c>
      <c r="I1076" s="10">
        <v>266.15496391241169</v>
      </c>
      <c r="J1076" t="s">
        <v>120</v>
      </c>
    </row>
    <row r="1077" spans="4:10" x14ac:dyDescent="0.25">
      <c r="D1077">
        <v>1083</v>
      </c>
      <c r="E1077" t="s">
        <v>198</v>
      </c>
      <c r="F1077" s="11">
        <v>38463</v>
      </c>
      <c r="G1077" t="s">
        <v>195</v>
      </c>
      <c r="H1077" s="12">
        <v>93</v>
      </c>
      <c r="I1077" s="10">
        <v>280.95785849203958</v>
      </c>
      <c r="J1077" t="s">
        <v>117</v>
      </c>
    </row>
    <row r="1078" spans="4:10" x14ac:dyDescent="0.25">
      <c r="D1078">
        <v>1084</v>
      </c>
      <c r="E1078" t="s">
        <v>191</v>
      </c>
      <c r="F1078" s="11">
        <v>38254</v>
      </c>
      <c r="G1078" t="s">
        <v>187</v>
      </c>
      <c r="H1078" s="12">
        <v>-4</v>
      </c>
      <c r="I1078" s="10">
        <v>-9.79509378079055</v>
      </c>
      <c r="J1078" t="s">
        <v>120</v>
      </c>
    </row>
    <row r="1079" spans="4:10" x14ac:dyDescent="0.25">
      <c r="D1079">
        <v>1085</v>
      </c>
      <c r="E1079" t="s">
        <v>194</v>
      </c>
      <c r="F1079" s="11">
        <v>38463</v>
      </c>
      <c r="G1079" t="s">
        <v>195</v>
      </c>
      <c r="H1079" s="12">
        <v>30</v>
      </c>
      <c r="I1079" s="10">
        <v>91.838519584417725</v>
      </c>
      <c r="J1079" t="s">
        <v>119</v>
      </c>
    </row>
    <row r="1080" spans="4:10" x14ac:dyDescent="0.25">
      <c r="D1080">
        <v>1086</v>
      </c>
      <c r="E1080" t="s">
        <v>199</v>
      </c>
      <c r="F1080" s="11">
        <v>38705</v>
      </c>
      <c r="G1080" t="s">
        <v>189</v>
      </c>
      <c r="H1080" s="12">
        <v>81</v>
      </c>
      <c r="I1080" s="10">
        <v>245.61829415980108</v>
      </c>
      <c r="J1080" t="s">
        <v>119</v>
      </c>
    </row>
    <row r="1081" spans="4:10" x14ac:dyDescent="0.25">
      <c r="D1081">
        <v>1087</v>
      </c>
      <c r="E1081" t="s">
        <v>194</v>
      </c>
      <c r="F1081" s="11">
        <v>38463</v>
      </c>
      <c r="G1081" t="s">
        <v>189</v>
      </c>
      <c r="H1081" s="12">
        <v>58</v>
      </c>
      <c r="I1081" s="10">
        <v>175.7935070061545</v>
      </c>
      <c r="J1081" t="s">
        <v>190</v>
      </c>
    </row>
    <row r="1082" spans="4:10" x14ac:dyDescent="0.25">
      <c r="D1082">
        <v>1088</v>
      </c>
      <c r="E1082" t="s">
        <v>191</v>
      </c>
      <c r="F1082" s="11">
        <v>37990</v>
      </c>
      <c r="G1082" t="s">
        <v>197</v>
      </c>
      <c r="H1082" s="12">
        <v>50</v>
      </c>
      <c r="I1082" s="10">
        <v>151.96180824733827</v>
      </c>
      <c r="J1082" t="s">
        <v>190</v>
      </c>
    </row>
    <row r="1083" spans="4:10" x14ac:dyDescent="0.25">
      <c r="D1083">
        <v>1089</v>
      </c>
      <c r="E1083" t="s">
        <v>193</v>
      </c>
      <c r="F1083" s="11">
        <v>38166</v>
      </c>
      <c r="G1083" t="s">
        <v>187</v>
      </c>
      <c r="H1083" s="12">
        <v>92</v>
      </c>
      <c r="I1083" s="10">
        <v>277.64731000872155</v>
      </c>
      <c r="J1083" t="s">
        <v>119</v>
      </c>
    </row>
    <row r="1084" spans="4:10" x14ac:dyDescent="0.25">
      <c r="D1084">
        <v>1090</v>
      </c>
      <c r="E1084" t="s">
        <v>191</v>
      </c>
      <c r="F1084" s="11">
        <v>39035</v>
      </c>
      <c r="G1084" t="s">
        <v>189</v>
      </c>
      <c r="H1084" s="12">
        <v>27</v>
      </c>
      <c r="I1084" s="10">
        <v>82.124904169698794</v>
      </c>
      <c r="J1084" t="s">
        <v>119</v>
      </c>
    </row>
    <row r="1085" spans="4:10" x14ac:dyDescent="0.25">
      <c r="D1085">
        <v>1091</v>
      </c>
      <c r="E1085" t="s">
        <v>193</v>
      </c>
      <c r="F1085" s="11">
        <v>38221</v>
      </c>
      <c r="G1085" t="s">
        <v>189</v>
      </c>
      <c r="H1085" s="12">
        <v>61</v>
      </c>
      <c r="I1085" s="10">
        <v>184.45390394551416</v>
      </c>
      <c r="J1085" t="s">
        <v>119</v>
      </c>
    </row>
    <row r="1086" spans="4:10" x14ac:dyDescent="0.25">
      <c r="D1086">
        <v>1092</v>
      </c>
      <c r="E1086" t="s">
        <v>194</v>
      </c>
      <c r="F1086" s="11">
        <v>38925</v>
      </c>
      <c r="G1086" t="s">
        <v>197</v>
      </c>
      <c r="H1086" s="12">
        <v>7</v>
      </c>
      <c r="I1086" s="10">
        <v>23.198272342782062</v>
      </c>
      <c r="J1086" t="s">
        <v>119</v>
      </c>
    </row>
    <row r="1087" spans="4:10" x14ac:dyDescent="0.25">
      <c r="D1087">
        <v>1093</v>
      </c>
      <c r="E1087" t="s">
        <v>186</v>
      </c>
      <c r="F1087" s="11">
        <v>38331</v>
      </c>
      <c r="G1087" t="s">
        <v>187</v>
      </c>
      <c r="H1087" s="12">
        <v>25</v>
      </c>
      <c r="I1087" s="10">
        <v>76.517978614258837</v>
      </c>
      <c r="J1087" t="s">
        <v>190</v>
      </c>
    </row>
    <row r="1088" spans="4:10" x14ac:dyDescent="0.25">
      <c r="D1088">
        <v>1094</v>
      </c>
      <c r="E1088" t="s">
        <v>191</v>
      </c>
      <c r="F1088" s="11">
        <v>38221</v>
      </c>
      <c r="G1088" t="s">
        <v>187</v>
      </c>
      <c r="H1088" s="12">
        <v>84</v>
      </c>
      <c r="I1088" s="10">
        <v>254.21310769001889</v>
      </c>
      <c r="J1088" t="s">
        <v>119</v>
      </c>
    </row>
    <row r="1089" spans="4:10" x14ac:dyDescent="0.25">
      <c r="D1089">
        <v>1095</v>
      </c>
      <c r="E1089" t="s">
        <v>186</v>
      </c>
      <c r="F1089" s="11">
        <v>38078</v>
      </c>
      <c r="G1089" t="s">
        <v>195</v>
      </c>
      <c r="H1089" s="12">
        <v>66</v>
      </c>
      <c r="I1089" s="10">
        <v>199.92451734594025</v>
      </c>
      <c r="J1089" t="s">
        <v>120</v>
      </c>
    </row>
    <row r="1090" spans="4:10" x14ac:dyDescent="0.25">
      <c r="D1090">
        <v>1096</v>
      </c>
      <c r="E1090" t="s">
        <v>198</v>
      </c>
      <c r="F1090" s="11">
        <v>38111</v>
      </c>
      <c r="G1090" t="s">
        <v>195</v>
      </c>
      <c r="H1090" s="12">
        <v>89</v>
      </c>
      <c r="I1090" s="10">
        <v>269.23471780277339</v>
      </c>
      <c r="J1090" t="s">
        <v>117</v>
      </c>
    </row>
    <row r="1091" spans="4:10" x14ac:dyDescent="0.25">
      <c r="D1091">
        <v>1097</v>
      </c>
      <c r="E1091" t="s">
        <v>196</v>
      </c>
      <c r="F1091" s="11">
        <v>38485</v>
      </c>
      <c r="G1091" t="s">
        <v>189</v>
      </c>
      <c r="H1091" s="12">
        <v>32</v>
      </c>
      <c r="I1091" s="10">
        <v>97.883310582745409</v>
      </c>
      <c r="J1091" t="s">
        <v>190</v>
      </c>
    </row>
    <row r="1092" spans="4:10" x14ac:dyDescent="0.25">
      <c r="D1092">
        <v>1098</v>
      </c>
      <c r="E1092" t="s">
        <v>196</v>
      </c>
      <c r="F1092" s="11">
        <v>38903</v>
      </c>
      <c r="G1092" t="s">
        <v>187</v>
      </c>
      <c r="H1092" s="12">
        <v>78</v>
      </c>
      <c r="I1092" s="10">
        <v>236.26032561473036</v>
      </c>
      <c r="J1092" t="s">
        <v>190</v>
      </c>
    </row>
    <row r="1093" spans="4:10" x14ac:dyDescent="0.25">
      <c r="D1093">
        <v>1099</v>
      </c>
      <c r="E1093" t="s">
        <v>198</v>
      </c>
      <c r="F1093" s="11">
        <v>38793</v>
      </c>
      <c r="G1093" t="s">
        <v>192</v>
      </c>
      <c r="H1093" s="12">
        <v>56</v>
      </c>
      <c r="I1093" s="10">
        <v>169.98666558680949</v>
      </c>
      <c r="J1093" t="s">
        <v>120</v>
      </c>
    </row>
    <row r="1094" spans="4:10" x14ac:dyDescent="0.25">
      <c r="D1094">
        <v>1100</v>
      </c>
      <c r="E1094" t="s">
        <v>194</v>
      </c>
      <c r="F1094" s="11">
        <v>39079</v>
      </c>
      <c r="G1094" t="s">
        <v>189</v>
      </c>
      <c r="H1094" s="12">
        <v>80</v>
      </c>
      <c r="I1094" s="10">
        <v>241.53786763068013</v>
      </c>
      <c r="J1094" t="s">
        <v>190</v>
      </c>
    </row>
    <row r="1095" spans="4:10" x14ac:dyDescent="0.25">
      <c r="D1095">
        <v>1101</v>
      </c>
      <c r="E1095" t="s">
        <v>200</v>
      </c>
      <c r="F1095" s="11">
        <v>38386</v>
      </c>
      <c r="G1095" t="s">
        <v>197</v>
      </c>
      <c r="H1095" s="12">
        <v>72</v>
      </c>
      <c r="I1095" s="10">
        <v>218.32896513434619</v>
      </c>
      <c r="J1095" t="s">
        <v>190</v>
      </c>
    </row>
    <row r="1096" spans="4:10" x14ac:dyDescent="0.25">
      <c r="D1096">
        <v>1102</v>
      </c>
      <c r="E1096" t="s">
        <v>193</v>
      </c>
      <c r="F1096" s="11">
        <v>38672</v>
      </c>
      <c r="G1096" t="s">
        <v>187</v>
      </c>
      <c r="H1096" s="12">
        <v>23</v>
      </c>
      <c r="I1096" s="10">
        <v>71.298686579104526</v>
      </c>
      <c r="J1096" t="s">
        <v>117</v>
      </c>
    </row>
    <row r="1097" spans="4:10" x14ac:dyDescent="0.25">
      <c r="D1097">
        <v>1103</v>
      </c>
      <c r="E1097" t="s">
        <v>200</v>
      </c>
      <c r="F1097" s="11">
        <v>38782</v>
      </c>
      <c r="G1097" t="s">
        <v>197</v>
      </c>
      <c r="H1097" s="12">
        <v>-2</v>
      </c>
      <c r="I1097" s="10">
        <v>-3.6886090441469834</v>
      </c>
      <c r="J1097" t="s">
        <v>120</v>
      </c>
    </row>
    <row r="1098" spans="4:10" x14ac:dyDescent="0.25">
      <c r="D1098">
        <v>1104</v>
      </c>
      <c r="E1098" t="s">
        <v>194</v>
      </c>
      <c r="F1098" s="11">
        <v>38265</v>
      </c>
      <c r="G1098" t="s">
        <v>187</v>
      </c>
      <c r="H1098" s="12">
        <v>81</v>
      </c>
      <c r="I1098" s="10">
        <v>245.36857839567088</v>
      </c>
      <c r="J1098" t="s">
        <v>119</v>
      </c>
    </row>
    <row r="1099" spans="4:10" x14ac:dyDescent="0.25">
      <c r="D1099">
        <v>1105</v>
      </c>
      <c r="E1099" t="s">
        <v>198</v>
      </c>
      <c r="F1099" s="11">
        <v>38661</v>
      </c>
      <c r="G1099" t="s">
        <v>192</v>
      </c>
      <c r="H1099" s="12">
        <v>-4</v>
      </c>
      <c r="I1099" s="10">
        <v>-10.626598892969428</v>
      </c>
      <c r="J1099" t="s">
        <v>120</v>
      </c>
    </row>
    <row r="1100" spans="4:10" x14ac:dyDescent="0.25">
      <c r="D1100">
        <v>1106</v>
      </c>
      <c r="E1100" t="s">
        <v>186</v>
      </c>
      <c r="F1100" s="11">
        <v>38353</v>
      </c>
      <c r="G1100" t="s">
        <v>197</v>
      </c>
      <c r="H1100" s="12">
        <v>81</v>
      </c>
      <c r="I1100" s="10">
        <v>245.47079100584946</v>
      </c>
      <c r="J1100" t="s">
        <v>119</v>
      </c>
    </row>
    <row r="1101" spans="4:10" x14ac:dyDescent="0.25">
      <c r="D1101">
        <v>1107</v>
      </c>
      <c r="E1101" t="s">
        <v>194</v>
      </c>
      <c r="F1101" s="11">
        <v>38056</v>
      </c>
      <c r="G1101" t="s">
        <v>192</v>
      </c>
      <c r="H1101" s="12">
        <v>-9</v>
      </c>
      <c r="I1101" s="10">
        <v>-24.901607770449246</v>
      </c>
      <c r="J1101" t="s">
        <v>190</v>
      </c>
    </row>
    <row r="1102" spans="4:10" x14ac:dyDescent="0.25">
      <c r="D1102">
        <v>1108</v>
      </c>
      <c r="E1102" t="s">
        <v>188</v>
      </c>
      <c r="F1102" s="11">
        <v>38419</v>
      </c>
      <c r="G1102" t="s">
        <v>195</v>
      </c>
      <c r="H1102" s="12">
        <v>67</v>
      </c>
      <c r="I1102" s="10">
        <v>203.3886615347389</v>
      </c>
      <c r="J1102" t="s">
        <v>120</v>
      </c>
    </row>
    <row r="1103" spans="4:10" x14ac:dyDescent="0.25">
      <c r="D1103">
        <v>1109</v>
      </c>
      <c r="E1103" t="s">
        <v>186</v>
      </c>
      <c r="F1103" s="11">
        <v>38386</v>
      </c>
      <c r="G1103" t="s">
        <v>197</v>
      </c>
      <c r="H1103" s="12">
        <v>27</v>
      </c>
      <c r="I1103" s="10">
        <v>83.259650238493791</v>
      </c>
      <c r="J1103" t="s">
        <v>120</v>
      </c>
    </row>
    <row r="1104" spans="4:10" x14ac:dyDescent="0.25">
      <c r="D1104">
        <v>1110</v>
      </c>
      <c r="E1104" t="s">
        <v>194</v>
      </c>
      <c r="F1104" s="11">
        <v>38782</v>
      </c>
      <c r="G1104" t="s">
        <v>197</v>
      </c>
      <c r="H1104" s="12">
        <v>-1</v>
      </c>
      <c r="I1104" s="10">
        <v>-1.4486502930593175</v>
      </c>
      <c r="J1104" t="s">
        <v>117</v>
      </c>
    </row>
    <row r="1105" spans="4:10" x14ac:dyDescent="0.25">
      <c r="D1105">
        <v>1111</v>
      </c>
      <c r="E1105" t="s">
        <v>191</v>
      </c>
      <c r="F1105" s="11">
        <v>38595</v>
      </c>
      <c r="G1105" t="s">
        <v>197</v>
      </c>
      <c r="H1105" s="12">
        <v>24</v>
      </c>
      <c r="I1105" s="10">
        <v>74.448442468444156</v>
      </c>
      <c r="J1105" t="s">
        <v>117</v>
      </c>
    </row>
    <row r="1106" spans="4:10" x14ac:dyDescent="0.25">
      <c r="D1106">
        <v>1112</v>
      </c>
      <c r="E1106" t="s">
        <v>188</v>
      </c>
      <c r="F1106" s="11">
        <v>38749</v>
      </c>
      <c r="G1106" t="s">
        <v>195</v>
      </c>
      <c r="H1106" s="12">
        <v>80</v>
      </c>
      <c r="I1106" s="10">
        <v>241.96811222876255</v>
      </c>
      <c r="J1106" t="s">
        <v>117</v>
      </c>
    </row>
    <row r="1107" spans="4:10" x14ac:dyDescent="0.25">
      <c r="D1107">
        <v>1113</v>
      </c>
      <c r="E1107" t="s">
        <v>193</v>
      </c>
      <c r="F1107" s="11">
        <v>38265</v>
      </c>
      <c r="G1107" t="s">
        <v>187</v>
      </c>
      <c r="H1107" s="12">
        <v>82</v>
      </c>
      <c r="I1107" s="10">
        <v>248.20917526875209</v>
      </c>
      <c r="J1107" t="s">
        <v>119</v>
      </c>
    </row>
    <row r="1108" spans="4:10" x14ac:dyDescent="0.25">
      <c r="D1108">
        <v>1114</v>
      </c>
      <c r="E1108" t="s">
        <v>199</v>
      </c>
      <c r="F1108" s="11">
        <v>38716</v>
      </c>
      <c r="G1108" t="s">
        <v>189</v>
      </c>
      <c r="H1108" s="12">
        <v>1</v>
      </c>
      <c r="I1108" s="10">
        <v>5.5518623429739176</v>
      </c>
      <c r="J1108" t="s">
        <v>117</v>
      </c>
    </row>
    <row r="1109" spans="4:10" x14ac:dyDescent="0.25">
      <c r="D1109">
        <v>1115</v>
      </c>
      <c r="E1109" t="s">
        <v>196</v>
      </c>
      <c r="F1109" s="11">
        <v>38089</v>
      </c>
      <c r="G1109" t="s">
        <v>189</v>
      </c>
      <c r="H1109" s="12">
        <v>11</v>
      </c>
      <c r="I1109" s="10">
        <v>35.277547883231819</v>
      </c>
      <c r="J1109" t="s">
        <v>120</v>
      </c>
    </row>
    <row r="1110" spans="4:10" x14ac:dyDescent="0.25">
      <c r="D1110">
        <v>1116</v>
      </c>
      <c r="E1110" t="s">
        <v>186</v>
      </c>
      <c r="F1110" s="11">
        <v>38914</v>
      </c>
      <c r="G1110" t="s">
        <v>197</v>
      </c>
      <c r="H1110" s="12">
        <v>12</v>
      </c>
      <c r="I1110" s="10">
        <v>37.331388811713445</v>
      </c>
      <c r="J1110" t="s">
        <v>117</v>
      </c>
    </row>
    <row r="1111" spans="4:10" x14ac:dyDescent="0.25">
      <c r="D1111">
        <v>1117</v>
      </c>
      <c r="E1111" t="s">
        <v>200</v>
      </c>
      <c r="F1111" s="11">
        <v>38331</v>
      </c>
      <c r="G1111" t="s">
        <v>195</v>
      </c>
      <c r="H1111" s="12">
        <v>54</v>
      </c>
      <c r="I1111" s="10">
        <v>164.38171569287022</v>
      </c>
      <c r="J1111" t="s">
        <v>117</v>
      </c>
    </row>
    <row r="1112" spans="4:10" x14ac:dyDescent="0.25">
      <c r="D1112">
        <v>1118</v>
      </c>
      <c r="E1112" t="s">
        <v>199</v>
      </c>
      <c r="F1112" s="11">
        <v>39024</v>
      </c>
      <c r="G1112" t="s">
        <v>197</v>
      </c>
      <c r="H1112" s="12">
        <v>78</v>
      </c>
      <c r="I1112" s="10">
        <v>236.65619273355256</v>
      </c>
      <c r="J1112" t="s">
        <v>120</v>
      </c>
    </row>
    <row r="1113" spans="4:10" x14ac:dyDescent="0.25">
      <c r="D1113">
        <v>1119</v>
      </c>
      <c r="E1113" t="s">
        <v>200</v>
      </c>
      <c r="F1113" s="11">
        <v>38023</v>
      </c>
      <c r="G1113" t="s">
        <v>197</v>
      </c>
      <c r="H1113" s="12">
        <v>-8</v>
      </c>
      <c r="I1113" s="10">
        <v>-21.770000035096253</v>
      </c>
      <c r="J1113" t="s">
        <v>120</v>
      </c>
    </row>
    <row r="1114" spans="4:10" x14ac:dyDescent="0.25">
      <c r="D1114">
        <v>1120</v>
      </c>
      <c r="E1114" t="s">
        <v>186</v>
      </c>
      <c r="F1114" s="11">
        <v>38034</v>
      </c>
      <c r="G1114" t="s">
        <v>195</v>
      </c>
      <c r="H1114" s="12">
        <v>6</v>
      </c>
      <c r="I1114" s="10">
        <v>19.844298491399009</v>
      </c>
      <c r="J1114" t="s">
        <v>119</v>
      </c>
    </row>
    <row r="1115" spans="4:10" x14ac:dyDescent="0.25">
      <c r="D1115">
        <v>1121</v>
      </c>
      <c r="E1115" t="s">
        <v>193</v>
      </c>
      <c r="F1115" s="11">
        <v>38265</v>
      </c>
      <c r="G1115" t="s">
        <v>189</v>
      </c>
      <c r="H1115" s="12">
        <v>30</v>
      </c>
      <c r="I1115" s="10">
        <v>91.748243472806891</v>
      </c>
      <c r="J1115" t="s">
        <v>120</v>
      </c>
    </row>
    <row r="1116" spans="4:10" x14ac:dyDescent="0.25">
      <c r="D1116">
        <v>1122</v>
      </c>
      <c r="E1116" t="s">
        <v>194</v>
      </c>
      <c r="F1116" s="11">
        <v>38749</v>
      </c>
      <c r="G1116" t="s">
        <v>187</v>
      </c>
      <c r="H1116" s="12">
        <v>55</v>
      </c>
      <c r="I1116" s="10">
        <v>166.81449022634519</v>
      </c>
      <c r="J1116" t="s">
        <v>119</v>
      </c>
    </row>
    <row r="1117" spans="4:10" x14ac:dyDescent="0.25">
      <c r="D1117">
        <v>1123</v>
      </c>
      <c r="E1117" t="s">
        <v>200</v>
      </c>
      <c r="F1117" s="11">
        <v>38804</v>
      </c>
      <c r="G1117" t="s">
        <v>195</v>
      </c>
      <c r="H1117" s="12">
        <v>53</v>
      </c>
      <c r="I1117" s="10">
        <v>161.24130416457103</v>
      </c>
      <c r="J1117" t="s">
        <v>117</v>
      </c>
    </row>
    <row r="1118" spans="4:10" x14ac:dyDescent="0.25">
      <c r="D1118">
        <v>1124</v>
      </c>
      <c r="E1118" t="s">
        <v>191</v>
      </c>
      <c r="F1118" s="11">
        <v>38397</v>
      </c>
      <c r="G1118" t="s">
        <v>197</v>
      </c>
      <c r="H1118" s="12">
        <v>29</v>
      </c>
      <c r="I1118" s="10">
        <v>88.931035912155679</v>
      </c>
      <c r="J1118" t="s">
        <v>117</v>
      </c>
    </row>
    <row r="1119" spans="4:10" x14ac:dyDescent="0.25">
      <c r="D1119">
        <v>1125</v>
      </c>
      <c r="E1119" t="s">
        <v>186</v>
      </c>
      <c r="F1119" s="11">
        <v>38089</v>
      </c>
      <c r="G1119" t="s">
        <v>187</v>
      </c>
      <c r="H1119" s="12">
        <v>75</v>
      </c>
      <c r="I1119" s="10">
        <v>227.03788190973427</v>
      </c>
      <c r="J1119" t="s">
        <v>190</v>
      </c>
    </row>
    <row r="1120" spans="4:10" x14ac:dyDescent="0.25">
      <c r="D1120">
        <v>1126</v>
      </c>
      <c r="E1120" t="s">
        <v>191</v>
      </c>
      <c r="F1120" s="11">
        <v>38320</v>
      </c>
      <c r="G1120" t="s">
        <v>189</v>
      </c>
      <c r="H1120" s="12">
        <v>78</v>
      </c>
      <c r="I1120" s="10">
        <v>235.68084148847547</v>
      </c>
      <c r="J1120" t="s">
        <v>119</v>
      </c>
    </row>
    <row r="1121" spans="4:10" x14ac:dyDescent="0.25">
      <c r="D1121">
        <v>1127</v>
      </c>
      <c r="E1121" t="s">
        <v>193</v>
      </c>
      <c r="F1121" s="11">
        <v>38980</v>
      </c>
      <c r="G1121" t="s">
        <v>189</v>
      </c>
      <c r="H1121" s="12">
        <v>6</v>
      </c>
      <c r="I1121" s="10">
        <v>20.386126115237083</v>
      </c>
      <c r="J1121" t="s">
        <v>119</v>
      </c>
    </row>
    <row r="1122" spans="4:10" x14ac:dyDescent="0.25">
      <c r="D1122">
        <v>1128</v>
      </c>
      <c r="E1122" t="s">
        <v>194</v>
      </c>
      <c r="F1122" s="11">
        <v>38562</v>
      </c>
      <c r="G1122" t="s">
        <v>187</v>
      </c>
      <c r="H1122" s="12">
        <v>57</v>
      </c>
      <c r="I1122" s="10">
        <v>172.66966829976792</v>
      </c>
      <c r="J1122" t="s">
        <v>120</v>
      </c>
    </row>
    <row r="1123" spans="4:10" x14ac:dyDescent="0.25">
      <c r="D1123">
        <v>1129</v>
      </c>
      <c r="E1123" t="s">
        <v>188</v>
      </c>
      <c r="F1123" s="11">
        <v>38452</v>
      </c>
      <c r="G1123" t="s">
        <v>195</v>
      </c>
      <c r="H1123" s="12">
        <v>35</v>
      </c>
      <c r="I1123" s="10">
        <v>106.52782470569326</v>
      </c>
      <c r="J1123" t="s">
        <v>119</v>
      </c>
    </row>
    <row r="1124" spans="4:10" x14ac:dyDescent="0.25">
      <c r="D1124">
        <v>1130</v>
      </c>
      <c r="E1124" t="s">
        <v>200</v>
      </c>
      <c r="F1124" s="11">
        <v>39035</v>
      </c>
      <c r="G1124" t="s">
        <v>195</v>
      </c>
      <c r="H1124" s="12">
        <v>72</v>
      </c>
      <c r="I1124" s="10">
        <v>217.3653218325137</v>
      </c>
      <c r="J1124" t="s">
        <v>190</v>
      </c>
    </row>
    <row r="1125" spans="4:10" x14ac:dyDescent="0.25">
      <c r="D1125">
        <v>1131</v>
      </c>
      <c r="E1125" t="s">
        <v>199</v>
      </c>
      <c r="F1125" s="11">
        <v>38155</v>
      </c>
      <c r="G1125" t="s">
        <v>197</v>
      </c>
      <c r="H1125" s="12">
        <v>79</v>
      </c>
      <c r="I1125" s="10">
        <v>238.31546571286182</v>
      </c>
      <c r="J1125" t="s">
        <v>119</v>
      </c>
    </row>
    <row r="1126" spans="4:10" x14ac:dyDescent="0.25">
      <c r="D1126">
        <v>1132</v>
      </c>
      <c r="E1126" t="s">
        <v>200</v>
      </c>
      <c r="F1126" s="11">
        <v>38463</v>
      </c>
      <c r="G1126" t="s">
        <v>187</v>
      </c>
      <c r="H1126" s="12">
        <v>89</v>
      </c>
      <c r="I1126" s="10">
        <v>269.0186169961018</v>
      </c>
      <c r="J1126" t="s">
        <v>120</v>
      </c>
    </row>
    <row r="1127" spans="4:10" x14ac:dyDescent="0.25">
      <c r="D1127">
        <v>1133</v>
      </c>
      <c r="E1127" t="s">
        <v>199</v>
      </c>
      <c r="F1127" s="11">
        <v>38474</v>
      </c>
      <c r="G1127" t="s">
        <v>195</v>
      </c>
      <c r="H1127" s="12">
        <v>84</v>
      </c>
      <c r="I1127" s="10">
        <v>252.58494974261927</v>
      </c>
      <c r="J1127" t="s">
        <v>117</v>
      </c>
    </row>
    <row r="1128" spans="4:10" x14ac:dyDescent="0.25">
      <c r="D1128">
        <v>1134</v>
      </c>
      <c r="E1128" t="s">
        <v>196</v>
      </c>
      <c r="F1128" s="11">
        <v>38969</v>
      </c>
      <c r="G1128" t="s">
        <v>197</v>
      </c>
      <c r="H1128" s="12">
        <v>43</v>
      </c>
      <c r="I1128" s="10">
        <v>130.65515170314279</v>
      </c>
      <c r="J1128" t="s">
        <v>120</v>
      </c>
    </row>
    <row r="1129" spans="4:10" x14ac:dyDescent="0.25">
      <c r="D1129">
        <v>1135</v>
      </c>
      <c r="E1129" t="s">
        <v>198</v>
      </c>
      <c r="F1129" s="11">
        <v>38738</v>
      </c>
      <c r="G1129" t="s">
        <v>187</v>
      </c>
      <c r="H1129" s="12">
        <v>-4</v>
      </c>
      <c r="I1129" s="10">
        <v>-9.965195042789297</v>
      </c>
      <c r="J1129" t="s">
        <v>190</v>
      </c>
    </row>
    <row r="1130" spans="4:10" x14ac:dyDescent="0.25">
      <c r="D1130">
        <v>1136</v>
      </c>
      <c r="E1130" t="s">
        <v>198</v>
      </c>
      <c r="F1130" s="11">
        <v>38364</v>
      </c>
      <c r="G1130" t="s">
        <v>189</v>
      </c>
      <c r="H1130" s="12">
        <v>51</v>
      </c>
      <c r="I1130" s="10">
        <v>154.66031011925435</v>
      </c>
      <c r="J1130" t="s">
        <v>120</v>
      </c>
    </row>
    <row r="1131" spans="4:10" x14ac:dyDescent="0.25">
      <c r="D1131">
        <v>1137</v>
      </c>
      <c r="E1131" t="s">
        <v>186</v>
      </c>
      <c r="F1131" s="11">
        <v>38859</v>
      </c>
      <c r="G1131" t="s">
        <v>187</v>
      </c>
      <c r="H1131" s="12">
        <v>17</v>
      </c>
      <c r="I1131" s="10">
        <v>53.072576846761372</v>
      </c>
      <c r="J1131" t="s">
        <v>120</v>
      </c>
    </row>
    <row r="1132" spans="4:10" x14ac:dyDescent="0.25">
      <c r="D1132">
        <v>1138</v>
      </c>
      <c r="E1132" t="s">
        <v>188</v>
      </c>
      <c r="F1132" s="11">
        <v>39035</v>
      </c>
      <c r="G1132" t="s">
        <v>197</v>
      </c>
      <c r="H1132" s="12">
        <v>51</v>
      </c>
      <c r="I1132" s="10">
        <v>155.23584686430669</v>
      </c>
      <c r="J1132" t="s">
        <v>120</v>
      </c>
    </row>
    <row r="1133" spans="4:10" x14ac:dyDescent="0.25">
      <c r="D1133">
        <v>1139</v>
      </c>
      <c r="E1133" t="s">
        <v>199</v>
      </c>
      <c r="F1133" s="11">
        <v>38782</v>
      </c>
      <c r="G1133" t="s">
        <v>195</v>
      </c>
      <c r="H1133" s="12">
        <v>14</v>
      </c>
      <c r="I1133" s="10">
        <v>44.195651647644979</v>
      </c>
      <c r="J1133" t="s">
        <v>120</v>
      </c>
    </row>
    <row r="1134" spans="4:10" x14ac:dyDescent="0.25">
      <c r="D1134">
        <v>1140</v>
      </c>
      <c r="E1134" t="s">
        <v>191</v>
      </c>
      <c r="F1134" s="11">
        <v>39068</v>
      </c>
      <c r="G1134" t="s">
        <v>187</v>
      </c>
      <c r="H1134" s="12">
        <v>60</v>
      </c>
      <c r="I1134" s="10">
        <v>181.87259058007896</v>
      </c>
      <c r="J1134" t="s">
        <v>117</v>
      </c>
    </row>
    <row r="1135" spans="4:10" x14ac:dyDescent="0.25">
      <c r="D1135">
        <v>1141</v>
      </c>
      <c r="E1135" t="s">
        <v>200</v>
      </c>
      <c r="F1135" s="11">
        <v>38309</v>
      </c>
      <c r="G1135" t="s">
        <v>197</v>
      </c>
      <c r="H1135" s="12">
        <v>-8</v>
      </c>
      <c r="I1135" s="10">
        <v>-21.981669305596434</v>
      </c>
      <c r="J1135" t="s">
        <v>120</v>
      </c>
    </row>
    <row r="1136" spans="4:10" x14ac:dyDescent="0.25">
      <c r="D1136">
        <v>1142</v>
      </c>
      <c r="E1136" t="s">
        <v>194</v>
      </c>
      <c r="F1136" s="11">
        <v>38529</v>
      </c>
      <c r="G1136" t="s">
        <v>189</v>
      </c>
      <c r="H1136" s="12">
        <v>95</v>
      </c>
      <c r="I1136" s="10">
        <v>286.66171116702549</v>
      </c>
      <c r="J1136" t="s">
        <v>119</v>
      </c>
    </row>
    <row r="1137" spans="4:10" x14ac:dyDescent="0.25">
      <c r="D1137">
        <v>1143</v>
      </c>
      <c r="E1137" t="s">
        <v>193</v>
      </c>
      <c r="F1137" s="11">
        <v>38749</v>
      </c>
      <c r="G1137" t="s">
        <v>189</v>
      </c>
      <c r="H1137" s="12">
        <v>66</v>
      </c>
      <c r="I1137" s="10">
        <v>199.59386136754239</v>
      </c>
      <c r="J1137" t="s">
        <v>117</v>
      </c>
    </row>
    <row r="1138" spans="4:10" x14ac:dyDescent="0.25">
      <c r="D1138">
        <v>1144</v>
      </c>
      <c r="E1138" t="s">
        <v>193</v>
      </c>
      <c r="F1138" s="11">
        <v>38342</v>
      </c>
      <c r="G1138" t="s">
        <v>187</v>
      </c>
      <c r="H1138" s="12">
        <v>77</v>
      </c>
      <c r="I1138" s="10">
        <v>232.62615004199816</v>
      </c>
      <c r="J1138" t="s">
        <v>190</v>
      </c>
    </row>
    <row r="1139" spans="4:10" x14ac:dyDescent="0.25">
      <c r="D1139">
        <v>1145</v>
      </c>
      <c r="E1139" t="s">
        <v>188</v>
      </c>
      <c r="F1139" s="11">
        <v>38331</v>
      </c>
      <c r="G1139" t="s">
        <v>195</v>
      </c>
      <c r="H1139" s="12">
        <v>65</v>
      </c>
      <c r="I1139" s="10">
        <v>197.3309600781289</v>
      </c>
      <c r="J1139" t="s">
        <v>117</v>
      </c>
    </row>
    <row r="1140" spans="4:10" x14ac:dyDescent="0.25">
      <c r="D1140">
        <v>1146</v>
      </c>
      <c r="E1140" t="s">
        <v>188</v>
      </c>
      <c r="F1140" s="11">
        <v>38463</v>
      </c>
      <c r="G1140" t="s">
        <v>197</v>
      </c>
      <c r="H1140" s="12">
        <v>29</v>
      </c>
      <c r="I1140" s="10">
        <v>89.184247826635968</v>
      </c>
      <c r="J1140" t="s">
        <v>190</v>
      </c>
    </row>
    <row r="1141" spans="4:10" x14ac:dyDescent="0.25">
      <c r="D1141">
        <v>1147</v>
      </c>
      <c r="E1141" t="s">
        <v>193</v>
      </c>
      <c r="F1141" s="11">
        <v>38177</v>
      </c>
      <c r="G1141" t="s">
        <v>192</v>
      </c>
      <c r="H1141" s="12">
        <v>8</v>
      </c>
      <c r="I1141" s="10">
        <v>26.088167418036129</v>
      </c>
      <c r="J1141" t="s">
        <v>117</v>
      </c>
    </row>
    <row r="1142" spans="4:10" x14ac:dyDescent="0.25">
      <c r="D1142">
        <v>1148</v>
      </c>
      <c r="E1142" t="s">
        <v>191</v>
      </c>
      <c r="F1142" s="11">
        <v>38727</v>
      </c>
      <c r="G1142" t="s">
        <v>192</v>
      </c>
      <c r="H1142" s="12">
        <v>42</v>
      </c>
      <c r="I1142" s="10">
        <v>127.86858054734927</v>
      </c>
      <c r="J1142" t="s">
        <v>117</v>
      </c>
    </row>
    <row r="1143" spans="4:10" x14ac:dyDescent="0.25">
      <c r="D1143">
        <v>1149</v>
      </c>
      <c r="E1143" t="s">
        <v>186</v>
      </c>
      <c r="F1143" s="11">
        <v>38045</v>
      </c>
      <c r="G1143" t="s">
        <v>189</v>
      </c>
      <c r="H1143" s="12">
        <v>93</v>
      </c>
      <c r="I1143" s="10">
        <v>280.72118754503384</v>
      </c>
      <c r="J1143" t="s">
        <v>190</v>
      </c>
    </row>
    <row r="1144" spans="4:10" x14ac:dyDescent="0.25">
      <c r="D1144">
        <v>1150</v>
      </c>
      <c r="E1144" t="s">
        <v>193</v>
      </c>
      <c r="F1144" s="11">
        <v>38144</v>
      </c>
      <c r="G1144" t="s">
        <v>189</v>
      </c>
      <c r="H1144" s="12">
        <v>69</v>
      </c>
      <c r="I1144" s="10">
        <v>209.153628171767</v>
      </c>
      <c r="J1144" t="s">
        <v>119</v>
      </c>
    </row>
    <row r="1145" spans="4:10" x14ac:dyDescent="0.25">
      <c r="D1145">
        <v>1151</v>
      </c>
      <c r="E1145" t="s">
        <v>194</v>
      </c>
      <c r="F1145" s="11">
        <v>38903</v>
      </c>
      <c r="G1145" t="s">
        <v>197</v>
      </c>
      <c r="H1145" s="12">
        <v>91</v>
      </c>
      <c r="I1145" s="10">
        <v>274.80447122686729</v>
      </c>
      <c r="J1145" t="s">
        <v>119</v>
      </c>
    </row>
    <row r="1146" spans="4:10" x14ac:dyDescent="0.25">
      <c r="D1146">
        <v>1152</v>
      </c>
      <c r="E1146" t="s">
        <v>188</v>
      </c>
      <c r="F1146" s="11">
        <v>38386</v>
      </c>
      <c r="G1146" t="s">
        <v>195</v>
      </c>
      <c r="H1146" s="12">
        <v>11</v>
      </c>
      <c r="I1146" s="10">
        <v>34.520998663564384</v>
      </c>
      <c r="J1146" t="s">
        <v>119</v>
      </c>
    </row>
    <row r="1147" spans="4:10" x14ac:dyDescent="0.25">
      <c r="D1147">
        <v>1153</v>
      </c>
      <c r="E1147" t="s">
        <v>188</v>
      </c>
      <c r="F1147" s="11">
        <v>38353</v>
      </c>
      <c r="G1147" t="s">
        <v>187</v>
      </c>
      <c r="H1147" s="12">
        <v>-1</v>
      </c>
      <c r="I1147" s="10">
        <v>-1.5629041843202898</v>
      </c>
      <c r="J1147" t="s">
        <v>190</v>
      </c>
    </row>
    <row r="1148" spans="4:10" x14ac:dyDescent="0.25">
      <c r="D1148">
        <v>1154</v>
      </c>
      <c r="E1148" t="s">
        <v>199</v>
      </c>
      <c r="F1148" s="11">
        <v>38342</v>
      </c>
      <c r="G1148" t="s">
        <v>197</v>
      </c>
      <c r="H1148" s="12">
        <v>52</v>
      </c>
      <c r="I1148" s="10">
        <v>158.21071487768182</v>
      </c>
      <c r="J1148" t="s">
        <v>119</v>
      </c>
    </row>
    <row r="1149" spans="4:10" x14ac:dyDescent="0.25">
      <c r="D1149">
        <v>1155</v>
      </c>
      <c r="E1149" t="s">
        <v>186</v>
      </c>
      <c r="F1149" s="11">
        <v>38782</v>
      </c>
      <c r="G1149" t="s">
        <v>192</v>
      </c>
      <c r="H1149" s="12">
        <v>-10</v>
      </c>
      <c r="I1149" s="10">
        <v>-28.635014383965792</v>
      </c>
      <c r="J1149" t="s">
        <v>119</v>
      </c>
    </row>
    <row r="1150" spans="4:10" x14ac:dyDescent="0.25">
      <c r="D1150">
        <v>1156</v>
      </c>
      <c r="E1150" t="s">
        <v>193</v>
      </c>
      <c r="F1150" s="11">
        <v>39046</v>
      </c>
      <c r="G1150" t="s">
        <v>197</v>
      </c>
      <c r="H1150" s="12">
        <v>33</v>
      </c>
      <c r="I1150" s="10">
        <v>100.50696775814504</v>
      </c>
      <c r="J1150" t="s">
        <v>119</v>
      </c>
    </row>
    <row r="1151" spans="4:10" x14ac:dyDescent="0.25">
      <c r="D1151">
        <v>1157</v>
      </c>
      <c r="E1151" t="s">
        <v>186</v>
      </c>
      <c r="F1151" s="11">
        <v>38265</v>
      </c>
      <c r="G1151" t="s">
        <v>192</v>
      </c>
      <c r="H1151" s="12">
        <v>-1</v>
      </c>
      <c r="I1151" s="10">
        <v>-1.1155837084126869</v>
      </c>
      <c r="J1151" t="s">
        <v>120</v>
      </c>
    </row>
    <row r="1152" spans="4:10" x14ac:dyDescent="0.25">
      <c r="D1152">
        <v>1158</v>
      </c>
      <c r="E1152" t="s">
        <v>194</v>
      </c>
      <c r="F1152" s="11">
        <v>38958</v>
      </c>
      <c r="G1152" t="s">
        <v>197</v>
      </c>
      <c r="H1152" s="12">
        <v>24</v>
      </c>
      <c r="I1152" s="10">
        <v>73.541516730294589</v>
      </c>
      <c r="J1152" t="s">
        <v>120</v>
      </c>
    </row>
    <row r="1153" spans="4:10" x14ac:dyDescent="0.25">
      <c r="D1153">
        <v>1159</v>
      </c>
      <c r="E1153" t="s">
        <v>199</v>
      </c>
      <c r="F1153" s="11">
        <v>38122</v>
      </c>
      <c r="G1153" t="s">
        <v>189</v>
      </c>
      <c r="H1153" s="12">
        <v>71</v>
      </c>
      <c r="I1153" s="10">
        <v>214.70316225183416</v>
      </c>
      <c r="J1153" t="s">
        <v>190</v>
      </c>
    </row>
    <row r="1154" spans="4:10" x14ac:dyDescent="0.25">
      <c r="D1154">
        <v>1160</v>
      </c>
      <c r="E1154" t="s">
        <v>188</v>
      </c>
      <c r="F1154" s="11">
        <v>38309</v>
      </c>
      <c r="G1154" t="s">
        <v>187</v>
      </c>
      <c r="H1154" s="12">
        <v>88</v>
      </c>
      <c r="I1154" s="10">
        <v>265.86483001134803</v>
      </c>
      <c r="J1154" t="s">
        <v>119</v>
      </c>
    </row>
    <row r="1155" spans="4:10" x14ac:dyDescent="0.25">
      <c r="D1155">
        <v>1161</v>
      </c>
      <c r="E1155" t="s">
        <v>186</v>
      </c>
      <c r="F1155" s="11">
        <v>38562</v>
      </c>
      <c r="G1155" t="s">
        <v>187</v>
      </c>
      <c r="H1155" s="12">
        <v>16</v>
      </c>
      <c r="I1155" s="10">
        <v>49.990501805612737</v>
      </c>
      <c r="J1155" t="s">
        <v>120</v>
      </c>
    </row>
    <row r="1156" spans="4:10" x14ac:dyDescent="0.25">
      <c r="D1156">
        <v>1162</v>
      </c>
      <c r="E1156" t="s">
        <v>200</v>
      </c>
      <c r="F1156" s="11">
        <v>38518</v>
      </c>
      <c r="G1156" t="s">
        <v>189</v>
      </c>
      <c r="H1156" s="12">
        <v>7</v>
      </c>
      <c r="I1156" s="10">
        <v>23.192150694784473</v>
      </c>
      <c r="J1156" t="s">
        <v>117</v>
      </c>
    </row>
    <row r="1157" spans="4:10" x14ac:dyDescent="0.25">
      <c r="D1157">
        <v>1163</v>
      </c>
      <c r="E1157" t="s">
        <v>198</v>
      </c>
      <c r="F1157" s="11">
        <v>38254</v>
      </c>
      <c r="G1157" t="s">
        <v>197</v>
      </c>
      <c r="H1157" s="12">
        <v>46</v>
      </c>
      <c r="I1157" s="10">
        <v>140.4791075192903</v>
      </c>
      <c r="J1157" t="s">
        <v>119</v>
      </c>
    </row>
    <row r="1158" spans="4:10" x14ac:dyDescent="0.25">
      <c r="D1158">
        <v>1164</v>
      </c>
      <c r="E1158" t="s">
        <v>191</v>
      </c>
      <c r="F1158" s="11">
        <v>38320</v>
      </c>
      <c r="G1158" t="s">
        <v>189</v>
      </c>
      <c r="H1158" s="12">
        <v>-10</v>
      </c>
      <c r="I1158" s="10">
        <v>-27.584277375696701</v>
      </c>
      <c r="J1158" t="s">
        <v>190</v>
      </c>
    </row>
    <row r="1159" spans="4:10" x14ac:dyDescent="0.25">
      <c r="D1159">
        <v>1165</v>
      </c>
      <c r="E1159" t="s">
        <v>188</v>
      </c>
      <c r="F1159" s="11">
        <v>38892</v>
      </c>
      <c r="G1159" t="s">
        <v>187</v>
      </c>
      <c r="H1159" s="12">
        <v>83</v>
      </c>
      <c r="I1159" s="10">
        <v>251.13323611062162</v>
      </c>
      <c r="J1159" t="s">
        <v>120</v>
      </c>
    </row>
    <row r="1160" spans="4:10" x14ac:dyDescent="0.25">
      <c r="D1160">
        <v>1166</v>
      </c>
      <c r="E1160" t="s">
        <v>199</v>
      </c>
      <c r="F1160" s="11">
        <v>38793</v>
      </c>
      <c r="G1160" t="s">
        <v>187</v>
      </c>
      <c r="H1160" s="12">
        <v>85</v>
      </c>
      <c r="I1160" s="10">
        <v>256.22552874700915</v>
      </c>
      <c r="J1160" t="s">
        <v>119</v>
      </c>
    </row>
    <row r="1161" spans="4:10" x14ac:dyDescent="0.25">
      <c r="D1161">
        <v>1167</v>
      </c>
      <c r="E1161" t="s">
        <v>193</v>
      </c>
      <c r="F1161" s="11">
        <v>38606</v>
      </c>
      <c r="G1161" t="s">
        <v>195</v>
      </c>
      <c r="H1161" s="12">
        <v>18</v>
      </c>
      <c r="I1161" s="10">
        <v>56.221796879126835</v>
      </c>
      <c r="J1161" t="s">
        <v>190</v>
      </c>
    </row>
    <row r="1162" spans="4:10" x14ac:dyDescent="0.25">
      <c r="D1162">
        <v>1168</v>
      </c>
      <c r="E1162" t="s">
        <v>196</v>
      </c>
      <c r="F1162" s="11">
        <v>38254</v>
      </c>
      <c r="G1162" t="s">
        <v>192</v>
      </c>
      <c r="H1162" s="12">
        <v>83</v>
      </c>
      <c r="I1162" s="10">
        <v>251.40375169999851</v>
      </c>
      <c r="J1162" t="s">
        <v>190</v>
      </c>
    </row>
    <row r="1163" spans="4:10" x14ac:dyDescent="0.25">
      <c r="D1163">
        <v>1169</v>
      </c>
      <c r="E1163" t="s">
        <v>200</v>
      </c>
      <c r="F1163" s="11">
        <v>39046</v>
      </c>
      <c r="G1163" t="s">
        <v>187</v>
      </c>
      <c r="H1163" s="12">
        <v>71</v>
      </c>
      <c r="I1163" s="10">
        <v>214.72037779298833</v>
      </c>
      <c r="J1163" t="s">
        <v>119</v>
      </c>
    </row>
    <row r="1164" spans="4:10" x14ac:dyDescent="0.25">
      <c r="D1164">
        <v>1170</v>
      </c>
      <c r="E1164" t="s">
        <v>198</v>
      </c>
      <c r="F1164" s="11">
        <v>38232</v>
      </c>
      <c r="G1164" t="s">
        <v>195</v>
      </c>
      <c r="H1164" s="12">
        <v>2</v>
      </c>
      <c r="I1164" s="10">
        <v>7.9324854406454115</v>
      </c>
      <c r="J1164" t="s">
        <v>117</v>
      </c>
    </row>
    <row r="1165" spans="4:10" x14ac:dyDescent="0.25">
      <c r="D1165">
        <v>1171</v>
      </c>
      <c r="E1165" t="s">
        <v>186</v>
      </c>
      <c r="F1165" s="11">
        <v>39035</v>
      </c>
      <c r="G1165" t="s">
        <v>189</v>
      </c>
      <c r="H1165" s="12">
        <v>71</v>
      </c>
      <c r="I1165" s="10">
        <v>215.03086098171244</v>
      </c>
      <c r="J1165" t="s">
        <v>120</v>
      </c>
    </row>
    <row r="1166" spans="4:10" x14ac:dyDescent="0.25">
      <c r="D1166">
        <v>1172</v>
      </c>
      <c r="E1166" t="s">
        <v>193</v>
      </c>
      <c r="F1166" s="11">
        <v>38617</v>
      </c>
      <c r="G1166" t="s">
        <v>192</v>
      </c>
      <c r="H1166" s="12">
        <v>68</v>
      </c>
      <c r="I1166" s="10">
        <v>206.20589088795145</v>
      </c>
      <c r="J1166" t="s">
        <v>119</v>
      </c>
    </row>
    <row r="1167" spans="4:10" x14ac:dyDescent="0.25">
      <c r="D1167">
        <v>1173</v>
      </c>
      <c r="E1167" t="s">
        <v>198</v>
      </c>
      <c r="F1167" s="11">
        <v>38298</v>
      </c>
      <c r="G1167" t="s">
        <v>195</v>
      </c>
      <c r="H1167" s="12">
        <v>30</v>
      </c>
      <c r="I1167" s="10">
        <v>92.33205932019861</v>
      </c>
      <c r="J1167" t="s">
        <v>117</v>
      </c>
    </row>
    <row r="1168" spans="4:10" x14ac:dyDescent="0.25">
      <c r="D1168">
        <v>1174</v>
      </c>
      <c r="E1168" t="s">
        <v>188</v>
      </c>
      <c r="F1168" s="11">
        <v>38749</v>
      </c>
      <c r="G1168" t="s">
        <v>192</v>
      </c>
      <c r="H1168" s="12">
        <v>72</v>
      </c>
      <c r="I1168" s="10">
        <v>217.8071938981364</v>
      </c>
      <c r="J1168" t="s">
        <v>120</v>
      </c>
    </row>
    <row r="1169" spans="4:10" x14ac:dyDescent="0.25">
      <c r="D1169">
        <v>1175</v>
      </c>
      <c r="E1169" t="s">
        <v>199</v>
      </c>
      <c r="F1169" s="11">
        <v>38221</v>
      </c>
      <c r="G1169" t="s">
        <v>195</v>
      </c>
      <c r="H1169" s="12">
        <v>73</v>
      </c>
      <c r="I1169" s="10">
        <v>221.36652611293488</v>
      </c>
      <c r="J1169" t="s">
        <v>117</v>
      </c>
    </row>
    <row r="1170" spans="4:10" x14ac:dyDescent="0.25">
      <c r="D1170">
        <v>1176</v>
      </c>
      <c r="E1170" t="s">
        <v>186</v>
      </c>
      <c r="F1170" s="11">
        <v>38738</v>
      </c>
      <c r="G1170" t="s">
        <v>187</v>
      </c>
      <c r="H1170" s="12">
        <v>28</v>
      </c>
      <c r="I1170" s="10">
        <v>86.468421123864729</v>
      </c>
      <c r="J1170" t="s">
        <v>117</v>
      </c>
    </row>
    <row r="1171" spans="4:10" x14ac:dyDescent="0.25">
      <c r="D1171">
        <v>1177</v>
      </c>
      <c r="E1171" t="s">
        <v>200</v>
      </c>
      <c r="F1171" s="11">
        <v>38793</v>
      </c>
      <c r="G1171" t="s">
        <v>197</v>
      </c>
      <c r="H1171" s="12">
        <v>40</v>
      </c>
      <c r="I1171" s="10">
        <v>122.63642805944112</v>
      </c>
      <c r="J1171" t="s">
        <v>190</v>
      </c>
    </row>
    <row r="1172" spans="4:10" x14ac:dyDescent="0.25">
      <c r="D1172">
        <v>1178</v>
      </c>
      <c r="E1172" t="s">
        <v>198</v>
      </c>
      <c r="F1172" s="11">
        <v>39057</v>
      </c>
      <c r="G1172" t="s">
        <v>189</v>
      </c>
      <c r="H1172" s="12">
        <v>-8</v>
      </c>
      <c r="I1172" s="10">
        <v>-22.295514644563095</v>
      </c>
      <c r="J1172" t="s">
        <v>120</v>
      </c>
    </row>
    <row r="1173" spans="4:10" x14ac:dyDescent="0.25">
      <c r="D1173">
        <v>1179</v>
      </c>
      <c r="E1173" t="s">
        <v>191</v>
      </c>
      <c r="F1173" s="11">
        <v>38452</v>
      </c>
      <c r="G1173" t="s">
        <v>192</v>
      </c>
      <c r="H1173" s="12">
        <v>70</v>
      </c>
      <c r="I1173" s="10">
        <v>211.69145448851842</v>
      </c>
      <c r="J1173" t="s">
        <v>117</v>
      </c>
    </row>
    <row r="1174" spans="4:10" x14ac:dyDescent="0.25">
      <c r="D1174">
        <v>1180</v>
      </c>
      <c r="E1174" t="s">
        <v>186</v>
      </c>
      <c r="F1174" s="11">
        <v>38705</v>
      </c>
      <c r="G1174" t="s">
        <v>195</v>
      </c>
      <c r="H1174" s="12">
        <v>3</v>
      </c>
      <c r="I1174" s="10">
        <v>10.721781338210716</v>
      </c>
      <c r="J1174" t="s">
        <v>190</v>
      </c>
    </row>
    <row r="1175" spans="4:10" x14ac:dyDescent="0.25">
      <c r="D1175">
        <v>1181</v>
      </c>
      <c r="E1175" t="s">
        <v>186</v>
      </c>
      <c r="F1175" s="11">
        <v>38331</v>
      </c>
      <c r="G1175" t="s">
        <v>195</v>
      </c>
      <c r="H1175" s="12">
        <v>33</v>
      </c>
      <c r="I1175" s="10">
        <v>100.68258329871269</v>
      </c>
      <c r="J1175" t="s">
        <v>190</v>
      </c>
    </row>
    <row r="1176" spans="4:10" x14ac:dyDescent="0.25">
      <c r="D1176">
        <v>1182</v>
      </c>
      <c r="E1176" t="s">
        <v>194</v>
      </c>
      <c r="F1176" s="11">
        <v>38221</v>
      </c>
      <c r="G1176" t="s">
        <v>187</v>
      </c>
      <c r="H1176" s="12">
        <v>88</v>
      </c>
      <c r="I1176" s="10">
        <v>265.74766319973446</v>
      </c>
      <c r="J1176" t="s">
        <v>117</v>
      </c>
    </row>
    <row r="1177" spans="4:10" x14ac:dyDescent="0.25">
      <c r="D1177">
        <v>1183</v>
      </c>
      <c r="E1177" t="s">
        <v>198</v>
      </c>
      <c r="F1177" s="11">
        <v>38353</v>
      </c>
      <c r="G1177" t="s">
        <v>197</v>
      </c>
      <c r="H1177" s="12">
        <v>39</v>
      </c>
      <c r="I1177" s="10">
        <v>119.1661098521913</v>
      </c>
      <c r="J1177" t="s">
        <v>117</v>
      </c>
    </row>
    <row r="1178" spans="4:10" x14ac:dyDescent="0.25">
      <c r="D1178">
        <v>1184</v>
      </c>
      <c r="E1178" t="s">
        <v>200</v>
      </c>
      <c r="F1178" s="11">
        <v>38529</v>
      </c>
      <c r="G1178" t="s">
        <v>192</v>
      </c>
      <c r="H1178" s="12">
        <v>64</v>
      </c>
      <c r="I1178" s="10">
        <v>193.63735378454803</v>
      </c>
      <c r="J1178" t="s">
        <v>190</v>
      </c>
    </row>
    <row r="1179" spans="4:10" x14ac:dyDescent="0.25">
      <c r="D1179">
        <v>1185</v>
      </c>
      <c r="E1179" t="s">
        <v>199</v>
      </c>
      <c r="F1179" s="11">
        <v>38892</v>
      </c>
      <c r="G1179" t="s">
        <v>187</v>
      </c>
      <c r="H1179" s="12">
        <v>0</v>
      </c>
      <c r="I1179" s="10">
        <v>2.1318123006760317</v>
      </c>
      <c r="J1179" t="s">
        <v>117</v>
      </c>
    </row>
    <row r="1180" spans="4:10" x14ac:dyDescent="0.25">
      <c r="D1180">
        <v>1186</v>
      </c>
      <c r="E1180" t="s">
        <v>196</v>
      </c>
      <c r="F1180" s="11">
        <v>38067</v>
      </c>
      <c r="G1180" t="s">
        <v>192</v>
      </c>
      <c r="H1180" s="12">
        <v>26</v>
      </c>
      <c r="I1180" s="10">
        <v>80.373766797749937</v>
      </c>
      <c r="J1180" t="s">
        <v>119</v>
      </c>
    </row>
    <row r="1181" spans="4:10" x14ac:dyDescent="0.25">
      <c r="D1181">
        <v>1187</v>
      </c>
      <c r="E1181" t="s">
        <v>191</v>
      </c>
      <c r="F1181" s="11">
        <v>38056</v>
      </c>
      <c r="G1181" t="s">
        <v>187</v>
      </c>
      <c r="H1181" s="12">
        <v>0</v>
      </c>
      <c r="I1181" s="10">
        <v>1.4880685060494558</v>
      </c>
      <c r="J1181" t="s">
        <v>120</v>
      </c>
    </row>
    <row r="1182" spans="4:10" x14ac:dyDescent="0.25">
      <c r="D1182">
        <v>1188</v>
      </c>
      <c r="E1182" t="s">
        <v>186</v>
      </c>
      <c r="F1182" s="11">
        <v>38881</v>
      </c>
      <c r="G1182" t="s">
        <v>189</v>
      </c>
      <c r="H1182" s="12">
        <v>76</v>
      </c>
      <c r="I1182" s="10">
        <v>229.77238860248113</v>
      </c>
      <c r="J1182" t="s">
        <v>117</v>
      </c>
    </row>
    <row r="1183" spans="4:10" x14ac:dyDescent="0.25">
      <c r="D1183">
        <v>1189</v>
      </c>
      <c r="E1183" t="s">
        <v>198</v>
      </c>
      <c r="F1183" s="11">
        <v>38287</v>
      </c>
      <c r="G1183" t="s">
        <v>195</v>
      </c>
      <c r="H1183" s="12">
        <v>75</v>
      </c>
      <c r="I1183" s="10">
        <v>227.61957571703351</v>
      </c>
      <c r="J1183" t="s">
        <v>190</v>
      </c>
    </row>
    <row r="1184" spans="4:10" x14ac:dyDescent="0.25">
      <c r="D1184">
        <v>1190</v>
      </c>
      <c r="E1184" t="s">
        <v>198</v>
      </c>
      <c r="F1184" s="11">
        <v>38155</v>
      </c>
      <c r="G1184" t="s">
        <v>187</v>
      </c>
      <c r="H1184" s="12">
        <v>61</v>
      </c>
      <c r="I1184" s="10">
        <v>184.47481128177199</v>
      </c>
      <c r="J1184" t="s">
        <v>119</v>
      </c>
    </row>
    <row r="1185" spans="4:10" x14ac:dyDescent="0.25">
      <c r="D1185">
        <v>1191</v>
      </c>
      <c r="E1185" t="s">
        <v>200</v>
      </c>
      <c r="F1185" s="11">
        <v>38551</v>
      </c>
      <c r="G1185" t="s">
        <v>195</v>
      </c>
      <c r="H1185" s="12">
        <v>-2</v>
      </c>
      <c r="I1185" s="10">
        <v>-4.2806028749734537</v>
      </c>
      <c r="J1185" t="s">
        <v>190</v>
      </c>
    </row>
    <row r="1186" spans="4:10" x14ac:dyDescent="0.25">
      <c r="D1186">
        <v>1192</v>
      </c>
      <c r="E1186" t="s">
        <v>188</v>
      </c>
      <c r="F1186" s="11">
        <v>38023</v>
      </c>
      <c r="G1186" t="s">
        <v>192</v>
      </c>
      <c r="H1186" s="12">
        <v>40</v>
      </c>
      <c r="I1186" s="10">
        <v>122.55161793559111</v>
      </c>
      <c r="J1186" t="s">
        <v>117</v>
      </c>
    </row>
    <row r="1187" spans="4:10" x14ac:dyDescent="0.25">
      <c r="D1187">
        <v>1193</v>
      </c>
      <c r="E1187" t="s">
        <v>194</v>
      </c>
      <c r="F1187" s="11">
        <v>38397</v>
      </c>
      <c r="G1187" t="s">
        <v>195</v>
      </c>
      <c r="H1187" s="12">
        <v>5</v>
      </c>
      <c r="I1187" s="10">
        <v>17.384002396298932</v>
      </c>
      <c r="J1187" t="s">
        <v>120</v>
      </c>
    </row>
    <row r="1188" spans="4:10" x14ac:dyDescent="0.25">
      <c r="D1188">
        <v>1194</v>
      </c>
      <c r="E1188" t="s">
        <v>194</v>
      </c>
      <c r="F1188" s="11">
        <v>38980</v>
      </c>
      <c r="G1188" t="s">
        <v>195</v>
      </c>
      <c r="H1188" s="12">
        <v>57</v>
      </c>
      <c r="I1188" s="10">
        <v>172.52313391180516</v>
      </c>
      <c r="J1188" t="s">
        <v>119</v>
      </c>
    </row>
    <row r="1189" spans="4:10" x14ac:dyDescent="0.25">
      <c r="D1189">
        <v>1195</v>
      </c>
      <c r="E1189" t="s">
        <v>199</v>
      </c>
      <c r="F1189" s="11">
        <v>38804</v>
      </c>
      <c r="G1189" t="s">
        <v>195</v>
      </c>
      <c r="H1189" s="12">
        <v>86</v>
      </c>
      <c r="I1189" s="10">
        <v>259.81646524411644</v>
      </c>
      <c r="J1189" t="s">
        <v>190</v>
      </c>
    </row>
    <row r="1190" spans="4:10" x14ac:dyDescent="0.25">
      <c r="D1190">
        <v>1196</v>
      </c>
      <c r="E1190" t="s">
        <v>186</v>
      </c>
      <c r="F1190" s="11">
        <v>38155</v>
      </c>
      <c r="G1190" t="s">
        <v>192</v>
      </c>
      <c r="H1190" s="12">
        <v>15</v>
      </c>
      <c r="I1190" s="10">
        <v>46.529110883082438</v>
      </c>
      <c r="J1190" t="s">
        <v>117</v>
      </c>
    </row>
    <row r="1191" spans="4:10" x14ac:dyDescent="0.25">
      <c r="D1191">
        <v>1197</v>
      </c>
      <c r="E1191" t="s">
        <v>200</v>
      </c>
      <c r="F1191" s="11">
        <v>38969</v>
      </c>
      <c r="G1191" t="s">
        <v>195</v>
      </c>
      <c r="H1191" s="12">
        <v>39</v>
      </c>
      <c r="I1191" s="10">
        <v>118.84027043467471</v>
      </c>
      <c r="J1191" t="s">
        <v>117</v>
      </c>
    </row>
    <row r="1192" spans="4:10" x14ac:dyDescent="0.25">
      <c r="D1192">
        <v>1198</v>
      </c>
      <c r="E1192" t="s">
        <v>186</v>
      </c>
      <c r="F1192" s="11">
        <v>38111</v>
      </c>
      <c r="G1192" t="s">
        <v>189</v>
      </c>
      <c r="H1192" s="12">
        <v>94</v>
      </c>
      <c r="I1192" s="10">
        <v>284.28308169489765</v>
      </c>
      <c r="J1192" t="s">
        <v>190</v>
      </c>
    </row>
    <row r="1193" spans="4:10" x14ac:dyDescent="0.25">
      <c r="D1193">
        <v>1199</v>
      </c>
      <c r="E1193" t="s">
        <v>186</v>
      </c>
      <c r="F1193" s="11">
        <v>38804</v>
      </c>
      <c r="G1193" t="s">
        <v>187</v>
      </c>
      <c r="H1193" s="12">
        <v>78</v>
      </c>
      <c r="I1193" s="10">
        <v>235.94909602444432</v>
      </c>
      <c r="J1193" t="s">
        <v>119</v>
      </c>
    </row>
    <row r="1194" spans="4:10" x14ac:dyDescent="0.25">
      <c r="D1194">
        <v>1200</v>
      </c>
      <c r="E1194" t="s">
        <v>200</v>
      </c>
      <c r="F1194" s="11">
        <v>38738</v>
      </c>
      <c r="G1194" t="s">
        <v>195</v>
      </c>
      <c r="H1194" s="12">
        <v>65</v>
      </c>
      <c r="I1194" s="10">
        <v>196.94723752480948</v>
      </c>
      <c r="J1194" t="s">
        <v>117</v>
      </c>
    </row>
    <row r="1195" spans="4:10" x14ac:dyDescent="0.25">
      <c r="D1195">
        <v>1201</v>
      </c>
      <c r="E1195" t="s">
        <v>191</v>
      </c>
      <c r="F1195" s="11">
        <v>39068</v>
      </c>
      <c r="G1195" t="s">
        <v>195</v>
      </c>
      <c r="H1195" s="12">
        <v>66</v>
      </c>
      <c r="I1195" s="10">
        <v>199.89422548511391</v>
      </c>
      <c r="J1195" t="s">
        <v>119</v>
      </c>
    </row>
    <row r="1196" spans="4:10" x14ac:dyDescent="0.25">
      <c r="D1196">
        <v>1202</v>
      </c>
      <c r="E1196" t="s">
        <v>198</v>
      </c>
      <c r="F1196" s="11">
        <v>38485</v>
      </c>
      <c r="G1196" t="s">
        <v>197</v>
      </c>
      <c r="H1196" s="12">
        <v>84</v>
      </c>
      <c r="I1196" s="10">
        <v>254.09765790734036</v>
      </c>
      <c r="J1196" t="s">
        <v>117</v>
      </c>
    </row>
    <row r="1197" spans="4:10" x14ac:dyDescent="0.25">
      <c r="D1197">
        <v>1203</v>
      </c>
      <c r="E1197" t="s">
        <v>186</v>
      </c>
      <c r="F1197" s="11">
        <v>38793</v>
      </c>
      <c r="G1197" t="s">
        <v>197</v>
      </c>
      <c r="H1197" s="12">
        <v>35</v>
      </c>
      <c r="I1197" s="10">
        <v>107.42230334811192</v>
      </c>
      <c r="J1197" t="s">
        <v>119</v>
      </c>
    </row>
    <row r="1198" spans="4:10" x14ac:dyDescent="0.25">
      <c r="D1198">
        <v>1204</v>
      </c>
      <c r="E1198" t="s">
        <v>196</v>
      </c>
      <c r="F1198" s="11">
        <v>38144</v>
      </c>
      <c r="G1198" t="s">
        <v>197</v>
      </c>
      <c r="H1198" s="12">
        <v>94</v>
      </c>
      <c r="I1198" s="10">
        <v>284.44960047674812</v>
      </c>
      <c r="J1198" t="s">
        <v>120</v>
      </c>
    </row>
    <row r="1199" spans="4:10" x14ac:dyDescent="0.25">
      <c r="D1199">
        <v>1205</v>
      </c>
      <c r="E1199" t="s">
        <v>194</v>
      </c>
      <c r="F1199" s="11">
        <v>38452</v>
      </c>
      <c r="G1199" t="s">
        <v>187</v>
      </c>
      <c r="H1199" s="12">
        <v>26</v>
      </c>
      <c r="I1199" s="10">
        <v>80.008907895331433</v>
      </c>
      <c r="J1199" t="s">
        <v>190</v>
      </c>
    </row>
    <row r="1200" spans="4:10" x14ac:dyDescent="0.25">
      <c r="D1200">
        <v>1206</v>
      </c>
      <c r="E1200" t="s">
        <v>199</v>
      </c>
      <c r="F1200" s="11">
        <v>38925</v>
      </c>
      <c r="G1200" t="s">
        <v>195</v>
      </c>
      <c r="H1200" s="12">
        <v>80</v>
      </c>
      <c r="I1200" s="10">
        <v>242.68960514739433</v>
      </c>
      <c r="J1200" t="s">
        <v>117</v>
      </c>
    </row>
    <row r="1201" spans="4:10" x14ac:dyDescent="0.25">
      <c r="D1201">
        <v>1207</v>
      </c>
      <c r="E1201" t="s">
        <v>196</v>
      </c>
      <c r="F1201" s="11">
        <v>38133</v>
      </c>
      <c r="G1201" t="s">
        <v>187</v>
      </c>
      <c r="H1201" s="12">
        <v>7</v>
      </c>
      <c r="I1201" s="10">
        <v>22.749084769262449</v>
      </c>
      <c r="J1201" t="s">
        <v>120</v>
      </c>
    </row>
    <row r="1202" spans="4:10" x14ac:dyDescent="0.25">
      <c r="D1202">
        <v>1208</v>
      </c>
      <c r="E1202" t="s">
        <v>188</v>
      </c>
      <c r="F1202" s="11">
        <v>38925</v>
      </c>
      <c r="G1202" t="s">
        <v>197</v>
      </c>
      <c r="H1202" s="12">
        <v>47</v>
      </c>
      <c r="I1202" s="10">
        <v>142.45293344391169</v>
      </c>
      <c r="J1202" t="s">
        <v>190</v>
      </c>
    </row>
    <row r="1203" spans="4:10" x14ac:dyDescent="0.25">
      <c r="D1203">
        <v>1209</v>
      </c>
      <c r="E1203" t="s">
        <v>194</v>
      </c>
      <c r="F1203" s="11">
        <v>38243</v>
      </c>
      <c r="G1203" t="s">
        <v>187</v>
      </c>
      <c r="H1203" s="12">
        <v>32</v>
      </c>
      <c r="I1203" s="10">
        <v>98.66880662051085</v>
      </c>
      <c r="J1203" t="s">
        <v>120</v>
      </c>
    </row>
    <row r="1204" spans="4:10" x14ac:dyDescent="0.25">
      <c r="D1204">
        <v>1210</v>
      </c>
      <c r="E1204" t="s">
        <v>188</v>
      </c>
      <c r="F1204" s="11">
        <v>38683</v>
      </c>
      <c r="G1204" t="s">
        <v>187</v>
      </c>
      <c r="H1204" s="12">
        <v>8</v>
      </c>
      <c r="I1204" s="10">
        <v>25.397181435002494</v>
      </c>
      <c r="J1204" t="s">
        <v>120</v>
      </c>
    </row>
    <row r="1205" spans="4:10" x14ac:dyDescent="0.25">
      <c r="D1205">
        <v>1211</v>
      </c>
      <c r="E1205" t="s">
        <v>191</v>
      </c>
      <c r="F1205" s="11">
        <v>38199</v>
      </c>
      <c r="G1205" t="s">
        <v>197</v>
      </c>
      <c r="H1205" s="12">
        <v>33</v>
      </c>
      <c r="I1205" s="10">
        <v>100.90835792644413</v>
      </c>
      <c r="J1205" t="s">
        <v>190</v>
      </c>
    </row>
    <row r="1206" spans="4:10" x14ac:dyDescent="0.25">
      <c r="D1206">
        <v>1212</v>
      </c>
      <c r="E1206" t="s">
        <v>199</v>
      </c>
      <c r="F1206" s="11">
        <v>38232</v>
      </c>
      <c r="G1206" t="s">
        <v>195</v>
      </c>
      <c r="H1206" s="12">
        <v>22</v>
      </c>
      <c r="I1206" s="10">
        <v>68.443266596535878</v>
      </c>
      <c r="J1206" t="s">
        <v>117</v>
      </c>
    </row>
    <row r="1207" spans="4:10" x14ac:dyDescent="0.25">
      <c r="D1207">
        <v>1213</v>
      </c>
      <c r="E1207" t="s">
        <v>200</v>
      </c>
      <c r="F1207" s="11">
        <v>38650</v>
      </c>
      <c r="G1207" t="s">
        <v>187</v>
      </c>
      <c r="H1207" s="12">
        <v>81</v>
      </c>
      <c r="I1207" s="10">
        <v>244.7024907032648</v>
      </c>
      <c r="J1207" t="s">
        <v>119</v>
      </c>
    </row>
    <row r="1208" spans="4:10" x14ac:dyDescent="0.25">
      <c r="D1208">
        <v>1214</v>
      </c>
      <c r="E1208" t="s">
        <v>200</v>
      </c>
      <c r="F1208" s="11">
        <v>38881</v>
      </c>
      <c r="G1208" t="s">
        <v>192</v>
      </c>
      <c r="H1208" s="12">
        <v>81</v>
      </c>
      <c r="I1208" s="10">
        <v>244.87385074051761</v>
      </c>
      <c r="J1208" t="s">
        <v>190</v>
      </c>
    </row>
    <row r="1209" spans="4:10" x14ac:dyDescent="0.25">
      <c r="D1209">
        <v>1215</v>
      </c>
      <c r="E1209" t="s">
        <v>191</v>
      </c>
      <c r="F1209" s="11">
        <v>38199</v>
      </c>
      <c r="G1209" t="s">
        <v>189</v>
      </c>
      <c r="H1209" s="12">
        <v>30</v>
      </c>
      <c r="I1209" s="10">
        <v>91.738843901415805</v>
      </c>
      <c r="J1209" t="s">
        <v>119</v>
      </c>
    </row>
    <row r="1210" spans="4:10" x14ac:dyDescent="0.25">
      <c r="D1210">
        <v>1216</v>
      </c>
      <c r="E1210" t="s">
        <v>193</v>
      </c>
      <c r="F1210" s="11">
        <v>38243</v>
      </c>
      <c r="G1210" t="s">
        <v>187</v>
      </c>
      <c r="H1210" s="12">
        <v>-1</v>
      </c>
      <c r="I1210" s="10">
        <v>-1.145171893891844</v>
      </c>
      <c r="J1210" t="s">
        <v>120</v>
      </c>
    </row>
    <row r="1211" spans="4:10" x14ac:dyDescent="0.25">
      <c r="D1211">
        <v>1217</v>
      </c>
      <c r="E1211" t="s">
        <v>188</v>
      </c>
      <c r="F1211" s="11">
        <v>38859</v>
      </c>
      <c r="G1211" t="s">
        <v>197</v>
      </c>
      <c r="H1211" s="12">
        <v>35</v>
      </c>
      <c r="I1211" s="10">
        <v>106.85440305953027</v>
      </c>
      <c r="J1211" t="s">
        <v>190</v>
      </c>
    </row>
    <row r="1212" spans="4:10" x14ac:dyDescent="0.25">
      <c r="D1212">
        <v>1218</v>
      </c>
      <c r="E1212" t="s">
        <v>200</v>
      </c>
      <c r="F1212" s="11">
        <v>38793</v>
      </c>
      <c r="G1212" t="s">
        <v>197</v>
      </c>
      <c r="H1212" s="12">
        <v>78</v>
      </c>
      <c r="I1212" s="10">
        <v>235.96052865922752</v>
      </c>
      <c r="J1212" t="s">
        <v>120</v>
      </c>
    </row>
    <row r="1213" spans="4:10" x14ac:dyDescent="0.25">
      <c r="D1213">
        <v>1219</v>
      </c>
      <c r="E1213" t="s">
        <v>186</v>
      </c>
      <c r="F1213" s="11">
        <v>38936</v>
      </c>
      <c r="G1213" t="s">
        <v>187</v>
      </c>
      <c r="H1213" s="12">
        <v>15</v>
      </c>
      <c r="I1213" s="10">
        <v>47.22639965086119</v>
      </c>
      <c r="J1213" t="s">
        <v>119</v>
      </c>
    </row>
    <row r="1214" spans="4:10" x14ac:dyDescent="0.25">
      <c r="D1214">
        <v>1220</v>
      </c>
      <c r="E1214" t="s">
        <v>199</v>
      </c>
      <c r="F1214" s="11">
        <v>38375</v>
      </c>
      <c r="G1214" t="s">
        <v>197</v>
      </c>
      <c r="H1214" s="12">
        <v>75</v>
      </c>
      <c r="I1214" s="10">
        <v>226.87742764461669</v>
      </c>
      <c r="J1214" t="s">
        <v>117</v>
      </c>
    </row>
    <row r="1215" spans="4:10" x14ac:dyDescent="0.25">
      <c r="D1215">
        <v>1221</v>
      </c>
      <c r="E1215" t="s">
        <v>198</v>
      </c>
      <c r="F1215" s="11">
        <v>39002</v>
      </c>
      <c r="G1215" t="s">
        <v>195</v>
      </c>
      <c r="H1215" s="12">
        <v>12</v>
      </c>
      <c r="I1215" s="10">
        <v>38.143038750044731</v>
      </c>
      <c r="J1215" t="s">
        <v>119</v>
      </c>
    </row>
    <row r="1216" spans="4:10" x14ac:dyDescent="0.25">
      <c r="D1216">
        <v>1222</v>
      </c>
      <c r="E1216" t="s">
        <v>196</v>
      </c>
      <c r="F1216" s="11">
        <v>38672</v>
      </c>
      <c r="G1216" t="s">
        <v>197</v>
      </c>
      <c r="H1216" s="12">
        <v>30</v>
      </c>
      <c r="I1216" s="10">
        <v>91.983337200833716</v>
      </c>
      <c r="J1216" t="s">
        <v>190</v>
      </c>
    </row>
    <row r="1217" spans="4:10" x14ac:dyDescent="0.25">
      <c r="D1217">
        <v>1223</v>
      </c>
      <c r="E1217" t="s">
        <v>196</v>
      </c>
      <c r="F1217" s="11">
        <v>38485</v>
      </c>
      <c r="G1217" t="s">
        <v>195</v>
      </c>
      <c r="H1217" s="12">
        <v>42</v>
      </c>
      <c r="I1217" s="10">
        <v>128.0454928316145</v>
      </c>
      <c r="J1217" t="s">
        <v>120</v>
      </c>
    </row>
    <row r="1218" spans="4:10" x14ac:dyDescent="0.25">
      <c r="D1218">
        <v>1224</v>
      </c>
      <c r="E1218" t="s">
        <v>198</v>
      </c>
      <c r="F1218" s="11">
        <v>37990</v>
      </c>
      <c r="G1218" t="s">
        <v>195</v>
      </c>
      <c r="H1218" s="12">
        <v>-8</v>
      </c>
      <c r="I1218" s="10">
        <v>-22.146929145267091</v>
      </c>
      <c r="J1218" t="s">
        <v>117</v>
      </c>
    </row>
    <row r="1219" spans="4:10" x14ac:dyDescent="0.25">
      <c r="D1219">
        <v>1225</v>
      </c>
      <c r="E1219" t="s">
        <v>199</v>
      </c>
      <c r="F1219" s="11">
        <v>38089</v>
      </c>
      <c r="G1219" t="s">
        <v>192</v>
      </c>
      <c r="H1219" s="12">
        <v>93</v>
      </c>
      <c r="I1219" s="10">
        <v>280.73714428830147</v>
      </c>
      <c r="J1219" t="s">
        <v>120</v>
      </c>
    </row>
    <row r="1220" spans="4:10" x14ac:dyDescent="0.25">
      <c r="D1220">
        <v>1226</v>
      </c>
      <c r="E1220" t="s">
        <v>188</v>
      </c>
      <c r="F1220" s="11">
        <v>38958</v>
      </c>
      <c r="G1220" t="s">
        <v>195</v>
      </c>
      <c r="H1220" s="12">
        <v>55</v>
      </c>
      <c r="I1220" s="10">
        <v>167.57524533229733</v>
      </c>
      <c r="J1220" t="s">
        <v>117</v>
      </c>
    </row>
    <row r="1221" spans="4:10" x14ac:dyDescent="0.25">
      <c r="D1221">
        <v>1227</v>
      </c>
      <c r="E1221" t="s">
        <v>191</v>
      </c>
      <c r="F1221" s="11">
        <v>38408</v>
      </c>
      <c r="G1221" t="s">
        <v>187</v>
      </c>
      <c r="H1221" s="12">
        <v>53</v>
      </c>
      <c r="I1221" s="10">
        <v>161.16756896250922</v>
      </c>
      <c r="J1221" t="s">
        <v>119</v>
      </c>
    </row>
    <row r="1222" spans="4:10" x14ac:dyDescent="0.25">
      <c r="D1222">
        <v>1228</v>
      </c>
      <c r="E1222" t="s">
        <v>198</v>
      </c>
      <c r="F1222" s="11">
        <v>38903</v>
      </c>
      <c r="G1222" t="s">
        <v>195</v>
      </c>
      <c r="H1222" s="12">
        <v>20</v>
      </c>
      <c r="I1222" s="10">
        <v>61.771223708788817</v>
      </c>
      <c r="J1222" t="s">
        <v>120</v>
      </c>
    </row>
    <row r="1223" spans="4:10" x14ac:dyDescent="0.25">
      <c r="D1223">
        <v>1229</v>
      </c>
      <c r="E1223" t="s">
        <v>193</v>
      </c>
      <c r="F1223" s="11">
        <v>38463</v>
      </c>
      <c r="G1223" t="s">
        <v>192</v>
      </c>
      <c r="H1223" s="12">
        <v>19</v>
      </c>
      <c r="I1223" s="10">
        <v>58.720890783599678</v>
      </c>
      <c r="J1223" t="s">
        <v>190</v>
      </c>
    </row>
    <row r="1224" spans="4:10" x14ac:dyDescent="0.25">
      <c r="D1224">
        <v>1230</v>
      </c>
      <c r="E1224" t="s">
        <v>200</v>
      </c>
      <c r="F1224" s="11">
        <v>38375</v>
      </c>
      <c r="G1224" t="s">
        <v>197</v>
      </c>
      <c r="H1224" s="12">
        <v>23</v>
      </c>
      <c r="I1224" s="10">
        <v>70.867520556192943</v>
      </c>
      <c r="J1224" t="s">
        <v>119</v>
      </c>
    </row>
    <row r="1225" spans="4:10" x14ac:dyDescent="0.25">
      <c r="D1225">
        <v>1231</v>
      </c>
      <c r="E1225" t="s">
        <v>186</v>
      </c>
      <c r="F1225" s="11">
        <v>38782</v>
      </c>
      <c r="G1225" t="s">
        <v>189</v>
      </c>
      <c r="H1225" s="12">
        <v>68</v>
      </c>
      <c r="I1225" s="10">
        <v>205.90903893366013</v>
      </c>
      <c r="J1225" t="s">
        <v>119</v>
      </c>
    </row>
    <row r="1226" spans="4:10" x14ac:dyDescent="0.25">
      <c r="D1226">
        <v>1232</v>
      </c>
      <c r="E1226" t="s">
        <v>194</v>
      </c>
      <c r="F1226" s="11">
        <v>38738</v>
      </c>
      <c r="G1226" t="s">
        <v>192</v>
      </c>
      <c r="H1226" s="12">
        <v>52</v>
      </c>
      <c r="I1226" s="10">
        <v>157.86201256059277</v>
      </c>
      <c r="J1226" t="s">
        <v>117</v>
      </c>
    </row>
    <row r="1227" spans="4:10" x14ac:dyDescent="0.25">
      <c r="D1227">
        <v>1233</v>
      </c>
      <c r="E1227" t="s">
        <v>191</v>
      </c>
      <c r="F1227" s="11">
        <v>38551</v>
      </c>
      <c r="G1227" t="s">
        <v>195</v>
      </c>
      <c r="H1227" s="12">
        <v>40</v>
      </c>
      <c r="I1227" s="10">
        <v>121.95606531866419</v>
      </c>
      <c r="J1227" t="s">
        <v>119</v>
      </c>
    </row>
    <row r="1228" spans="4:10" x14ac:dyDescent="0.25">
      <c r="D1228">
        <v>1234</v>
      </c>
      <c r="E1228" t="s">
        <v>194</v>
      </c>
      <c r="F1228" s="11">
        <v>38771</v>
      </c>
      <c r="G1228" t="s">
        <v>197</v>
      </c>
      <c r="H1228" s="12">
        <v>22</v>
      </c>
      <c r="I1228" s="10">
        <v>67.708397118863431</v>
      </c>
      <c r="J1228" t="s">
        <v>120</v>
      </c>
    </row>
    <row r="1229" spans="4:10" x14ac:dyDescent="0.25">
      <c r="D1229">
        <v>1235</v>
      </c>
      <c r="E1229" t="s">
        <v>194</v>
      </c>
      <c r="F1229" s="11">
        <v>38452</v>
      </c>
      <c r="G1229" t="s">
        <v>192</v>
      </c>
      <c r="H1229" s="12">
        <v>5</v>
      </c>
      <c r="I1229" s="10">
        <v>16.990101124103898</v>
      </c>
      <c r="J1229" t="s">
        <v>120</v>
      </c>
    </row>
    <row r="1230" spans="4:10" x14ac:dyDescent="0.25">
      <c r="D1230">
        <v>1236</v>
      </c>
      <c r="E1230" t="s">
        <v>194</v>
      </c>
      <c r="F1230" s="11">
        <v>38815</v>
      </c>
      <c r="G1230" t="s">
        <v>197</v>
      </c>
      <c r="H1230" s="12">
        <v>30</v>
      </c>
      <c r="I1230" s="10">
        <v>92.283774629578076</v>
      </c>
      <c r="J1230" t="s">
        <v>119</v>
      </c>
    </row>
    <row r="1231" spans="4:10" x14ac:dyDescent="0.25">
      <c r="D1231">
        <v>1237</v>
      </c>
      <c r="E1231" t="s">
        <v>194</v>
      </c>
      <c r="F1231" s="11">
        <v>38078</v>
      </c>
      <c r="G1231" t="s">
        <v>195</v>
      </c>
      <c r="H1231" s="12">
        <v>6</v>
      </c>
      <c r="I1231" s="10">
        <v>20.244957158318631</v>
      </c>
      <c r="J1231" t="s">
        <v>120</v>
      </c>
    </row>
    <row r="1232" spans="4:10" x14ac:dyDescent="0.25">
      <c r="D1232">
        <v>1238</v>
      </c>
      <c r="E1232" t="s">
        <v>199</v>
      </c>
      <c r="F1232" s="11">
        <v>38254</v>
      </c>
      <c r="G1232" t="s">
        <v>192</v>
      </c>
      <c r="H1232" s="12">
        <v>92</v>
      </c>
      <c r="I1232" s="10">
        <v>277.63010190908926</v>
      </c>
      <c r="J1232" t="s">
        <v>117</v>
      </c>
    </row>
    <row r="1233" spans="4:10" x14ac:dyDescent="0.25">
      <c r="D1233">
        <v>1239</v>
      </c>
      <c r="E1233" t="s">
        <v>193</v>
      </c>
      <c r="F1233" s="11">
        <v>38859</v>
      </c>
      <c r="G1233" t="s">
        <v>197</v>
      </c>
      <c r="H1233" s="12">
        <v>-5</v>
      </c>
      <c r="I1233" s="10">
        <v>-12.432490366118355</v>
      </c>
      <c r="J1233" t="s">
        <v>190</v>
      </c>
    </row>
    <row r="1234" spans="4:10" x14ac:dyDescent="0.25">
      <c r="D1234">
        <v>1240</v>
      </c>
      <c r="E1234" t="s">
        <v>196</v>
      </c>
      <c r="F1234" s="11">
        <v>38848</v>
      </c>
      <c r="G1234" t="s">
        <v>187</v>
      </c>
      <c r="H1234" s="12">
        <v>20</v>
      </c>
      <c r="I1234" s="10">
        <v>61.840740307042338</v>
      </c>
      <c r="J1234" t="s">
        <v>120</v>
      </c>
    </row>
    <row r="1235" spans="4:10" x14ac:dyDescent="0.25">
      <c r="D1235">
        <v>1241</v>
      </c>
      <c r="E1235" t="s">
        <v>198</v>
      </c>
      <c r="F1235" s="11">
        <v>39079</v>
      </c>
      <c r="G1235" t="s">
        <v>197</v>
      </c>
      <c r="H1235" s="12">
        <v>54</v>
      </c>
      <c r="I1235" s="10">
        <v>163.08588736802977</v>
      </c>
      <c r="J1235" t="s">
        <v>190</v>
      </c>
    </row>
    <row r="1236" spans="4:10" x14ac:dyDescent="0.25">
      <c r="D1236">
        <v>1242</v>
      </c>
      <c r="E1236" t="s">
        <v>194</v>
      </c>
      <c r="F1236" s="11">
        <v>38452</v>
      </c>
      <c r="G1236" t="s">
        <v>195</v>
      </c>
      <c r="H1236" s="12">
        <v>9</v>
      </c>
      <c r="I1236" s="10">
        <v>29.206434361888643</v>
      </c>
      <c r="J1236" t="s">
        <v>117</v>
      </c>
    </row>
    <row r="1237" spans="4:10" x14ac:dyDescent="0.25">
      <c r="D1237">
        <v>1243</v>
      </c>
      <c r="E1237" t="s">
        <v>193</v>
      </c>
      <c r="F1237" s="11">
        <v>38485</v>
      </c>
      <c r="G1237" t="s">
        <v>195</v>
      </c>
      <c r="H1237" s="12">
        <v>6</v>
      </c>
      <c r="I1237" s="10">
        <v>19.957821441994636</v>
      </c>
      <c r="J1237" t="s">
        <v>119</v>
      </c>
    </row>
    <row r="1238" spans="4:10" x14ac:dyDescent="0.25">
      <c r="D1238">
        <v>1244</v>
      </c>
      <c r="E1238" t="s">
        <v>198</v>
      </c>
      <c r="F1238" s="11">
        <v>38111</v>
      </c>
      <c r="G1238" t="s">
        <v>187</v>
      </c>
      <c r="H1238" s="12">
        <v>47</v>
      </c>
      <c r="I1238" s="10">
        <v>142.82940012407209</v>
      </c>
      <c r="J1238" t="s">
        <v>117</v>
      </c>
    </row>
    <row r="1239" spans="4:10" x14ac:dyDescent="0.25">
      <c r="D1239">
        <v>1245</v>
      </c>
      <c r="E1239" t="s">
        <v>191</v>
      </c>
      <c r="F1239" s="11">
        <v>38672</v>
      </c>
      <c r="G1239" t="s">
        <v>197</v>
      </c>
      <c r="H1239" s="12">
        <v>-10</v>
      </c>
      <c r="I1239" s="10">
        <v>-27.091257616513943</v>
      </c>
      <c r="J1239" t="s">
        <v>119</v>
      </c>
    </row>
    <row r="1240" spans="4:10" x14ac:dyDescent="0.25">
      <c r="D1240">
        <v>1246</v>
      </c>
      <c r="E1240" t="s">
        <v>200</v>
      </c>
      <c r="F1240" s="11">
        <v>38122</v>
      </c>
      <c r="G1240" t="s">
        <v>197</v>
      </c>
      <c r="H1240" s="12">
        <v>90</v>
      </c>
      <c r="I1240" s="10">
        <v>272.34042411677569</v>
      </c>
      <c r="J1240" t="s">
        <v>190</v>
      </c>
    </row>
    <row r="1241" spans="4:10" x14ac:dyDescent="0.25">
      <c r="D1241">
        <v>1247</v>
      </c>
      <c r="E1241" t="s">
        <v>186</v>
      </c>
      <c r="F1241" s="11">
        <v>38023</v>
      </c>
      <c r="G1241" t="s">
        <v>189</v>
      </c>
      <c r="H1241" s="12">
        <v>48</v>
      </c>
      <c r="I1241" s="10">
        <v>146.4346102431829</v>
      </c>
      <c r="J1241" t="s">
        <v>190</v>
      </c>
    </row>
    <row r="1242" spans="4:10" x14ac:dyDescent="0.25">
      <c r="D1242">
        <v>1248</v>
      </c>
      <c r="E1242" t="s">
        <v>198</v>
      </c>
      <c r="F1242" s="11">
        <v>38452</v>
      </c>
      <c r="G1242" t="s">
        <v>189</v>
      </c>
      <c r="H1242" s="12">
        <v>55</v>
      </c>
      <c r="I1242" s="10">
        <v>167.32527262577906</v>
      </c>
      <c r="J1242" t="s">
        <v>119</v>
      </c>
    </row>
    <row r="1243" spans="4:10" x14ac:dyDescent="0.25">
      <c r="D1243">
        <v>1249</v>
      </c>
      <c r="E1243" t="s">
        <v>186</v>
      </c>
      <c r="F1243" s="11">
        <v>38892</v>
      </c>
      <c r="G1243" t="s">
        <v>197</v>
      </c>
      <c r="H1243" s="12">
        <v>42</v>
      </c>
      <c r="I1243" s="10">
        <v>128.47869059837046</v>
      </c>
      <c r="J1243" t="s">
        <v>117</v>
      </c>
    </row>
    <row r="1244" spans="4:10" x14ac:dyDescent="0.25">
      <c r="D1244">
        <v>1250</v>
      </c>
      <c r="E1244" t="s">
        <v>200</v>
      </c>
      <c r="F1244" s="11">
        <v>38749</v>
      </c>
      <c r="G1244" t="s">
        <v>195</v>
      </c>
      <c r="H1244" s="12">
        <v>39</v>
      </c>
      <c r="I1244" s="10">
        <v>119.42558225930649</v>
      </c>
      <c r="J1244" t="s">
        <v>120</v>
      </c>
    </row>
    <row r="1245" spans="4:10" x14ac:dyDescent="0.25">
      <c r="D1245">
        <v>1251</v>
      </c>
      <c r="E1245" t="s">
        <v>194</v>
      </c>
      <c r="F1245" s="11">
        <v>38672</v>
      </c>
      <c r="G1245" t="s">
        <v>197</v>
      </c>
      <c r="H1245" s="12">
        <v>26</v>
      </c>
      <c r="I1245" s="10">
        <v>79.641106811056247</v>
      </c>
      <c r="J1245" t="s">
        <v>119</v>
      </c>
    </row>
    <row r="1246" spans="4:10" x14ac:dyDescent="0.25">
      <c r="D1246">
        <v>1252</v>
      </c>
      <c r="E1246" t="s">
        <v>186</v>
      </c>
      <c r="F1246" s="11">
        <v>38760</v>
      </c>
      <c r="G1246" t="s">
        <v>197</v>
      </c>
      <c r="H1246" s="12">
        <v>26</v>
      </c>
      <c r="I1246" s="10">
        <v>79.499321772308136</v>
      </c>
      <c r="J1246" t="s">
        <v>117</v>
      </c>
    </row>
    <row r="1247" spans="4:10" x14ac:dyDescent="0.25">
      <c r="D1247">
        <v>1253</v>
      </c>
      <c r="E1247" t="s">
        <v>186</v>
      </c>
      <c r="F1247" s="11">
        <v>38705</v>
      </c>
      <c r="G1247" t="s">
        <v>195</v>
      </c>
      <c r="H1247" s="12">
        <v>52</v>
      </c>
      <c r="I1247" s="10">
        <v>158.28266649648856</v>
      </c>
      <c r="J1247" t="s">
        <v>117</v>
      </c>
    </row>
    <row r="1248" spans="4:10" x14ac:dyDescent="0.25">
      <c r="D1248">
        <v>1254</v>
      </c>
      <c r="E1248" t="s">
        <v>194</v>
      </c>
      <c r="F1248" s="11">
        <v>38309</v>
      </c>
      <c r="G1248" t="s">
        <v>189</v>
      </c>
      <c r="H1248" s="12">
        <v>19</v>
      </c>
      <c r="I1248" s="10">
        <v>58.769535018680784</v>
      </c>
      <c r="J1248" t="s">
        <v>119</v>
      </c>
    </row>
    <row r="1249" spans="4:10" x14ac:dyDescent="0.25">
      <c r="D1249">
        <v>1255</v>
      </c>
      <c r="E1249" t="s">
        <v>191</v>
      </c>
      <c r="F1249" s="11">
        <v>38210</v>
      </c>
      <c r="G1249" t="s">
        <v>197</v>
      </c>
      <c r="H1249" s="12">
        <v>18</v>
      </c>
      <c r="I1249" s="10">
        <v>55.683739721262491</v>
      </c>
      <c r="J1249" t="s">
        <v>117</v>
      </c>
    </row>
    <row r="1250" spans="4:10" x14ac:dyDescent="0.25">
      <c r="D1250">
        <v>1256</v>
      </c>
      <c r="E1250" t="s">
        <v>188</v>
      </c>
      <c r="F1250" s="11">
        <v>39046</v>
      </c>
      <c r="G1250" t="s">
        <v>197</v>
      </c>
      <c r="H1250" s="12">
        <v>87</v>
      </c>
      <c r="I1250" s="10">
        <v>263.04139351081579</v>
      </c>
      <c r="J1250" t="s">
        <v>117</v>
      </c>
    </row>
    <row r="1251" spans="4:10" x14ac:dyDescent="0.25">
      <c r="D1251">
        <v>1257</v>
      </c>
      <c r="E1251" t="s">
        <v>194</v>
      </c>
      <c r="F1251" s="11">
        <v>38276</v>
      </c>
      <c r="G1251" t="s">
        <v>195</v>
      </c>
      <c r="H1251" s="12">
        <v>46</v>
      </c>
      <c r="I1251" s="10">
        <v>139.93969189998913</v>
      </c>
      <c r="J1251" t="s">
        <v>190</v>
      </c>
    </row>
    <row r="1252" spans="4:10" x14ac:dyDescent="0.25">
      <c r="D1252">
        <v>1258</v>
      </c>
      <c r="E1252" t="s">
        <v>186</v>
      </c>
      <c r="F1252" s="11">
        <v>38914</v>
      </c>
      <c r="G1252" t="s">
        <v>197</v>
      </c>
      <c r="H1252" s="12">
        <v>54</v>
      </c>
      <c r="I1252" s="10">
        <v>163.69364721145854</v>
      </c>
      <c r="J1252" t="s">
        <v>190</v>
      </c>
    </row>
    <row r="1253" spans="4:10" x14ac:dyDescent="0.25">
      <c r="D1253">
        <v>1259</v>
      </c>
      <c r="E1253" t="s">
        <v>193</v>
      </c>
      <c r="F1253" s="11">
        <v>38045</v>
      </c>
      <c r="G1253" t="s">
        <v>197</v>
      </c>
      <c r="H1253" s="12">
        <v>21</v>
      </c>
      <c r="I1253" s="10">
        <v>64.701803739735197</v>
      </c>
      <c r="J1253" t="s">
        <v>119</v>
      </c>
    </row>
    <row r="1254" spans="4:10" x14ac:dyDescent="0.25">
      <c r="D1254">
        <v>1260</v>
      </c>
      <c r="E1254" t="s">
        <v>194</v>
      </c>
      <c r="F1254" s="11">
        <v>38023</v>
      </c>
      <c r="G1254" t="s">
        <v>189</v>
      </c>
      <c r="H1254" s="12">
        <v>-6</v>
      </c>
      <c r="I1254" s="10">
        <v>-16.23714349589131</v>
      </c>
      <c r="J1254" t="s">
        <v>120</v>
      </c>
    </row>
    <row r="1255" spans="4:10" x14ac:dyDescent="0.25">
      <c r="D1255">
        <v>1261</v>
      </c>
      <c r="E1255" t="s">
        <v>196</v>
      </c>
      <c r="F1255" s="11">
        <v>38309</v>
      </c>
      <c r="G1255" t="s">
        <v>189</v>
      </c>
      <c r="H1255" s="12">
        <v>47</v>
      </c>
      <c r="I1255" s="10">
        <v>142.41301237194139</v>
      </c>
      <c r="J1255" t="s">
        <v>117</v>
      </c>
    </row>
    <row r="1256" spans="4:10" x14ac:dyDescent="0.25">
      <c r="D1256">
        <v>1262</v>
      </c>
      <c r="E1256" t="s">
        <v>199</v>
      </c>
      <c r="F1256" s="11">
        <v>38100</v>
      </c>
      <c r="G1256" t="s">
        <v>189</v>
      </c>
      <c r="H1256" s="12">
        <v>14</v>
      </c>
      <c r="I1256" s="10">
        <v>44.23662693928393</v>
      </c>
      <c r="J1256" t="s">
        <v>120</v>
      </c>
    </row>
    <row r="1257" spans="4:10" x14ac:dyDescent="0.25">
      <c r="D1257">
        <v>1263</v>
      </c>
      <c r="E1257" t="s">
        <v>199</v>
      </c>
      <c r="F1257" s="11">
        <v>38991</v>
      </c>
      <c r="G1257" t="s">
        <v>189</v>
      </c>
      <c r="H1257" s="12">
        <v>73</v>
      </c>
      <c r="I1257" s="10">
        <v>220.5000128058029</v>
      </c>
      <c r="J1257" t="s">
        <v>120</v>
      </c>
    </row>
    <row r="1258" spans="4:10" x14ac:dyDescent="0.25">
      <c r="D1258">
        <v>1264</v>
      </c>
      <c r="E1258" t="s">
        <v>199</v>
      </c>
      <c r="F1258" s="11">
        <v>39068</v>
      </c>
      <c r="G1258" t="s">
        <v>187</v>
      </c>
      <c r="H1258" s="12">
        <v>14</v>
      </c>
      <c r="I1258" s="10">
        <v>44.424699895790788</v>
      </c>
      <c r="J1258" t="s">
        <v>119</v>
      </c>
    </row>
    <row r="1259" spans="4:10" x14ac:dyDescent="0.25">
      <c r="D1259">
        <v>1265</v>
      </c>
      <c r="E1259" t="s">
        <v>188</v>
      </c>
      <c r="F1259" s="11">
        <v>38815</v>
      </c>
      <c r="G1259" t="s">
        <v>187</v>
      </c>
      <c r="H1259" s="12">
        <v>95</v>
      </c>
      <c r="I1259" s="10">
        <v>286.75698716058628</v>
      </c>
      <c r="J1259" t="s">
        <v>190</v>
      </c>
    </row>
    <row r="1260" spans="4:10" x14ac:dyDescent="0.25">
      <c r="D1260">
        <v>1266</v>
      </c>
      <c r="E1260" t="s">
        <v>196</v>
      </c>
      <c r="F1260" s="11">
        <v>38034</v>
      </c>
      <c r="G1260" t="s">
        <v>195</v>
      </c>
      <c r="H1260" s="12">
        <v>64</v>
      </c>
      <c r="I1260" s="10">
        <v>193.36768203630285</v>
      </c>
      <c r="J1260" t="s">
        <v>119</v>
      </c>
    </row>
    <row r="1261" spans="4:10" x14ac:dyDescent="0.25">
      <c r="D1261">
        <v>1267</v>
      </c>
      <c r="E1261" t="s">
        <v>200</v>
      </c>
      <c r="F1261" s="11">
        <v>38265</v>
      </c>
      <c r="G1261" t="s">
        <v>195</v>
      </c>
      <c r="H1261" s="12">
        <v>47</v>
      </c>
      <c r="I1261" s="10">
        <v>143.14314267064674</v>
      </c>
      <c r="J1261" t="s">
        <v>190</v>
      </c>
    </row>
    <row r="1262" spans="4:10" x14ac:dyDescent="0.25">
      <c r="D1262">
        <v>1268</v>
      </c>
      <c r="E1262" t="s">
        <v>196</v>
      </c>
      <c r="F1262" s="11">
        <v>38320</v>
      </c>
      <c r="G1262" t="s">
        <v>189</v>
      </c>
      <c r="H1262" s="12">
        <v>20</v>
      </c>
      <c r="I1262" s="10">
        <v>61.937788372758583</v>
      </c>
      <c r="J1262" t="s">
        <v>120</v>
      </c>
    </row>
    <row r="1263" spans="4:10" x14ac:dyDescent="0.25">
      <c r="D1263">
        <v>1269</v>
      </c>
      <c r="E1263" t="s">
        <v>193</v>
      </c>
      <c r="F1263" s="11">
        <v>38342</v>
      </c>
      <c r="G1263" t="s">
        <v>187</v>
      </c>
      <c r="H1263" s="12">
        <v>71</v>
      </c>
      <c r="I1263" s="10">
        <v>215.32844026172367</v>
      </c>
      <c r="J1263" t="s">
        <v>120</v>
      </c>
    </row>
    <row r="1264" spans="4:10" x14ac:dyDescent="0.25">
      <c r="D1264">
        <v>1270</v>
      </c>
      <c r="E1264" t="s">
        <v>196</v>
      </c>
      <c r="F1264" s="11">
        <v>38639</v>
      </c>
      <c r="G1264" t="s">
        <v>195</v>
      </c>
      <c r="H1264" s="12">
        <v>66</v>
      </c>
      <c r="I1264" s="10">
        <v>199.49732716580834</v>
      </c>
      <c r="J1264" t="s">
        <v>120</v>
      </c>
    </row>
    <row r="1265" spans="4:10" x14ac:dyDescent="0.25">
      <c r="D1265">
        <v>1271</v>
      </c>
      <c r="E1265" t="s">
        <v>188</v>
      </c>
      <c r="F1265" s="11">
        <v>38265</v>
      </c>
      <c r="G1265" t="s">
        <v>189</v>
      </c>
      <c r="H1265" s="12">
        <v>79</v>
      </c>
      <c r="I1265" s="10">
        <v>239.43592811272299</v>
      </c>
      <c r="J1265" t="s">
        <v>120</v>
      </c>
    </row>
    <row r="1266" spans="4:10" x14ac:dyDescent="0.25">
      <c r="D1266">
        <v>1272</v>
      </c>
      <c r="E1266" t="s">
        <v>188</v>
      </c>
      <c r="F1266" s="11">
        <v>38650</v>
      </c>
      <c r="G1266" t="s">
        <v>197</v>
      </c>
      <c r="H1266" s="12">
        <v>-7</v>
      </c>
      <c r="I1266" s="10">
        <v>-18.401268878071164</v>
      </c>
      <c r="J1266" t="s">
        <v>117</v>
      </c>
    </row>
    <row r="1267" spans="4:10" x14ac:dyDescent="0.25">
      <c r="D1267">
        <v>1273</v>
      </c>
      <c r="E1267" t="s">
        <v>186</v>
      </c>
      <c r="F1267" s="11">
        <v>38628</v>
      </c>
      <c r="G1267" t="s">
        <v>189</v>
      </c>
      <c r="H1267" s="12">
        <v>72</v>
      </c>
      <c r="I1267" s="10">
        <v>217.35308480664631</v>
      </c>
      <c r="J1267" t="s">
        <v>120</v>
      </c>
    </row>
    <row r="1268" spans="4:10" x14ac:dyDescent="0.25">
      <c r="D1268">
        <v>1274</v>
      </c>
      <c r="E1268" t="s">
        <v>188</v>
      </c>
      <c r="F1268" s="11">
        <v>38265</v>
      </c>
      <c r="G1268" t="s">
        <v>192</v>
      </c>
      <c r="H1268" s="12">
        <v>91</v>
      </c>
      <c r="I1268" s="10">
        <v>275.36823907836589</v>
      </c>
      <c r="J1268" t="s">
        <v>190</v>
      </c>
    </row>
    <row r="1269" spans="4:10" x14ac:dyDescent="0.25">
      <c r="D1269">
        <v>1275</v>
      </c>
      <c r="E1269" t="s">
        <v>194</v>
      </c>
      <c r="F1269" s="11">
        <v>38056</v>
      </c>
      <c r="G1269" t="s">
        <v>197</v>
      </c>
      <c r="H1269" s="12">
        <v>57</v>
      </c>
      <c r="I1269" s="10">
        <v>173.47781647307619</v>
      </c>
      <c r="J1269" t="s">
        <v>119</v>
      </c>
    </row>
    <row r="1270" spans="4:10" x14ac:dyDescent="0.25">
      <c r="D1270">
        <v>1276</v>
      </c>
      <c r="E1270" t="s">
        <v>200</v>
      </c>
      <c r="F1270" s="11">
        <v>38254</v>
      </c>
      <c r="G1270" t="s">
        <v>189</v>
      </c>
      <c r="H1270" s="12">
        <v>-8</v>
      </c>
      <c r="I1270" s="10">
        <v>-21.82749489869385</v>
      </c>
      <c r="J1270" t="s">
        <v>119</v>
      </c>
    </row>
    <row r="1271" spans="4:10" x14ac:dyDescent="0.25">
      <c r="D1271">
        <v>1277</v>
      </c>
      <c r="E1271" t="s">
        <v>196</v>
      </c>
      <c r="F1271" s="11">
        <v>38606</v>
      </c>
      <c r="G1271" t="s">
        <v>189</v>
      </c>
      <c r="H1271" s="12">
        <v>45</v>
      </c>
      <c r="I1271" s="10">
        <v>136.95599465560394</v>
      </c>
      <c r="J1271" t="s">
        <v>117</v>
      </c>
    </row>
    <row r="1272" spans="4:10" x14ac:dyDescent="0.25">
      <c r="D1272">
        <v>1278</v>
      </c>
      <c r="E1272" t="s">
        <v>193</v>
      </c>
      <c r="F1272" s="11">
        <v>38287</v>
      </c>
      <c r="G1272" t="s">
        <v>195</v>
      </c>
      <c r="H1272" s="12">
        <v>92</v>
      </c>
      <c r="I1272" s="10">
        <v>278.04523769732305</v>
      </c>
      <c r="J1272" t="s">
        <v>119</v>
      </c>
    </row>
    <row r="1273" spans="4:10" x14ac:dyDescent="0.25">
      <c r="D1273">
        <v>1279</v>
      </c>
      <c r="E1273" t="s">
        <v>194</v>
      </c>
      <c r="F1273" s="11">
        <v>38232</v>
      </c>
      <c r="G1273" t="s">
        <v>197</v>
      </c>
      <c r="H1273" s="12">
        <v>28</v>
      </c>
      <c r="I1273" s="10">
        <v>86.457557586126669</v>
      </c>
      <c r="J1273" t="s">
        <v>190</v>
      </c>
    </row>
    <row r="1274" spans="4:10" x14ac:dyDescent="0.25">
      <c r="D1274">
        <v>1280</v>
      </c>
      <c r="E1274" t="s">
        <v>186</v>
      </c>
      <c r="F1274" s="11">
        <v>38375</v>
      </c>
      <c r="G1274" t="s">
        <v>192</v>
      </c>
      <c r="H1274" s="12">
        <v>79</v>
      </c>
      <c r="I1274" s="10">
        <v>238.98646128992934</v>
      </c>
      <c r="J1274" t="s">
        <v>120</v>
      </c>
    </row>
    <row r="1275" spans="4:10" x14ac:dyDescent="0.25">
      <c r="D1275">
        <v>1281</v>
      </c>
      <c r="E1275" t="s">
        <v>199</v>
      </c>
      <c r="F1275" s="11">
        <v>38375</v>
      </c>
      <c r="G1275" t="s">
        <v>189</v>
      </c>
      <c r="H1275" s="12">
        <v>92</v>
      </c>
      <c r="I1275" s="10">
        <v>277.53792590877345</v>
      </c>
      <c r="J1275" t="s">
        <v>120</v>
      </c>
    </row>
    <row r="1276" spans="4:10" x14ac:dyDescent="0.25">
      <c r="D1276">
        <v>1282</v>
      </c>
      <c r="E1276" t="s">
        <v>196</v>
      </c>
      <c r="F1276" s="11">
        <v>38100</v>
      </c>
      <c r="G1276" t="s">
        <v>197</v>
      </c>
      <c r="H1276" s="12">
        <v>11</v>
      </c>
      <c r="I1276" s="10">
        <v>34.457391966440007</v>
      </c>
      <c r="J1276" t="s">
        <v>190</v>
      </c>
    </row>
    <row r="1277" spans="4:10" x14ac:dyDescent="0.25">
      <c r="D1277">
        <v>1283</v>
      </c>
      <c r="E1277" t="s">
        <v>194</v>
      </c>
      <c r="F1277" s="11">
        <v>38375</v>
      </c>
      <c r="G1277" t="s">
        <v>195</v>
      </c>
      <c r="H1277" s="12">
        <v>23</v>
      </c>
      <c r="I1277" s="10">
        <v>70.69661605650883</v>
      </c>
      <c r="J1277" t="s">
        <v>117</v>
      </c>
    </row>
    <row r="1278" spans="4:10" x14ac:dyDescent="0.25">
      <c r="D1278">
        <v>1284</v>
      </c>
      <c r="E1278" t="s">
        <v>186</v>
      </c>
      <c r="F1278" s="11">
        <v>38826</v>
      </c>
      <c r="G1278" t="s">
        <v>195</v>
      </c>
      <c r="H1278" s="12">
        <v>2</v>
      </c>
      <c r="I1278" s="10">
        <v>8.8023773142157893</v>
      </c>
      <c r="J1278" t="s">
        <v>190</v>
      </c>
    </row>
    <row r="1279" spans="4:10" x14ac:dyDescent="0.25">
      <c r="D1279">
        <v>1285</v>
      </c>
      <c r="E1279" t="s">
        <v>198</v>
      </c>
      <c r="F1279" s="11">
        <v>38353</v>
      </c>
      <c r="G1279" t="s">
        <v>195</v>
      </c>
      <c r="H1279" s="12">
        <v>-2</v>
      </c>
      <c r="I1279" s="10">
        <v>-3.4493356628035219</v>
      </c>
      <c r="J1279" t="s">
        <v>117</v>
      </c>
    </row>
    <row r="1280" spans="4:10" x14ac:dyDescent="0.25">
      <c r="D1280">
        <v>1286</v>
      </c>
      <c r="E1280" t="s">
        <v>188</v>
      </c>
      <c r="F1280" s="11">
        <v>38507</v>
      </c>
      <c r="G1280" t="s">
        <v>187</v>
      </c>
      <c r="H1280" s="12">
        <v>33</v>
      </c>
      <c r="I1280" s="10">
        <v>100.68617590777907</v>
      </c>
      <c r="J1280" t="s">
        <v>120</v>
      </c>
    </row>
    <row r="1281" spans="4:10" x14ac:dyDescent="0.25">
      <c r="D1281">
        <v>1287</v>
      </c>
      <c r="E1281" t="s">
        <v>198</v>
      </c>
      <c r="F1281" s="11">
        <v>38892</v>
      </c>
      <c r="G1281" t="s">
        <v>197</v>
      </c>
      <c r="H1281" s="12">
        <v>10</v>
      </c>
      <c r="I1281" s="10">
        <v>31.300935347132732</v>
      </c>
      <c r="J1281" t="s">
        <v>190</v>
      </c>
    </row>
    <row r="1282" spans="4:10" x14ac:dyDescent="0.25">
      <c r="D1282">
        <v>1288</v>
      </c>
      <c r="E1282" t="s">
        <v>191</v>
      </c>
      <c r="F1282" s="11">
        <v>38320</v>
      </c>
      <c r="G1282" t="s">
        <v>192</v>
      </c>
      <c r="H1282" s="12">
        <v>84</v>
      </c>
      <c r="I1282" s="10">
        <v>254.11937205363179</v>
      </c>
      <c r="J1282" t="s">
        <v>117</v>
      </c>
    </row>
    <row r="1283" spans="4:10" x14ac:dyDescent="0.25">
      <c r="D1283">
        <v>1289</v>
      </c>
      <c r="E1283" t="s">
        <v>188</v>
      </c>
      <c r="F1283" s="11">
        <v>38342</v>
      </c>
      <c r="G1283" t="s">
        <v>197</v>
      </c>
      <c r="H1283" s="12">
        <v>88</v>
      </c>
      <c r="I1283" s="10">
        <v>266.39334034313327</v>
      </c>
      <c r="J1283" t="s">
        <v>190</v>
      </c>
    </row>
    <row r="1284" spans="4:10" x14ac:dyDescent="0.25">
      <c r="D1284">
        <v>1290</v>
      </c>
      <c r="E1284" t="s">
        <v>186</v>
      </c>
      <c r="F1284" s="11">
        <v>38540</v>
      </c>
      <c r="G1284" t="s">
        <v>195</v>
      </c>
      <c r="H1284" s="12">
        <v>95</v>
      </c>
      <c r="I1284" s="10">
        <v>286.60843219410157</v>
      </c>
      <c r="J1284" t="s">
        <v>117</v>
      </c>
    </row>
    <row r="1285" spans="4:10" x14ac:dyDescent="0.25">
      <c r="D1285">
        <v>1291</v>
      </c>
      <c r="E1285" t="s">
        <v>193</v>
      </c>
      <c r="F1285" s="11">
        <v>38397</v>
      </c>
      <c r="G1285" t="s">
        <v>197</v>
      </c>
      <c r="H1285" s="12">
        <v>3</v>
      </c>
      <c r="I1285" s="10">
        <v>11.903882144888168</v>
      </c>
      <c r="J1285" t="s">
        <v>190</v>
      </c>
    </row>
    <row r="1286" spans="4:10" x14ac:dyDescent="0.25">
      <c r="D1286">
        <v>1292</v>
      </c>
      <c r="E1286" t="s">
        <v>186</v>
      </c>
      <c r="F1286" s="11">
        <v>38837</v>
      </c>
      <c r="G1286" t="s">
        <v>187</v>
      </c>
      <c r="H1286" s="12">
        <v>72</v>
      </c>
      <c r="I1286" s="10">
        <v>217.58131494729014</v>
      </c>
      <c r="J1286" t="s">
        <v>120</v>
      </c>
    </row>
    <row r="1287" spans="4:10" x14ac:dyDescent="0.25">
      <c r="D1287">
        <v>1293</v>
      </c>
      <c r="E1287" t="s">
        <v>200</v>
      </c>
      <c r="F1287" s="11">
        <v>38419</v>
      </c>
      <c r="G1287" t="s">
        <v>195</v>
      </c>
      <c r="H1287" s="12">
        <v>58</v>
      </c>
      <c r="I1287" s="10">
        <v>176.65394036929425</v>
      </c>
      <c r="J1287" t="s">
        <v>190</v>
      </c>
    </row>
    <row r="1288" spans="4:10" x14ac:dyDescent="0.25">
      <c r="D1288">
        <v>1294</v>
      </c>
      <c r="E1288" t="s">
        <v>191</v>
      </c>
      <c r="F1288" s="11">
        <v>38144</v>
      </c>
      <c r="G1288" t="s">
        <v>195</v>
      </c>
      <c r="H1288" s="12">
        <v>19</v>
      </c>
      <c r="I1288" s="10">
        <v>59.643357077362239</v>
      </c>
      <c r="J1288" t="s">
        <v>120</v>
      </c>
    </row>
    <row r="1289" spans="4:10" x14ac:dyDescent="0.25">
      <c r="D1289">
        <v>1295</v>
      </c>
      <c r="E1289" t="s">
        <v>186</v>
      </c>
      <c r="F1289" s="11">
        <v>38463</v>
      </c>
      <c r="G1289" t="s">
        <v>197</v>
      </c>
      <c r="H1289" s="12">
        <v>35</v>
      </c>
      <c r="I1289" s="10">
        <v>106.5070892872302</v>
      </c>
      <c r="J1289" t="s">
        <v>119</v>
      </c>
    </row>
    <row r="1290" spans="4:10" x14ac:dyDescent="0.25">
      <c r="D1290">
        <v>1296</v>
      </c>
      <c r="E1290" t="s">
        <v>188</v>
      </c>
      <c r="F1290" s="11">
        <v>38320</v>
      </c>
      <c r="G1290" t="s">
        <v>189</v>
      </c>
      <c r="H1290" s="12">
        <v>80</v>
      </c>
      <c r="I1290" s="10">
        <v>242.63330478636408</v>
      </c>
      <c r="J1290" t="s">
        <v>120</v>
      </c>
    </row>
    <row r="1291" spans="4:10" x14ac:dyDescent="0.25">
      <c r="D1291">
        <v>1297</v>
      </c>
      <c r="E1291" t="s">
        <v>196</v>
      </c>
      <c r="F1291" s="11">
        <v>38012</v>
      </c>
      <c r="G1291" t="s">
        <v>195</v>
      </c>
      <c r="H1291" s="12">
        <v>26</v>
      </c>
      <c r="I1291" s="10">
        <v>80.048584690277565</v>
      </c>
      <c r="J1291" t="s">
        <v>119</v>
      </c>
    </row>
    <row r="1292" spans="4:10" x14ac:dyDescent="0.25">
      <c r="D1292">
        <v>1298</v>
      </c>
      <c r="E1292" t="s">
        <v>193</v>
      </c>
      <c r="F1292" s="11">
        <v>38540</v>
      </c>
      <c r="G1292" t="s">
        <v>187</v>
      </c>
      <c r="H1292" s="12">
        <v>93</v>
      </c>
      <c r="I1292" s="10">
        <v>280.93222292224493</v>
      </c>
      <c r="J1292" t="s">
        <v>120</v>
      </c>
    </row>
    <row r="1293" spans="4:10" x14ac:dyDescent="0.25">
      <c r="D1293">
        <v>1299</v>
      </c>
      <c r="E1293" t="s">
        <v>194</v>
      </c>
      <c r="F1293" s="11">
        <v>38661</v>
      </c>
      <c r="G1293" t="s">
        <v>195</v>
      </c>
      <c r="H1293" s="12">
        <v>29</v>
      </c>
      <c r="I1293" s="10">
        <v>90.05707639133125</v>
      </c>
      <c r="J1293" t="s">
        <v>190</v>
      </c>
    </row>
    <row r="1294" spans="4:10" x14ac:dyDescent="0.25">
      <c r="D1294">
        <v>1300</v>
      </c>
      <c r="E1294" t="s">
        <v>194</v>
      </c>
      <c r="F1294" s="11">
        <v>38100</v>
      </c>
      <c r="G1294" t="s">
        <v>189</v>
      </c>
      <c r="H1294" s="12">
        <v>88</v>
      </c>
      <c r="I1294" s="10">
        <v>266.36925289616937</v>
      </c>
      <c r="J1294" t="s">
        <v>190</v>
      </c>
    </row>
    <row r="1295" spans="4:10" x14ac:dyDescent="0.25">
      <c r="D1295">
        <v>1301</v>
      </c>
      <c r="E1295" t="s">
        <v>199</v>
      </c>
      <c r="F1295" s="11">
        <v>38947</v>
      </c>
      <c r="G1295" t="s">
        <v>195</v>
      </c>
      <c r="H1295" s="12">
        <v>5</v>
      </c>
      <c r="I1295" s="10">
        <v>16.874201572948834</v>
      </c>
      <c r="J1295" t="s">
        <v>117</v>
      </c>
    </row>
    <row r="1296" spans="4:10" x14ac:dyDescent="0.25">
      <c r="D1296">
        <v>1302</v>
      </c>
      <c r="E1296" t="s">
        <v>194</v>
      </c>
      <c r="F1296" s="11">
        <v>38573</v>
      </c>
      <c r="G1296" t="s">
        <v>197</v>
      </c>
      <c r="H1296" s="12">
        <v>64</v>
      </c>
      <c r="I1296" s="10">
        <v>194.02715866543952</v>
      </c>
      <c r="J1296" t="s">
        <v>120</v>
      </c>
    </row>
    <row r="1297" spans="4:10" x14ac:dyDescent="0.25">
      <c r="D1297">
        <v>1303</v>
      </c>
      <c r="E1297" t="s">
        <v>198</v>
      </c>
      <c r="F1297" s="11">
        <v>38716</v>
      </c>
      <c r="G1297" t="s">
        <v>187</v>
      </c>
      <c r="H1297" s="12">
        <v>38</v>
      </c>
      <c r="I1297" s="10">
        <v>116.02781429818391</v>
      </c>
      <c r="J1297" t="s">
        <v>117</v>
      </c>
    </row>
    <row r="1298" spans="4:10" x14ac:dyDescent="0.25">
      <c r="D1298">
        <v>1304</v>
      </c>
      <c r="E1298" t="s">
        <v>199</v>
      </c>
      <c r="F1298" s="11">
        <v>38276</v>
      </c>
      <c r="G1298" t="s">
        <v>189</v>
      </c>
      <c r="H1298" s="12">
        <v>21</v>
      </c>
      <c r="I1298" s="10">
        <v>65.60411466769294</v>
      </c>
      <c r="J1298" t="s">
        <v>120</v>
      </c>
    </row>
    <row r="1299" spans="4:10" x14ac:dyDescent="0.25">
      <c r="D1299">
        <v>1305</v>
      </c>
      <c r="E1299" t="s">
        <v>188</v>
      </c>
      <c r="F1299" s="11">
        <v>38551</v>
      </c>
      <c r="G1299" t="s">
        <v>195</v>
      </c>
      <c r="H1299" s="12">
        <v>61</v>
      </c>
      <c r="I1299" s="10">
        <v>184.44189289759726</v>
      </c>
      <c r="J1299" t="s">
        <v>120</v>
      </c>
    </row>
    <row r="1300" spans="4:10" x14ac:dyDescent="0.25">
      <c r="D1300">
        <v>1306</v>
      </c>
      <c r="E1300" t="s">
        <v>193</v>
      </c>
      <c r="F1300" s="11">
        <v>38111</v>
      </c>
      <c r="G1300" t="s">
        <v>195</v>
      </c>
      <c r="H1300" s="12">
        <v>53</v>
      </c>
      <c r="I1300" s="10">
        <v>160.79564195236946</v>
      </c>
      <c r="J1300" t="s">
        <v>120</v>
      </c>
    </row>
    <row r="1301" spans="4:10" x14ac:dyDescent="0.25">
      <c r="D1301">
        <v>1307</v>
      </c>
      <c r="E1301" t="s">
        <v>186</v>
      </c>
      <c r="F1301" s="11">
        <v>38749</v>
      </c>
      <c r="G1301" t="s">
        <v>197</v>
      </c>
      <c r="H1301" s="12">
        <v>28</v>
      </c>
      <c r="I1301" s="10">
        <v>86.322863736189788</v>
      </c>
      <c r="J1301" t="s">
        <v>117</v>
      </c>
    </row>
    <row r="1302" spans="4:10" x14ac:dyDescent="0.25">
      <c r="D1302">
        <v>1308</v>
      </c>
      <c r="E1302" t="s">
        <v>193</v>
      </c>
      <c r="F1302" s="11">
        <v>38958</v>
      </c>
      <c r="G1302" t="s">
        <v>197</v>
      </c>
      <c r="H1302" s="12">
        <v>39</v>
      </c>
      <c r="I1302" s="10">
        <v>119.49155300741148</v>
      </c>
      <c r="J1302" t="s">
        <v>117</v>
      </c>
    </row>
    <row r="1303" spans="4:10" x14ac:dyDescent="0.25">
      <c r="D1303">
        <v>1309</v>
      </c>
      <c r="E1303" t="s">
        <v>193</v>
      </c>
      <c r="F1303" s="11">
        <v>39024</v>
      </c>
      <c r="G1303" t="s">
        <v>187</v>
      </c>
      <c r="H1303" s="12">
        <v>89</v>
      </c>
      <c r="I1303" s="10">
        <v>268.72040652792879</v>
      </c>
      <c r="J1303" t="s">
        <v>120</v>
      </c>
    </row>
    <row r="1304" spans="4:10" x14ac:dyDescent="0.25">
      <c r="D1304">
        <v>1310</v>
      </c>
      <c r="E1304" t="s">
        <v>186</v>
      </c>
      <c r="F1304" s="11">
        <v>38100</v>
      </c>
      <c r="G1304" t="s">
        <v>189</v>
      </c>
      <c r="H1304" s="12">
        <v>72</v>
      </c>
      <c r="I1304" s="10">
        <v>218.15784251474992</v>
      </c>
      <c r="J1304" t="s">
        <v>119</v>
      </c>
    </row>
    <row r="1305" spans="4:10" x14ac:dyDescent="0.25">
      <c r="D1305">
        <v>1311</v>
      </c>
      <c r="E1305" t="s">
        <v>194</v>
      </c>
      <c r="F1305" s="11">
        <v>38221</v>
      </c>
      <c r="G1305" t="s">
        <v>187</v>
      </c>
      <c r="H1305" s="12">
        <v>63</v>
      </c>
      <c r="I1305" s="10">
        <v>191.07967670509865</v>
      </c>
      <c r="J1305" t="s">
        <v>119</v>
      </c>
    </row>
    <row r="1306" spans="4:10" x14ac:dyDescent="0.25">
      <c r="D1306">
        <v>1312</v>
      </c>
      <c r="E1306" t="s">
        <v>196</v>
      </c>
      <c r="F1306" s="11">
        <v>39079</v>
      </c>
      <c r="G1306" t="s">
        <v>189</v>
      </c>
      <c r="H1306" s="12">
        <v>47</v>
      </c>
      <c r="I1306" s="10">
        <v>142.1470812441363</v>
      </c>
      <c r="J1306" t="s">
        <v>120</v>
      </c>
    </row>
    <row r="1307" spans="4:10" x14ac:dyDescent="0.25">
      <c r="D1307">
        <v>1313</v>
      </c>
      <c r="E1307" t="s">
        <v>191</v>
      </c>
      <c r="F1307" s="11">
        <v>38540</v>
      </c>
      <c r="G1307" t="s">
        <v>197</v>
      </c>
      <c r="H1307" s="12">
        <v>8</v>
      </c>
      <c r="I1307" s="10">
        <v>25.619997788473359</v>
      </c>
      <c r="J1307" t="s">
        <v>190</v>
      </c>
    </row>
    <row r="1308" spans="4:10" x14ac:dyDescent="0.25">
      <c r="D1308">
        <v>1314</v>
      </c>
      <c r="E1308" t="s">
        <v>186</v>
      </c>
      <c r="F1308" s="11">
        <v>38298</v>
      </c>
      <c r="G1308" t="s">
        <v>187</v>
      </c>
      <c r="H1308" s="12">
        <v>88</v>
      </c>
      <c r="I1308" s="10">
        <v>265.56717139256853</v>
      </c>
      <c r="J1308" t="s">
        <v>117</v>
      </c>
    </row>
    <row r="1309" spans="4:10" x14ac:dyDescent="0.25">
      <c r="D1309">
        <v>1315</v>
      </c>
      <c r="E1309" t="s">
        <v>191</v>
      </c>
      <c r="F1309" s="11">
        <v>38221</v>
      </c>
      <c r="G1309" t="s">
        <v>187</v>
      </c>
      <c r="H1309" s="12">
        <v>12</v>
      </c>
      <c r="I1309" s="10">
        <v>37.818679875987904</v>
      </c>
      <c r="J1309" t="s">
        <v>190</v>
      </c>
    </row>
    <row r="1310" spans="4:10" x14ac:dyDescent="0.25">
      <c r="D1310">
        <v>1316</v>
      </c>
      <c r="E1310" t="s">
        <v>199</v>
      </c>
      <c r="F1310" s="11">
        <v>38683</v>
      </c>
      <c r="G1310" t="s">
        <v>197</v>
      </c>
      <c r="H1310" s="12">
        <v>79</v>
      </c>
      <c r="I1310" s="10">
        <v>239.17519679611866</v>
      </c>
      <c r="J1310" t="s">
        <v>190</v>
      </c>
    </row>
    <row r="1311" spans="4:10" x14ac:dyDescent="0.25">
      <c r="D1311">
        <v>1317</v>
      </c>
      <c r="E1311" t="s">
        <v>194</v>
      </c>
      <c r="F1311" s="11">
        <v>38155</v>
      </c>
      <c r="G1311" t="s">
        <v>192</v>
      </c>
      <c r="H1311" s="12">
        <v>39</v>
      </c>
      <c r="I1311" s="10">
        <v>118.94488443291594</v>
      </c>
      <c r="J1311" t="s">
        <v>119</v>
      </c>
    </row>
    <row r="1312" spans="4:10" x14ac:dyDescent="0.25">
      <c r="D1312">
        <v>1318</v>
      </c>
      <c r="E1312" t="s">
        <v>199</v>
      </c>
      <c r="F1312" s="11">
        <v>38760</v>
      </c>
      <c r="G1312" t="s">
        <v>197</v>
      </c>
      <c r="H1312" s="12">
        <v>61</v>
      </c>
      <c r="I1312" s="10">
        <v>185.05613481266943</v>
      </c>
      <c r="J1312" t="s">
        <v>120</v>
      </c>
    </row>
    <row r="1313" spans="4:10" x14ac:dyDescent="0.25">
      <c r="D1313">
        <v>1319</v>
      </c>
      <c r="E1313" t="s">
        <v>199</v>
      </c>
      <c r="F1313" s="11">
        <v>38980</v>
      </c>
      <c r="G1313" t="s">
        <v>187</v>
      </c>
      <c r="H1313" s="12">
        <v>12</v>
      </c>
      <c r="I1313" s="10">
        <v>38.275233428944262</v>
      </c>
      <c r="J1313" t="s">
        <v>120</v>
      </c>
    </row>
    <row r="1314" spans="4:10" x14ac:dyDescent="0.25">
      <c r="D1314">
        <v>1320</v>
      </c>
      <c r="E1314" t="s">
        <v>193</v>
      </c>
      <c r="F1314" s="11">
        <v>38298</v>
      </c>
      <c r="G1314" t="s">
        <v>197</v>
      </c>
      <c r="H1314" s="12">
        <v>25</v>
      </c>
      <c r="I1314" s="10">
        <v>76.651168243814681</v>
      </c>
      <c r="J1314" t="s">
        <v>117</v>
      </c>
    </row>
    <row r="1315" spans="4:10" x14ac:dyDescent="0.25">
      <c r="D1315">
        <v>1321</v>
      </c>
      <c r="E1315" t="s">
        <v>200</v>
      </c>
      <c r="F1315" s="11">
        <v>38683</v>
      </c>
      <c r="G1315" t="s">
        <v>189</v>
      </c>
      <c r="H1315" s="12">
        <v>82</v>
      </c>
      <c r="I1315" s="10">
        <v>248.26100726872076</v>
      </c>
      <c r="J1315" t="s">
        <v>119</v>
      </c>
    </row>
    <row r="1316" spans="4:10" x14ac:dyDescent="0.25">
      <c r="D1316">
        <v>1322</v>
      </c>
      <c r="E1316" t="s">
        <v>191</v>
      </c>
      <c r="F1316" s="11">
        <v>38342</v>
      </c>
      <c r="G1316" t="s">
        <v>197</v>
      </c>
      <c r="H1316" s="12">
        <v>4</v>
      </c>
      <c r="I1316" s="10">
        <v>14.48265398333678</v>
      </c>
      <c r="J1316" t="s">
        <v>120</v>
      </c>
    </row>
    <row r="1317" spans="4:10" x14ac:dyDescent="0.25">
      <c r="D1317">
        <v>1323</v>
      </c>
      <c r="E1317" t="s">
        <v>191</v>
      </c>
      <c r="F1317" s="11">
        <v>39068</v>
      </c>
      <c r="G1317" t="s">
        <v>192</v>
      </c>
      <c r="H1317" s="12">
        <v>22</v>
      </c>
      <c r="I1317" s="10">
        <v>68.226854446694333</v>
      </c>
      <c r="J1317" t="s">
        <v>119</v>
      </c>
    </row>
    <row r="1318" spans="4:10" x14ac:dyDescent="0.25">
      <c r="D1318">
        <v>1324</v>
      </c>
      <c r="E1318" t="s">
        <v>191</v>
      </c>
      <c r="F1318" s="11">
        <v>38991</v>
      </c>
      <c r="G1318" t="s">
        <v>197</v>
      </c>
      <c r="H1318" s="12">
        <v>81</v>
      </c>
      <c r="I1318" s="10">
        <v>244.6243385117169</v>
      </c>
      <c r="J1318" t="s">
        <v>190</v>
      </c>
    </row>
    <row r="1319" spans="4:10" x14ac:dyDescent="0.25">
      <c r="D1319">
        <v>1325</v>
      </c>
      <c r="E1319" t="s">
        <v>193</v>
      </c>
      <c r="F1319" s="11">
        <v>38408</v>
      </c>
      <c r="G1319" t="s">
        <v>195</v>
      </c>
      <c r="H1319" s="12">
        <v>34</v>
      </c>
      <c r="I1319" s="10">
        <v>103.85172808433745</v>
      </c>
      <c r="J1319" t="s">
        <v>119</v>
      </c>
    </row>
    <row r="1320" spans="4:10" x14ac:dyDescent="0.25">
      <c r="D1320">
        <v>1326</v>
      </c>
      <c r="E1320" t="s">
        <v>191</v>
      </c>
      <c r="F1320" s="11">
        <v>38309</v>
      </c>
      <c r="G1320" t="s">
        <v>197</v>
      </c>
      <c r="H1320" s="12">
        <v>89</v>
      </c>
      <c r="I1320" s="10">
        <v>269.74478909487721</v>
      </c>
      <c r="J1320" t="s">
        <v>117</v>
      </c>
    </row>
    <row r="1321" spans="4:10" x14ac:dyDescent="0.25">
      <c r="D1321">
        <v>1327</v>
      </c>
      <c r="E1321" t="s">
        <v>193</v>
      </c>
      <c r="F1321" s="11">
        <v>38386</v>
      </c>
      <c r="G1321" t="s">
        <v>197</v>
      </c>
      <c r="H1321" s="12">
        <v>6</v>
      </c>
      <c r="I1321" s="10">
        <v>20.30969002976488</v>
      </c>
      <c r="J1321" t="s">
        <v>190</v>
      </c>
    </row>
    <row r="1322" spans="4:10" x14ac:dyDescent="0.25">
      <c r="D1322">
        <v>1328</v>
      </c>
      <c r="E1322" t="s">
        <v>199</v>
      </c>
      <c r="F1322" s="11">
        <v>38529</v>
      </c>
      <c r="G1322" t="s">
        <v>195</v>
      </c>
      <c r="H1322" s="12">
        <v>78</v>
      </c>
      <c r="I1322" s="10">
        <v>235.99588000674026</v>
      </c>
      <c r="J1322" t="s">
        <v>119</v>
      </c>
    </row>
    <row r="1323" spans="4:10" x14ac:dyDescent="0.25">
      <c r="D1323">
        <v>1329</v>
      </c>
      <c r="E1323" t="s">
        <v>200</v>
      </c>
      <c r="F1323" s="11">
        <v>38485</v>
      </c>
      <c r="G1323" t="s">
        <v>187</v>
      </c>
      <c r="H1323" s="12">
        <v>9</v>
      </c>
      <c r="I1323" s="10">
        <v>28.852711267429889</v>
      </c>
      <c r="J1323" t="s">
        <v>119</v>
      </c>
    </row>
    <row r="1324" spans="4:10" x14ac:dyDescent="0.25">
      <c r="D1324">
        <v>1330</v>
      </c>
      <c r="E1324" t="s">
        <v>196</v>
      </c>
      <c r="F1324" s="11">
        <v>39079</v>
      </c>
      <c r="G1324" t="s">
        <v>197</v>
      </c>
      <c r="H1324" s="12">
        <v>9</v>
      </c>
      <c r="I1324" s="10">
        <v>29.718118103947955</v>
      </c>
      <c r="J1324" t="s">
        <v>117</v>
      </c>
    </row>
    <row r="1325" spans="4:10" x14ac:dyDescent="0.25">
      <c r="D1325">
        <v>1331</v>
      </c>
      <c r="E1325" t="s">
        <v>196</v>
      </c>
      <c r="F1325" s="11">
        <v>38826</v>
      </c>
      <c r="G1325" t="s">
        <v>189</v>
      </c>
      <c r="H1325" s="12">
        <v>73</v>
      </c>
      <c r="I1325" s="10">
        <v>221.1834991910803</v>
      </c>
      <c r="J1325" t="s">
        <v>117</v>
      </c>
    </row>
    <row r="1326" spans="4:10" x14ac:dyDescent="0.25">
      <c r="D1326">
        <v>1332</v>
      </c>
      <c r="E1326" t="s">
        <v>186</v>
      </c>
      <c r="F1326" s="11">
        <v>38001</v>
      </c>
      <c r="G1326" t="s">
        <v>187</v>
      </c>
      <c r="H1326" s="12">
        <v>13</v>
      </c>
      <c r="I1326" s="10">
        <v>41.92379193182763</v>
      </c>
      <c r="J1326" t="s">
        <v>190</v>
      </c>
    </row>
    <row r="1327" spans="4:10" x14ac:dyDescent="0.25">
      <c r="D1327">
        <v>1333</v>
      </c>
      <c r="E1327" t="s">
        <v>194</v>
      </c>
      <c r="F1327" s="11">
        <v>38419</v>
      </c>
      <c r="G1327" t="s">
        <v>195</v>
      </c>
      <c r="H1327" s="12">
        <v>14</v>
      </c>
      <c r="I1327" s="10">
        <v>43.998808725631548</v>
      </c>
      <c r="J1327" t="s">
        <v>190</v>
      </c>
    </row>
    <row r="1328" spans="4:10" x14ac:dyDescent="0.25">
      <c r="D1328">
        <v>1334</v>
      </c>
      <c r="E1328" t="s">
        <v>186</v>
      </c>
      <c r="F1328" s="11">
        <v>38496</v>
      </c>
      <c r="G1328" t="s">
        <v>192</v>
      </c>
      <c r="H1328" s="12">
        <v>33</v>
      </c>
      <c r="I1328" s="10">
        <v>100.31195245129152</v>
      </c>
      <c r="J1328" t="s">
        <v>190</v>
      </c>
    </row>
    <row r="1329" spans="4:10" x14ac:dyDescent="0.25">
      <c r="D1329">
        <v>1335</v>
      </c>
      <c r="E1329" t="s">
        <v>186</v>
      </c>
      <c r="F1329" s="11">
        <v>38078</v>
      </c>
      <c r="G1329" t="s">
        <v>189</v>
      </c>
      <c r="H1329" s="12">
        <v>17</v>
      </c>
      <c r="I1329" s="10">
        <v>53.123119444085049</v>
      </c>
      <c r="J1329" t="s">
        <v>117</v>
      </c>
    </row>
    <row r="1330" spans="4:10" x14ac:dyDescent="0.25">
      <c r="D1330">
        <v>1336</v>
      </c>
      <c r="E1330" t="s">
        <v>188</v>
      </c>
      <c r="F1330" s="11">
        <v>38903</v>
      </c>
      <c r="G1330" t="s">
        <v>187</v>
      </c>
      <c r="H1330" s="12">
        <v>9</v>
      </c>
      <c r="I1330" s="10">
        <v>29.501152192037068</v>
      </c>
      <c r="J1330" t="s">
        <v>119</v>
      </c>
    </row>
    <row r="1331" spans="4:10" x14ac:dyDescent="0.25">
      <c r="D1331">
        <v>1337</v>
      </c>
      <c r="E1331" t="s">
        <v>199</v>
      </c>
      <c r="F1331" s="11">
        <v>38771</v>
      </c>
      <c r="G1331" t="s">
        <v>197</v>
      </c>
      <c r="H1331" s="12">
        <v>15</v>
      </c>
      <c r="I1331" s="10">
        <v>47.311523584864588</v>
      </c>
      <c r="J1331" t="s">
        <v>190</v>
      </c>
    </row>
    <row r="1332" spans="4:10" x14ac:dyDescent="0.25">
      <c r="D1332">
        <v>1338</v>
      </c>
      <c r="E1332" t="s">
        <v>191</v>
      </c>
      <c r="F1332" s="11">
        <v>38969</v>
      </c>
      <c r="G1332" t="s">
        <v>192</v>
      </c>
      <c r="H1332" s="12">
        <v>50</v>
      </c>
      <c r="I1332" s="10">
        <v>152.31019163589909</v>
      </c>
      <c r="J1332" t="s">
        <v>117</v>
      </c>
    </row>
    <row r="1333" spans="4:10" x14ac:dyDescent="0.25">
      <c r="D1333">
        <v>1339</v>
      </c>
      <c r="E1333" t="s">
        <v>199</v>
      </c>
      <c r="F1333" s="11">
        <v>38298</v>
      </c>
      <c r="G1333" t="s">
        <v>192</v>
      </c>
      <c r="H1333" s="12">
        <v>13</v>
      </c>
      <c r="I1333" s="10">
        <v>40.558759872429341</v>
      </c>
      <c r="J1333" t="s">
        <v>120</v>
      </c>
    </row>
    <row r="1334" spans="4:10" x14ac:dyDescent="0.25">
      <c r="D1334">
        <v>1340</v>
      </c>
      <c r="E1334" t="s">
        <v>188</v>
      </c>
      <c r="F1334" s="11">
        <v>38243</v>
      </c>
      <c r="G1334" t="s">
        <v>187</v>
      </c>
      <c r="H1334" s="12">
        <v>24</v>
      </c>
      <c r="I1334" s="10">
        <v>74.731137309505712</v>
      </c>
      <c r="J1334" t="s">
        <v>120</v>
      </c>
    </row>
    <row r="1335" spans="4:10" x14ac:dyDescent="0.25">
      <c r="D1335">
        <v>1341</v>
      </c>
      <c r="E1335" t="s">
        <v>186</v>
      </c>
      <c r="F1335" s="11">
        <v>38716</v>
      </c>
      <c r="G1335" t="s">
        <v>187</v>
      </c>
      <c r="H1335" s="12">
        <v>77</v>
      </c>
      <c r="I1335" s="10">
        <v>232.89275600525073</v>
      </c>
      <c r="J1335" t="s">
        <v>119</v>
      </c>
    </row>
    <row r="1336" spans="4:10" x14ac:dyDescent="0.25">
      <c r="D1336">
        <v>1342</v>
      </c>
      <c r="E1336" t="s">
        <v>188</v>
      </c>
      <c r="F1336" s="11">
        <v>38848</v>
      </c>
      <c r="G1336" t="s">
        <v>197</v>
      </c>
      <c r="H1336" s="12">
        <v>21</v>
      </c>
      <c r="I1336" s="10">
        <v>65.214588826582613</v>
      </c>
      <c r="J1336" t="s">
        <v>117</v>
      </c>
    </row>
    <row r="1337" spans="4:10" x14ac:dyDescent="0.25">
      <c r="D1337">
        <v>1343</v>
      </c>
      <c r="E1337" t="s">
        <v>200</v>
      </c>
      <c r="F1337" s="11">
        <v>38540</v>
      </c>
      <c r="G1337" t="s">
        <v>197</v>
      </c>
      <c r="H1337" s="12">
        <v>80</v>
      </c>
      <c r="I1337" s="10">
        <v>240.76226876969253</v>
      </c>
      <c r="J1337" t="s">
        <v>190</v>
      </c>
    </row>
    <row r="1338" spans="4:10" x14ac:dyDescent="0.25">
      <c r="D1338">
        <v>1344</v>
      </c>
      <c r="E1338" t="s">
        <v>188</v>
      </c>
      <c r="F1338" s="11">
        <v>38298</v>
      </c>
      <c r="G1338" t="s">
        <v>197</v>
      </c>
      <c r="H1338" s="12">
        <v>56</v>
      </c>
      <c r="I1338" s="10">
        <v>170.50901918623575</v>
      </c>
      <c r="J1338" t="s">
        <v>119</v>
      </c>
    </row>
    <row r="1339" spans="4:10" x14ac:dyDescent="0.25">
      <c r="D1339">
        <v>1345</v>
      </c>
      <c r="E1339" t="s">
        <v>196</v>
      </c>
      <c r="F1339" s="11">
        <v>38452</v>
      </c>
      <c r="G1339" t="s">
        <v>189</v>
      </c>
      <c r="H1339" s="12">
        <v>28</v>
      </c>
      <c r="I1339" s="10">
        <v>86.002698245868487</v>
      </c>
      <c r="J1339" t="s">
        <v>120</v>
      </c>
    </row>
    <row r="1340" spans="4:10" x14ac:dyDescent="0.25">
      <c r="D1340">
        <v>1346</v>
      </c>
      <c r="E1340" t="s">
        <v>199</v>
      </c>
      <c r="F1340" s="11">
        <v>38683</v>
      </c>
      <c r="G1340" t="s">
        <v>192</v>
      </c>
      <c r="H1340" s="12">
        <v>50</v>
      </c>
      <c r="I1340" s="10">
        <v>151.56909496566121</v>
      </c>
      <c r="J1340" t="s">
        <v>190</v>
      </c>
    </row>
    <row r="1341" spans="4:10" x14ac:dyDescent="0.25">
      <c r="D1341">
        <v>1347</v>
      </c>
      <c r="E1341" t="s">
        <v>196</v>
      </c>
      <c r="F1341" s="11">
        <v>38452</v>
      </c>
      <c r="G1341" t="s">
        <v>195</v>
      </c>
      <c r="H1341" s="12">
        <v>23</v>
      </c>
      <c r="I1341" s="10">
        <v>71.405303018372905</v>
      </c>
      <c r="J1341" t="s">
        <v>117</v>
      </c>
    </row>
    <row r="1342" spans="4:10" x14ac:dyDescent="0.25">
      <c r="D1342">
        <v>1348</v>
      </c>
      <c r="E1342" t="s">
        <v>199</v>
      </c>
      <c r="F1342" s="11">
        <v>38144</v>
      </c>
      <c r="G1342" t="s">
        <v>187</v>
      </c>
      <c r="H1342" s="12">
        <v>77</v>
      </c>
      <c r="I1342" s="10">
        <v>232.85049996581651</v>
      </c>
      <c r="J1342" t="s">
        <v>190</v>
      </c>
    </row>
    <row r="1343" spans="4:10" x14ac:dyDescent="0.25">
      <c r="D1343">
        <v>1349</v>
      </c>
      <c r="E1343" t="s">
        <v>186</v>
      </c>
      <c r="F1343" s="11">
        <v>38034</v>
      </c>
      <c r="G1343" t="s">
        <v>197</v>
      </c>
      <c r="H1343" s="12">
        <v>56</v>
      </c>
      <c r="I1343" s="10">
        <v>170.26270071526079</v>
      </c>
      <c r="J1343" t="s">
        <v>117</v>
      </c>
    </row>
    <row r="1344" spans="4:10" x14ac:dyDescent="0.25">
      <c r="D1344">
        <v>1350</v>
      </c>
      <c r="E1344" t="s">
        <v>200</v>
      </c>
      <c r="F1344" s="11">
        <v>38826</v>
      </c>
      <c r="G1344" t="s">
        <v>187</v>
      </c>
      <c r="H1344" s="12">
        <v>26</v>
      </c>
      <c r="I1344" s="10">
        <v>79.7600955182413</v>
      </c>
      <c r="J1344" t="s">
        <v>117</v>
      </c>
    </row>
    <row r="1345" spans="4:10" x14ac:dyDescent="0.25">
      <c r="D1345">
        <v>1351</v>
      </c>
      <c r="E1345" t="s">
        <v>191</v>
      </c>
      <c r="F1345" s="11">
        <v>38034</v>
      </c>
      <c r="G1345" t="s">
        <v>189</v>
      </c>
      <c r="H1345" s="12">
        <v>18</v>
      </c>
      <c r="I1345" s="10">
        <v>55.931706737093798</v>
      </c>
      <c r="J1345" t="s">
        <v>119</v>
      </c>
    </row>
    <row r="1346" spans="4:10" x14ac:dyDescent="0.25">
      <c r="D1346">
        <v>1352</v>
      </c>
      <c r="E1346" t="s">
        <v>196</v>
      </c>
      <c r="F1346" s="11">
        <v>38034</v>
      </c>
      <c r="G1346" t="s">
        <v>187</v>
      </c>
      <c r="H1346" s="12">
        <v>40</v>
      </c>
      <c r="I1346" s="10">
        <v>121.10292526674064</v>
      </c>
      <c r="J1346" t="s">
        <v>119</v>
      </c>
    </row>
    <row r="1347" spans="4:10" x14ac:dyDescent="0.25">
      <c r="D1347">
        <v>1353</v>
      </c>
      <c r="E1347" t="s">
        <v>188</v>
      </c>
      <c r="F1347" s="11">
        <v>38034</v>
      </c>
      <c r="G1347" t="s">
        <v>197</v>
      </c>
      <c r="H1347" s="12">
        <v>75</v>
      </c>
      <c r="I1347" s="10">
        <v>227.06641475515934</v>
      </c>
      <c r="J1347" t="s">
        <v>119</v>
      </c>
    </row>
    <row r="1348" spans="4:10" x14ac:dyDescent="0.25">
      <c r="D1348">
        <v>1354</v>
      </c>
      <c r="E1348" t="s">
        <v>194</v>
      </c>
      <c r="F1348" s="11">
        <v>38408</v>
      </c>
      <c r="G1348" t="s">
        <v>192</v>
      </c>
      <c r="H1348" s="12">
        <v>61</v>
      </c>
      <c r="I1348" s="10">
        <v>184.75393471553485</v>
      </c>
      <c r="J1348" t="s">
        <v>190</v>
      </c>
    </row>
    <row r="1349" spans="4:10" x14ac:dyDescent="0.25">
      <c r="D1349">
        <v>1355</v>
      </c>
      <c r="E1349" t="s">
        <v>191</v>
      </c>
      <c r="F1349" s="11">
        <v>38342</v>
      </c>
      <c r="G1349" t="s">
        <v>192</v>
      </c>
      <c r="H1349" s="12">
        <v>35</v>
      </c>
      <c r="I1349" s="10">
        <v>106.73579162164692</v>
      </c>
      <c r="J1349" t="s">
        <v>120</v>
      </c>
    </row>
    <row r="1350" spans="4:10" x14ac:dyDescent="0.25">
      <c r="D1350">
        <v>1356</v>
      </c>
      <c r="E1350" t="s">
        <v>200</v>
      </c>
      <c r="F1350" s="11">
        <v>38562</v>
      </c>
      <c r="G1350" t="s">
        <v>189</v>
      </c>
      <c r="H1350" s="12">
        <v>42</v>
      </c>
      <c r="I1350" s="10">
        <v>127.74297314827389</v>
      </c>
      <c r="J1350" t="s">
        <v>120</v>
      </c>
    </row>
    <row r="1351" spans="4:10" x14ac:dyDescent="0.25">
      <c r="D1351">
        <v>1357</v>
      </c>
      <c r="E1351" t="s">
        <v>188</v>
      </c>
      <c r="F1351" s="11">
        <v>38309</v>
      </c>
      <c r="G1351" t="s">
        <v>195</v>
      </c>
      <c r="H1351" s="12">
        <v>47</v>
      </c>
      <c r="I1351" s="10">
        <v>142.58640939942609</v>
      </c>
      <c r="J1351" t="s">
        <v>119</v>
      </c>
    </row>
    <row r="1352" spans="4:10" x14ac:dyDescent="0.25">
      <c r="D1352">
        <v>1358</v>
      </c>
      <c r="E1352" t="s">
        <v>191</v>
      </c>
      <c r="F1352" s="11">
        <v>38276</v>
      </c>
      <c r="G1352" t="s">
        <v>197</v>
      </c>
      <c r="H1352" s="12">
        <v>74</v>
      </c>
      <c r="I1352" s="10">
        <v>225.01925553650543</v>
      </c>
      <c r="J1352" t="s">
        <v>119</v>
      </c>
    </row>
    <row r="1353" spans="4:10" x14ac:dyDescent="0.25">
      <c r="D1353">
        <v>1359</v>
      </c>
      <c r="E1353" t="s">
        <v>191</v>
      </c>
      <c r="F1353" s="11">
        <v>38496</v>
      </c>
      <c r="G1353" t="s">
        <v>197</v>
      </c>
      <c r="H1353" s="12">
        <v>55</v>
      </c>
      <c r="I1353" s="10">
        <v>166.25169597348713</v>
      </c>
      <c r="J1353" t="s">
        <v>120</v>
      </c>
    </row>
    <row r="1354" spans="4:10" x14ac:dyDescent="0.25">
      <c r="D1354">
        <v>1360</v>
      </c>
      <c r="E1354" t="s">
        <v>193</v>
      </c>
      <c r="F1354" s="11">
        <v>38617</v>
      </c>
      <c r="G1354" t="s">
        <v>187</v>
      </c>
      <c r="H1354" s="12">
        <v>87</v>
      </c>
      <c r="I1354" s="10">
        <v>263.11074857106775</v>
      </c>
      <c r="J1354" t="s">
        <v>120</v>
      </c>
    </row>
    <row r="1355" spans="4:10" x14ac:dyDescent="0.25">
      <c r="D1355">
        <v>1361</v>
      </c>
      <c r="E1355" t="s">
        <v>191</v>
      </c>
      <c r="F1355" s="11">
        <v>38166</v>
      </c>
      <c r="G1355" t="s">
        <v>189</v>
      </c>
      <c r="H1355" s="12">
        <v>75</v>
      </c>
      <c r="I1355" s="10">
        <v>227.32916430473495</v>
      </c>
      <c r="J1355" t="s">
        <v>119</v>
      </c>
    </row>
    <row r="1356" spans="4:10" x14ac:dyDescent="0.25">
      <c r="D1356">
        <v>1362</v>
      </c>
      <c r="E1356" t="s">
        <v>198</v>
      </c>
      <c r="F1356" s="11">
        <v>38881</v>
      </c>
      <c r="G1356" t="s">
        <v>189</v>
      </c>
      <c r="H1356" s="12">
        <v>91</v>
      </c>
      <c r="I1356" s="10">
        <v>274.60744776638205</v>
      </c>
      <c r="J1356" t="s">
        <v>120</v>
      </c>
    </row>
    <row r="1357" spans="4:10" x14ac:dyDescent="0.25">
      <c r="D1357">
        <v>1363</v>
      </c>
      <c r="E1357" t="s">
        <v>191</v>
      </c>
      <c r="F1357" s="11">
        <v>38705</v>
      </c>
      <c r="G1357" t="s">
        <v>187</v>
      </c>
      <c r="H1357" s="12">
        <v>79</v>
      </c>
      <c r="I1357" s="10">
        <v>238.20578213903983</v>
      </c>
      <c r="J1357" t="s">
        <v>119</v>
      </c>
    </row>
    <row r="1358" spans="4:10" x14ac:dyDescent="0.25">
      <c r="D1358">
        <v>1364</v>
      </c>
      <c r="E1358" t="s">
        <v>200</v>
      </c>
      <c r="F1358" s="11">
        <v>38155</v>
      </c>
      <c r="G1358" t="s">
        <v>197</v>
      </c>
      <c r="H1358" s="12">
        <v>31</v>
      </c>
      <c r="I1358" s="10">
        <v>94.915314626942674</v>
      </c>
      <c r="J1358" t="s">
        <v>190</v>
      </c>
    </row>
    <row r="1359" spans="4:10" x14ac:dyDescent="0.25">
      <c r="D1359">
        <v>1365</v>
      </c>
      <c r="E1359" t="s">
        <v>188</v>
      </c>
      <c r="F1359" s="11">
        <v>38265</v>
      </c>
      <c r="G1359" t="s">
        <v>195</v>
      </c>
      <c r="H1359" s="12">
        <v>36</v>
      </c>
      <c r="I1359" s="10">
        <v>109.8683994875889</v>
      </c>
      <c r="J1359" t="s">
        <v>190</v>
      </c>
    </row>
    <row r="1360" spans="4:10" x14ac:dyDescent="0.25">
      <c r="D1360">
        <v>1366</v>
      </c>
      <c r="E1360" t="s">
        <v>199</v>
      </c>
      <c r="F1360" s="11">
        <v>38166</v>
      </c>
      <c r="G1360" t="s">
        <v>197</v>
      </c>
      <c r="H1360" s="12">
        <v>80</v>
      </c>
      <c r="I1360" s="10">
        <v>242.06313932235889</v>
      </c>
      <c r="J1360" t="s">
        <v>119</v>
      </c>
    </row>
    <row r="1361" spans="4:10" x14ac:dyDescent="0.25">
      <c r="D1361">
        <v>1367</v>
      </c>
      <c r="E1361" t="s">
        <v>186</v>
      </c>
      <c r="F1361" s="11">
        <v>38793</v>
      </c>
      <c r="G1361" t="s">
        <v>187</v>
      </c>
      <c r="H1361" s="12">
        <v>32</v>
      </c>
      <c r="I1361" s="10">
        <v>98.105863423861408</v>
      </c>
      <c r="J1361" t="s">
        <v>117</v>
      </c>
    </row>
    <row r="1362" spans="4:10" x14ac:dyDescent="0.25">
      <c r="D1362">
        <v>1368</v>
      </c>
      <c r="E1362" t="s">
        <v>193</v>
      </c>
      <c r="F1362" s="11">
        <v>38166</v>
      </c>
      <c r="G1362" t="s">
        <v>192</v>
      </c>
      <c r="H1362" s="12">
        <v>29</v>
      </c>
      <c r="I1362" s="10">
        <v>89.172802878693929</v>
      </c>
      <c r="J1362" t="s">
        <v>120</v>
      </c>
    </row>
    <row r="1363" spans="4:10" x14ac:dyDescent="0.25">
      <c r="D1363">
        <v>1369</v>
      </c>
      <c r="E1363" t="s">
        <v>188</v>
      </c>
      <c r="F1363" s="11">
        <v>38485</v>
      </c>
      <c r="G1363" t="s">
        <v>189</v>
      </c>
      <c r="H1363" s="12">
        <v>64</v>
      </c>
      <c r="I1363" s="10">
        <v>193.51676296767636</v>
      </c>
      <c r="J1363" t="s">
        <v>120</v>
      </c>
    </row>
    <row r="1364" spans="4:10" x14ac:dyDescent="0.25">
      <c r="D1364">
        <v>1370</v>
      </c>
      <c r="E1364" t="s">
        <v>196</v>
      </c>
      <c r="F1364" s="11">
        <v>38056</v>
      </c>
      <c r="G1364" t="s">
        <v>187</v>
      </c>
      <c r="H1364" s="12">
        <v>27</v>
      </c>
      <c r="I1364" s="10">
        <v>83.668497347720773</v>
      </c>
      <c r="J1364" t="s">
        <v>120</v>
      </c>
    </row>
    <row r="1365" spans="4:10" x14ac:dyDescent="0.25">
      <c r="D1365">
        <v>1371</v>
      </c>
      <c r="E1365" t="s">
        <v>200</v>
      </c>
      <c r="F1365" s="11">
        <v>38254</v>
      </c>
      <c r="G1365" t="s">
        <v>187</v>
      </c>
      <c r="H1365" s="12">
        <v>36</v>
      </c>
      <c r="I1365" s="10">
        <v>109.80928591136637</v>
      </c>
      <c r="J1365" t="s">
        <v>120</v>
      </c>
    </row>
    <row r="1366" spans="4:10" x14ac:dyDescent="0.25">
      <c r="D1366">
        <v>1372</v>
      </c>
      <c r="E1366" t="s">
        <v>186</v>
      </c>
      <c r="F1366" s="11">
        <v>39057</v>
      </c>
      <c r="G1366" t="s">
        <v>197</v>
      </c>
      <c r="H1366" s="12">
        <v>36</v>
      </c>
      <c r="I1366" s="10">
        <v>109.45657773500436</v>
      </c>
      <c r="J1366" t="s">
        <v>120</v>
      </c>
    </row>
    <row r="1367" spans="4:10" x14ac:dyDescent="0.25">
      <c r="D1367">
        <v>1373</v>
      </c>
      <c r="E1367" t="s">
        <v>199</v>
      </c>
      <c r="F1367" s="11">
        <v>39013</v>
      </c>
      <c r="G1367" t="s">
        <v>197</v>
      </c>
      <c r="H1367" s="12">
        <v>32</v>
      </c>
      <c r="I1367" s="10">
        <v>97.343399963409695</v>
      </c>
      <c r="J1367" t="s">
        <v>119</v>
      </c>
    </row>
    <row r="1368" spans="4:10" x14ac:dyDescent="0.25">
      <c r="D1368">
        <v>1374</v>
      </c>
      <c r="E1368" t="s">
        <v>196</v>
      </c>
      <c r="F1368" s="11">
        <v>38958</v>
      </c>
      <c r="G1368" t="s">
        <v>197</v>
      </c>
      <c r="H1368" s="12">
        <v>9</v>
      </c>
      <c r="I1368" s="10">
        <v>29.173034652532433</v>
      </c>
      <c r="J1368" t="s">
        <v>117</v>
      </c>
    </row>
    <row r="1369" spans="4:10" x14ac:dyDescent="0.25">
      <c r="D1369">
        <v>1375</v>
      </c>
      <c r="E1369" t="s">
        <v>193</v>
      </c>
      <c r="F1369" s="11">
        <v>38859</v>
      </c>
      <c r="G1369" t="s">
        <v>189</v>
      </c>
      <c r="H1369" s="12">
        <v>78</v>
      </c>
      <c r="I1369" s="10">
        <v>235.63570757894917</v>
      </c>
      <c r="J1369" t="s">
        <v>117</v>
      </c>
    </row>
    <row r="1370" spans="4:10" x14ac:dyDescent="0.25">
      <c r="D1370">
        <v>1376</v>
      </c>
      <c r="E1370" t="s">
        <v>193</v>
      </c>
      <c r="F1370" s="11">
        <v>38375</v>
      </c>
      <c r="G1370" t="s">
        <v>192</v>
      </c>
      <c r="H1370" s="12">
        <v>55</v>
      </c>
      <c r="I1370" s="10">
        <v>167.69300314757166</v>
      </c>
      <c r="J1370" t="s">
        <v>120</v>
      </c>
    </row>
    <row r="1371" spans="4:10" x14ac:dyDescent="0.25">
      <c r="D1371">
        <v>1377</v>
      </c>
      <c r="E1371" t="s">
        <v>188</v>
      </c>
      <c r="F1371" s="11">
        <v>38221</v>
      </c>
      <c r="G1371" t="s">
        <v>197</v>
      </c>
      <c r="H1371" s="12">
        <v>79</v>
      </c>
      <c r="I1371" s="10">
        <v>239.25822655633112</v>
      </c>
      <c r="J1371" t="s">
        <v>119</v>
      </c>
    </row>
    <row r="1372" spans="4:10" x14ac:dyDescent="0.25">
      <c r="D1372">
        <v>1378</v>
      </c>
      <c r="E1372" t="s">
        <v>188</v>
      </c>
      <c r="F1372" s="11">
        <v>37990</v>
      </c>
      <c r="G1372" t="s">
        <v>195</v>
      </c>
      <c r="H1372" s="12">
        <v>9</v>
      </c>
      <c r="I1372" s="10">
        <v>29.36931208514244</v>
      </c>
      <c r="J1372" t="s">
        <v>119</v>
      </c>
    </row>
    <row r="1373" spans="4:10" x14ac:dyDescent="0.25">
      <c r="D1373">
        <v>1379</v>
      </c>
      <c r="E1373" t="s">
        <v>186</v>
      </c>
      <c r="F1373" s="11">
        <v>39068</v>
      </c>
      <c r="G1373" t="s">
        <v>189</v>
      </c>
      <c r="H1373" s="12">
        <v>4</v>
      </c>
      <c r="I1373" s="10">
        <v>14.276329980408619</v>
      </c>
      <c r="J1373" t="s">
        <v>120</v>
      </c>
    </row>
    <row r="1374" spans="4:10" x14ac:dyDescent="0.25">
      <c r="D1374">
        <v>1380</v>
      </c>
      <c r="E1374" t="s">
        <v>188</v>
      </c>
      <c r="F1374" s="11">
        <v>38826</v>
      </c>
      <c r="G1374" t="s">
        <v>197</v>
      </c>
      <c r="H1374" s="12">
        <v>6</v>
      </c>
      <c r="I1374" s="10">
        <v>20.165246376870389</v>
      </c>
      <c r="J1374" t="s">
        <v>190</v>
      </c>
    </row>
    <row r="1375" spans="4:10" x14ac:dyDescent="0.25">
      <c r="D1375">
        <v>1381</v>
      </c>
      <c r="E1375" t="s">
        <v>200</v>
      </c>
      <c r="F1375" s="11">
        <v>38496</v>
      </c>
      <c r="G1375" t="s">
        <v>195</v>
      </c>
      <c r="H1375" s="12">
        <v>18</v>
      </c>
      <c r="I1375" s="10">
        <v>55.91901948813328</v>
      </c>
      <c r="J1375" t="s">
        <v>190</v>
      </c>
    </row>
    <row r="1376" spans="4:10" x14ac:dyDescent="0.25">
      <c r="D1376">
        <v>1382</v>
      </c>
      <c r="E1376" t="s">
        <v>193</v>
      </c>
      <c r="F1376" s="11">
        <v>38650</v>
      </c>
      <c r="G1376" t="s">
        <v>195</v>
      </c>
      <c r="H1376" s="12">
        <v>14</v>
      </c>
      <c r="I1376" s="10">
        <v>44.491260768813873</v>
      </c>
      <c r="J1376" t="s">
        <v>120</v>
      </c>
    </row>
    <row r="1377" spans="4:10" x14ac:dyDescent="0.25">
      <c r="D1377">
        <v>1383</v>
      </c>
      <c r="E1377" t="s">
        <v>196</v>
      </c>
      <c r="F1377" s="11">
        <v>38947</v>
      </c>
      <c r="G1377" t="s">
        <v>187</v>
      </c>
      <c r="H1377" s="12">
        <v>91</v>
      </c>
      <c r="I1377" s="10">
        <v>275.50447930379551</v>
      </c>
      <c r="J1377" t="s">
        <v>117</v>
      </c>
    </row>
    <row r="1378" spans="4:10" x14ac:dyDescent="0.25">
      <c r="D1378">
        <v>1384</v>
      </c>
      <c r="E1378" t="s">
        <v>193</v>
      </c>
      <c r="F1378" s="11">
        <v>38694</v>
      </c>
      <c r="G1378" t="s">
        <v>195</v>
      </c>
      <c r="H1378" s="12">
        <v>74</v>
      </c>
      <c r="I1378" s="10">
        <v>224.07187760825997</v>
      </c>
      <c r="J1378" t="s">
        <v>119</v>
      </c>
    </row>
    <row r="1379" spans="4:10" x14ac:dyDescent="0.25">
      <c r="D1379">
        <v>1385</v>
      </c>
      <c r="E1379" t="s">
        <v>186</v>
      </c>
      <c r="F1379" s="11">
        <v>38199</v>
      </c>
      <c r="G1379" t="s">
        <v>187</v>
      </c>
      <c r="H1379" s="12">
        <v>47</v>
      </c>
      <c r="I1379" s="10">
        <v>143.8575641603407</v>
      </c>
      <c r="J1379" t="s">
        <v>120</v>
      </c>
    </row>
    <row r="1380" spans="4:10" x14ac:dyDescent="0.25">
      <c r="D1380">
        <v>1386</v>
      </c>
      <c r="E1380" t="s">
        <v>194</v>
      </c>
      <c r="F1380" s="11">
        <v>39024</v>
      </c>
      <c r="G1380" t="s">
        <v>189</v>
      </c>
      <c r="H1380" s="12">
        <v>28</v>
      </c>
      <c r="I1380" s="10">
        <v>86.468289532216389</v>
      </c>
      <c r="J1380" t="s">
        <v>119</v>
      </c>
    </row>
    <row r="1381" spans="4:10" x14ac:dyDescent="0.25">
      <c r="D1381">
        <v>1387</v>
      </c>
      <c r="E1381" t="s">
        <v>194</v>
      </c>
      <c r="F1381" s="11">
        <v>38980</v>
      </c>
      <c r="G1381" t="s">
        <v>195</v>
      </c>
      <c r="H1381" s="12">
        <v>21</v>
      </c>
      <c r="I1381" s="10">
        <v>64.784207766072953</v>
      </c>
      <c r="J1381" t="s">
        <v>120</v>
      </c>
    </row>
    <row r="1382" spans="4:10" x14ac:dyDescent="0.25">
      <c r="D1382">
        <v>1388</v>
      </c>
      <c r="E1382" t="s">
        <v>196</v>
      </c>
      <c r="F1382" s="11">
        <v>38441</v>
      </c>
      <c r="G1382" t="s">
        <v>189</v>
      </c>
      <c r="H1382" s="12">
        <v>52</v>
      </c>
      <c r="I1382" s="10">
        <v>157.69424365413772</v>
      </c>
      <c r="J1382" t="s">
        <v>119</v>
      </c>
    </row>
    <row r="1383" spans="4:10" x14ac:dyDescent="0.25">
      <c r="D1383">
        <v>1389</v>
      </c>
      <c r="E1383" t="s">
        <v>193</v>
      </c>
      <c r="F1383" s="11">
        <v>38166</v>
      </c>
      <c r="G1383" t="s">
        <v>192</v>
      </c>
      <c r="H1383" s="12">
        <v>33</v>
      </c>
      <c r="I1383" s="10">
        <v>101.08856134949143</v>
      </c>
      <c r="J1383" t="s">
        <v>119</v>
      </c>
    </row>
    <row r="1384" spans="4:10" x14ac:dyDescent="0.25">
      <c r="D1384">
        <v>1390</v>
      </c>
      <c r="E1384" t="s">
        <v>194</v>
      </c>
      <c r="F1384" s="11">
        <v>38023</v>
      </c>
      <c r="G1384" t="s">
        <v>197</v>
      </c>
      <c r="H1384" s="12">
        <v>-7</v>
      </c>
      <c r="I1384" s="10">
        <v>-19.437923961194201</v>
      </c>
      <c r="J1384" t="s">
        <v>117</v>
      </c>
    </row>
    <row r="1385" spans="4:10" x14ac:dyDescent="0.25">
      <c r="D1385">
        <v>1391</v>
      </c>
      <c r="E1385" t="s">
        <v>196</v>
      </c>
      <c r="F1385" s="11">
        <v>38078</v>
      </c>
      <c r="G1385" t="s">
        <v>187</v>
      </c>
      <c r="H1385" s="12">
        <v>12</v>
      </c>
      <c r="I1385" s="10">
        <v>38.2380881700618</v>
      </c>
      <c r="J1385" t="s">
        <v>119</v>
      </c>
    </row>
    <row r="1386" spans="4:10" x14ac:dyDescent="0.25">
      <c r="D1386">
        <v>1392</v>
      </c>
      <c r="E1386" t="s">
        <v>193</v>
      </c>
      <c r="F1386" s="11">
        <v>38045</v>
      </c>
      <c r="G1386" t="s">
        <v>195</v>
      </c>
      <c r="H1386" s="12">
        <v>1</v>
      </c>
      <c r="I1386" s="10">
        <v>4.5049727728030682</v>
      </c>
      <c r="J1386" t="s">
        <v>119</v>
      </c>
    </row>
    <row r="1387" spans="4:10" x14ac:dyDescent="0.25">
      <c r="D1387">
        <v>1393</v>
      </c>
      <c r="E1387" t="s">
        <v>186</v>
      </c>
      <c r="F1387" s="11">
        <v>38012</v>
      </c>
      <c r="G1387" t="s">
        <v>197</v>
      </c>
      <c r="H1387" s="12">
        <v>56</v>
      </c>
      <c r="I1387" s="10">
        <v>169.75770217815491</v>
      </c>
      <c r="J1387" t="s">
        <v>119</v>
      </c>
    </row>
    <row r="1388" spans="4:10" x14ac:dyDescent="0.25">
      <c r="D1388">
        <v>1394</v>
      </c>
      <c r="E1388" t="s">
        <v>196</v>
      </c>
      <c r="F1388" s="11">
        <v>38529</v>
      </c>
      <c r="G1388" t="s">
        <v>189</v>
      </c>
      <c r="H1388" s="12">
        <v>34</v>
      </c>
      <c r="I1388" s="10">
        <v>104.47706646910852</v>
      </c>
      <c r="J1388" t="s">
        <v>119</v>
      </c>
    </row>
    <row r="1389" spans="4:10" x14ac:dyDescent="0.25">
      <c r="D1389">
        <v>1395</v>
      </c>
      <c r="E1389" t="s">
        <v>200</v>
      </c>
      <c r="F1389" s="11">
        <v>38408</v>
      </c>
      <c r="G1389" t="s">
        <v>189</v>
      </c>
      <c r="H1389" s="12">
        <v>83</v>
      </c>
      <c r="I1389" s="10">
        <v>250.38974883045833</v>
      </c>
      <c r="J1389" t="s">
        <v>190</v>
      </c>
    </row>
    <row r="1390" spans="4:10" x14ac:dyDescent="0.25">
      <c r="D1390">
        <v>1396</v>
      </c>
      <c r="E1390" t="s">
        <v>194</v>
      </c>
      <c r="F1390" s="11">
        <v>38430</v>
      </c>
      <c r="G1390" t="s">
        <v>195</v>
      </c>
      <c r="H1390" s="12">
        <v>-4</v>
      </c>
      <c r="I1390" s="10">
        <v>-10.155624843092607</v>
      </c>
      <c r="J1390" t="s">
        <v>119</v>
      </c>
    </row>
    <row r="1391" spans="4:10" x14ac:dyDescent="0.25">
      <c r="D1391">
        <v>1397</v>
      </c>
      <c r="E1391" t="s">
        <v>196</v>
      </c>
      <c r="F1391" s="11">
        <v>38386</v>
      </c>
      <c r="G1391" t="s">
        <v>189</v>
      </c>
      <c r="H1391" s="12">
        <v>9</v>
      </c>
      <c r="I1391" s="10">
        <v>29.703664221901175</v>
      </c>
      <c r="J1391" t="s">
        <v>119</v>
      </c>
    </row>
    <row r="1392" spans="4:10" x14ac:dyDescent="0.25">
      <c r="D1392">
        <v>1398</v>
      </c>
      <c r="E1392" t="s">
        <v>188</v>
      </c>
      <c r="F1392" s="11">
        <v>38122</v>
      </c>
      <c r="G1392" t="s">
        <v>195</v>
      </c>
      <c r="H1392" s="12">
        <v>64</v>
      </c>
      <c r="I1392" s="10">
        <v>193.99078398349641</v>
      </c>
      <c r="J1392" t="s">
        <v>120</v>
      </c>
    </row>
    <row r="1393" spans="4:10" x14ac:dyDescent="0.25">
      <c r="D1393">
        <v>1399</v>
      </c>
      <c r="E1393" t="s">
        <v>200</v>
      </c>
      <c r="F1393" s="11">
        <v>38122</v>
      </c>
      <c r="G1393" t="s">
        <v>187</v>
      </c>
      <c r="H1393" s="12">
        <v>13</v>
      </c>
      <c r="I1393" s="10">
        <v>40.947424828889474</v>
      </c>
      <c r="J1393" t="s">
        <v>119</v>
      </c>
    </row>
    <row r="1394" spans="4:10" x14ac:dyDescent="0.25">
      <c r="D1394">
        <v>1400</v>
      </c>
      <c r="E1394" t="s">
        <v>193</v>
      </c>
      <c r="F1394" s="11">
        <v>38100</v>
      </c>
      <c r="G1394" t="s">
        <v>187</v>
      </c>
      <c r="H1394" s="12">
        <v>9</v>
      </c>
      <c r="I1394" s="10">
        <v>28.683682099948655</v>
      </c>
      <c r="J1394" t="s">
        <v>119</v>
      </c>
    </row>
    <row r="1395" spans="4:10" x14ac:dyDescent="0.25">
      <c r="D1395">
        <v>1401</v>
      </c>
      <c r="E1395" t="s">
        <v>198</v>
      </c>
      <c r="F1395" s="11">
        <v>38980</v>
      </c>
      <c r="G1395" t="s">
        <v>187</v>
      </c>
      <c r="H1395" s="12">
        <v>6</v>
      </c>
      <c r="I1395" s="10">
        <v>19.546281446888681</v>
      </c>
      <c r="J1395" t="s">
        <v>120</v>
      </c>
    </row>
    <row r="1396" spans="4:10" x14ac:dyDescent="0.25">
      <c r="D1396">
        <v>1402</v>
      </c>
      <c r="E1396" t="s">
        <v>191</v>
      </c>
      <c r="F1396" s="11">
        <v>38859</v>
      </c>
      <c r="G1396" t="s">
        <v>189</v>
      </c>
      <c r="H1396" s="12">
        <v>55</v>
      </c>
      <c r="I1396" s="10">
        <v>167.0921059108752</v>
      </c>
      <c r="J1396" t="s">
        <v>190</v>
      </c>
    </row>
    <row r="1397" spans="4:10" x14ac:dyDescent="0.25">
      <c r="D1397">
        <v>1403</v>
      </c>
      <c r="E1397" t="s">
        <v>199</v>
      </c>
      <c r="F1397" s="11">
        <v>38870</v>
      </c>
      <c r="G1397" t="s">
        <v>192</v>
      </c>
      <c r="H1397" s="12">
        <v>64</v>
      </c>
      <c r="I1397" s="10">
        <v>194.83490930195086</v>
      </c>
      <c r="J1397" t="s">
        <v>119</v>
      </c>
    </row>
    <row r="1398" spans="4:10" x14ac:dyDescent="0.25">
      <c r="D1398">
        <v>1404</v>
      </c>
      <c r="E1398" t="s">
        <v>186</v>
      </c>
      <c r="F1398" s="11">
        <v>38518</v>
      </c>
      <c r="G1398" t="s">
        <v>187</v>
      </c>
      <c r="H1398" s="12">
        <v>27</v>
      </c>
      <c r="I1398" s="10">
        <v>82.654748876430304</v>
      </c>
      <c r="J1398" t="s">
        <v>117</v>
      </c>
    </row>
    <row r="1399" spans="4:10" x14ac:dyDescent="0.25">
      <c r="D1399">
        <v>1405</v>
      </c>
      <c r="E1399" t="s">
        <v>199</v>
      </c>
      <c r="F1399" s="11">
        <v>38276</v>
      </c>
      <c r="G1399" t="s">
        <v>187</v>
      </c>
      <c r="H1399" s="12">
        <v>4</v>
      </c>
      <c r="I1399" s="10">
        <v>14.358367110038117</v>
      </c>
      <c r="J1399" t="s">
        <v>120</v>
      </c>
    </row>
    <row r="1400" spans="4:10" x14ac:dyDescent="0.25">
      <c r="D1400">
        <v>1406</v>
      </c>
      <c r="E1400" t="s">
        <v>200</v>
      </c>
      <c r="F1400" s="11">
        <v>38661</v>
      </c>
      <c r="G1400" t="s">
        <v>187</v>
      </c>
      <c r="H1400" s="12">
        <v>17</v>
      </c>
      <c r="I1400" s="10">
        <v>53.450226015325889</v>
      </c>
      <c r="J1400" t="s">
        <v>190</v>
      </c>
    </row>
    <row r="1401" spans="4:10" x14ac:dyDescent="0.25">
      <c r="D1401">
        <v>1407</v>
      </c>
      <c r="E1401" t="s">
        <v>191</v>
      </c>
      <c r="F1401" s="11">
        <v>38947</v>
      </c>
      <c r="G1401" t="s">
        <v>187</v>
      </c>
      <c r="H1401" s="12">
        <v>24</v>
      </c>
      <c r="I1401" s="10">
        <v>74.287417398883491</v>
      </c>
      <c r="J1401" t="s">
        <v>117</v>
      </c>
    </row>
    <row r="1402" spans="4:10" x14ac:dyDescent="0.25">
      <c r="D1402">
        <v>1408</v>
      </c>
      <c r="E1402" t="s">
        <v>198</v>
      </c>
      <c r="F1402" s="11">
        <v>38694</v>
      </c>
      <c r="G1402" t="s">
        <v>187</v>
      </c>
      <c r="H1402" s="12">
        <v>87</v>
      </c>
      <c r="I1402" s="10">
        <v>262.8805946680697</v>
      </c>
      <c r="J1402" t="s">
        <v>120</v>
      </c>
    </row>
    <row r="1403" spans="4:10" x14ac:dyDescent="0.25">
      <c r="D1403">
        <v>1409</v>
      </c>
      <c r="E1403" t="s">
        <v>193</v>
      </c>
      <c r="F1403" s="11">
        <v>38309</v>
      </c>
      <c r="G1403" t="s">
        <v>197</v>
      </c>
      <c r="H1403" s="12">
        <v>10</v>
      </c>
      <c r="I1403" s="10">
        <v>31.759227784320323</v>
      </c>
      <c r="J1403" t="s">
        <v>117</v>
      </c>
    </row>
    <row r="1404" spans="4:10" x14ac:dyDescent="0.25">
      <c r="D1404">
        <v>1410</v>
      </c>
      <c r="E1404" t="s">
        <v>196</v>
      </c>
      <c r="F1404" s="11">
        <v>38276</v>
      </c>
      <c r="G1404" t="s">
        <v>197</v>
      </c>
      <c r="H1404" s="12">
        <v>0</v>
      </c>
      <c r="I1404" s="10">
        <v>1.8311339455634805</v>
      </c>
      <c r="J1404" t="s">
        <v>190</v>
      </c>
    </row>
    <row r="1405" spans="4:10" x14ac:dyDescent="0.25">
      <c r="D1405">
        <v>1411</v>
      </c>
      <c r="E1405" t="s">
        <v>196</v>
      </c>
      <c r="F1405" s="11">
        <v>38375</v>
      </c>
      <c r="G1405" t="s">
        <v>187</v>
      </c>
      <c r="H1405" s="12">
        <v>73</v>
      </c>
      <c r="I1405" s="10">
        <v>221.0091797499388</v>
      </c>
      <c r="J1405" t="s">
        <v>190</v>
      </c>
    </row>
    <row r="1406" spans="4:10" x14ac:dyDescent="0.25">
      <c r="D1406">
        <v>1412</v>
      </c>
      <c r="E1406" t="s">
        <v>188</v>
      </c>
      <c r="F1406" s="11">
        <v>38067</v>
      </c>
      <c r="G1406" t="s">
        <v>187</v>
      </c>
      <c r="H1406" s="12">
        <v>66</v>
      </c>
      <c r="I1406" s="10">
        <v>200.12198246327054</v>
      </c>
      <c r="J1406" t="s">
        <v>190</v>
      </c>
    </row>
    <row r="1407" spans="4:10" x14ac:dyDescent="0.25">
      <c r="D1407">
        <v>1413</v>
      </c>
      <c r="E1407" t="s">
        <v>186</v>
      </c>
      <c r="F1407" s="11">
        <v>38947</v>
      </c>
      <c r="G1407" t="s">
        <v>187</v>
      </c>
      <c r="H1407" s="12">
        <v>70</v>
      </c>
      <c r="I1407" s="10">
        <v>211.75333647455852</v>
      </c>
      <c r="J1407" t="s">
        <v>120</v>
      </c>
    </row>
    <row r="1408" spans="4:10" x14ac:dyDescent="0.25">
      <c r="D1408">
        <v>1414</v>
      </c>
      <c r="E1408" t="s">
        <v>193</v>
      </c>
      <c r="F1408" s="11">
        <v>38331</v>
      </c>
      <c r="G1408" t="s">
        <v>189</v>
      </c>
      <c r="H1408" s="12">
        <v>78</v>
      </c>
      <c r="I1408" s="10">
        <v>235.90596023209099</v>
      </c>
      <c r="J1408" t="s">
        <v>117</v>
      </c>
    </row>
    <row r="1409" spans="4:10" x14ac:dyDescent="0.25">
      <c r="D1409">
        <v>1415</v>
      </c>
      <c r="E1409" t="s">
        <v>199</v>
      </c>
      <c r="F1409" s="11">
        <v>38661</v>
      </c>
      <c r="G1409" t="s">
        <v>197</v>
      </c>
      <c r="H1409" s="12">
        <v>22</v>
      </c>
      <c r="I1409" s="10">
        <v>66.965065793990505</v>
      </c>
      <c r="J1409" t="s">
        <v>117</v>
      </c>
    </row>
    <row r="1410" spans="4:10" x14ac:dyDescent="0.25">
      <c r="D1410">
        <v>1416</v>
      </c>
      <c r="E1410" t="s">
        <v>198</v>
      </c>
      <c r="F1410" s="11">
        <v>38265</v>
      </c>
      <c r="G1410" t="s">
        <v>197</v>
      </c>
      <c r="H1410" s="12">
        <v>21</v>
      </c>
      <c r="I1410" s="10">
        <v>65.217462708012192</v>
      </c>
      <c r="J1410" t="s">
        <v>119</v>
      </c>
    </row>
    <row r="1411" spans="4:10" x14ac:dyDescent="0.25">
      <c r="D1411">
        <v>1417</v>
      </c>
      <c r="E1411" t="s">
        <v>186</v>
      </c>
      <c r="F1411" s="11">
        <v>38276</v>
      </c>
      <c r="G1411" t="s">
        <v>187</v>
      </c>
      <c r="H1411" s="12">
        <v>8</v>
      </c>
      <c r="I1411" s="10">
        <v>25.824952877477109</v>
      </c>
      <c r="J1411" t="s">
        <v>117</v>
      </c>
    </row>
    <row r="1412" spans="4:10" x14ac:dyDescent="0.25">
      <c r="D1412">
        <v>1418</v>
      </c>
      <c r="E1412" t="s">
        <v>191</v>
      </c>
      <c r="F1412" s="11">
        <v>38034</v>
      </c>
      <c r="G1412" t="s">
        <v>197</v>
      </c>
      <c r="H1412" s="12">
        <v>62</v>
      </c>
      <c r="I1412" s="10">
        <v>187.80112722106594</v>
      </c>
      <c r="J1412" t="s">
        <v>120</v>
      </c>
    </row>
    <row r="1413" spans="4:10" x14ac:dyDescent="0.25">
      <c r="D1413">
        <v>1419</v>
      </c>
      <c r="E1413" t="s">
        <v>194</v>
      </c>
      <c r="F1413" s="11">
        <v>38848</v>
      </c>
      <c r="G1413" t="s">
        <v>197</v>
      </c>
      <c r="H1413" s="12">
        <v>81</v>
      </c>
      <c r="I1413" s="10">
        <v>244.50746507200088</v>
      </c>
      <c r="J1413" t="s">
        <v>117</v>
      </c>
    </row>
    <row r="1414" spans="4:10" x14ac:dyDescent="0.25">
      <c r="D1414">
        <v>1420</v>
      </c>
      <c r="E1414" t="s">
        <v>193</v>
      </c>
      <c r="F1414" s="11">
        <v>38342</v>
      </c>
      <c r="G1414" t="s">
        <v>187</v>
      </c>
      <c r="H1414" s="12">
        <v>72</v>
      </c>
      <c r="I1414" s="10">
        <v>218.17265722795503</v>
      </c>
      <c r="J1414" t="s">
        <v>117</v>
      </c>
    </row>
    <row r="1415" spans="4:10" x14ac:dyDescent="0.25">
      <c r="D1415">
        <v>1421</v>
      </c>
      <c r="E1415" t="s">
        <v>188</v>
      </c>
      <c r="F1415" s="11">
        <v>39002</v>
      </c>
      <c r="G1415" t="s">
        <v>195</v>
      </c>
      <c r="H1415" s="12">
        <v>13</v>
      </c>
      <c r="I1415" s="10">
        <v>41.356875522020459</v>
      </c>
      <c r="J1415" t="s">
        <v>120</v>
      </c>
    </row>
    <row r="1416" spans="4:10" x14ac:dyDescent="0.25">
      <c r="D1416">
        <v>1422</v>
      </c>
      <c r="E1416" t="s">
        <v>186</v>
      </c>
      <c r="F1416" s="11">
        <v>38595</v>
      </c>
      <c r="G1416" t="s">
        <v>192</v>
      </c>
      <c r="H1416" s="12">
        <v>52</v>
      </c>
      <c r="I1416" s="10">
        <v>157.41873231061072</v>
      </c>
      <c r="J1416" t="s">
        <v>119</v>
      </c>
    </row>
    <row r="1417" spans="4:10" x14ac:dyDescent="0.25">
      <c r="D1417">
        <v>1423</v>
      </c>
      <c r="E1417" t="s">
        <v>196</v>
      </c>
      <c r="F1417" s="11">
        <v>38738</v>
      </c>
      <c r="G1417" t="s">
        <v>195</v>
      </c>
      <c r="H1417" s="12">
        <v>49</v>
      </c>
      <c r="I1417" s="10">
        <v>148.10679359164916</v>
      </c>
      <c r="J1417" t="s">
        <v>120</v>
      </c>
    </row>
    <row r="1418" spans="4:10" x14ac:dyDescent="0.25">
      <c r="D1418">
        <v>1424</v>
      </c>
      <c r="E1418" t="s">
        <v>196</v>
      </c>
      <c r="F1418" s="11">
        <v>38067</v>
      </c>
      <c r="G1418" t="s">
        <v>195</v>
      </c>
      <c r="H1418" s="12">
        <v>82</v>
      </c>
      <c r="I1418" s="10">
        <v>248.16915651860171</v>
      </c>
      <c r="J1418" t="s">
        <v>119</v>
      </c>
    </row>
    <row r="1419" spans="4:10" x14ac:dyDescent="0.25">
      <c r="D1419">
        <v>1425</v>
      </c>
      <c r="E1419" t="s">
        <v>193</v>
      </c>
      <c r="F1419" s="11">
        <v>38815</v>
      </c>
      <c r="G1419" t="s">
        <v>195</v>
      </c>
      <c r="H1419" s="12">
        <v>5</v>
      </c>
      <c r="I1419" s="10">
        <v>17.015690322490627</v>
      </c>
      <c r="J1419" t="s">
        <v>190</v>
      </c>
    </row>
    <row r="1420" spans="4:10" x14ac:dyDescent="0.25">
      <c r="D1420">
        <v>1426</v>
      </c>
      <c r="E1420" t="s">
        <v>199</v>
      </c>
      <c r="F1420" s="11">
        <v>38617</v>
      </c>
      <c r="G1420" t="s">
        <v>197</v>
      </c>
      <c r="H1420" s="12">
        <v>45</v>
      </c>
      <c r="I1420" s="10">
        <v>136.85630897508477</v>
      </c>
      <c r="J1420" t="s">
        <v>120</v>
      </c>
    </row>
    <row r="1421" spans="4:10" x14ac:dyDescent="0.25">
      <c r="D1421">
        <v>1427</v>
      </c>
      <c r="E1421" t="s">
        <v>198</v>
      </c>
      <c r="F1421" s="11">
        <v>38694</v>
      </c>
      <c r="G1421" t="s">
        <v>197</v>
      </c>
      <c r="H1421" s="12">
        <v>-10</v>
      </c>
      <c r="I1421" s="10">
        <v>-27.350902782330042</v>
      </c>
      <c r="J1421" t="s">
        <v>190</v>
      </c>
    </row>
    <row r="1422" spans="4:10" x14ac:dyDescent="0.25">
      <c r="D1422">
        <v>1428</v>
      </c>
      <c r="E1422" t="s">
        <v>191</v>
      </c>
      <c r="F1422" s="11">
        <v>39057</v>
      </c>
      <c r="G1422" t="s">
        <v>195</v>
      </c>
      <c r="H1422" s="12">
        <v>53</v>
      </c>
      <c r="I1422" s="10">
        <v>160.85164058435507</v>
      </c>
      <c r="J1422" t="s">
        <v>190</v>
      </c>
    </row>
    <row r="1423" spans="4:10" x14ac:dyDescent="0.25">
      <c r="D1423">
        <v>1429</v>
      </c>
      <c r="E1423" t="s">
        <v>188</v>
      </c>
      <c r="F1423" s="11">
        <v>38441</v>
      </c>
      <c r="G1423" t="s">
        <v>192</v>
      </c>
      <c r="H1423" s="12">
        <v>24</v>
      </c>
      <c r="I1423" s="10">
        <v>73.616064458141409</v>
      </c>
      <c r="J1423" t="s">
        <v>117</v>
      </c>
    </row>
    <row r="1424" spans="4:10" x14ac:dyDescent="0.25">
      <c r="D1424">
        <v>1430</v>
      </c>
      <c r="E1424" t="s">
        <v>196</v>
      </c>
      <c r="F1424" s="11">
        <v>38914</v>
      </c>
      <c r="G1424" t="s">
        <v>187</v>
      </c>
      <c r="H1424" s="12">
        <v>27</v>
      </c>
      <c r="I1424" s="10">
        <v>83.23212229417976</v>
      </c>
      <c r="J1424" t="s">
        <v>190</v>
      </c>
    </row>
    <row r="1425" spans="4:10" x14ac:dyDescent="0.25">
      <c r="D1425">
        <v>1431</v>
      </c>
      <c r="E1425" t="s">
        <v>199</v>
      </c>
      <c r="F1425" s="11">
        <v>38837</v>
      </c>
      <c r="G1425" t="s">
        <v>189</v>
      </c>
      <c r="H1425" s="12">
        <v>52</v>
      </c>
      <c r="I1425" s="10">
        <v>158.63001694196066</v>
      </c>
      <c r="J1425" t="s">
        <v>120</v>
      </c>
    </row>
    <row r="1426" spans="4:10" x14ac:dyDescent="0.25">
      <c r="D1426">
        <v>1432</v>
      </c>
      <c r="E1426" t="s">
        <v>193</v>
      </c>
      <c r="F1426" s="11">
        <v>39013</v>
      </c>
      <c r="G1426" t="s">
        <v>189</v>
      </c>
      <c r="H1426" s="12">
        <v>0</v>
      </c>
      <c r="I1426" s="10">
        <v>1.7815728693963861</v>
      </c>
      <c r="J1426" t="s">
        <v>117</v>
      </c>
    </row>
    <row r="1427" spans="4:10" x14ac:dyDescent="0.25">
      <c r="D1427">
        <v>1433</v>
      </c>
      <c r="E1427" t="s">
        <v>196</v>
      </c>
      <c r="F1427" s="11">
        <v>38155</v>
      </c>
      <c r="G1427" t="s">
        <v>197</v>
      </c>
      <c r="H1427" s="12">
        <v>92</v>
      </c>
      <c r="I1427" s="10">
        <v>278.65173044503393</v>
      </c>
      <c r="J1427" t="s">
        <v>117</v>
      </c>
    </row>
    <row r="1428" spans="4:10" x14ac:dyDescent="0.25">
      <c r="D1428">
        <v>1434</v>
      </c>
      <c r="E1428" t="s">
        <v>198</v>
      </c>
      <c r="F1428" s="11">
        <v>39013</v>
      </c>
      <c r="G1428" t="s">
        <v>197</v>
      </c>
      <c r="H1428" s="12">
        <v>22</v>
      </c>
      <c r="I1428" s="10">
        <v>67.706785390101601</v>
      </c>
      <c r="J1428" t="s">
        <v>117</v>
      </c>
    </row>
    <row r="1429" spans="4:10" x14ac:dyDescent="0.25">
      <c r="D1429">
        <v>1435</v>
      </c>
      <c r="E1429" t="s">
        <v>200</v>
      </c>
      <c r="F1429" s="11">
        <v>38837</v>
      </c>
      <c r="G1429" t="s">
        <v>195</v>
      </c>
      <c r="H1429" s="12">
        <v>67</v>
      </c>
      <c r="I1429" s="10">
        <v>202.90370530776514</v>
      </c>
      <c r="J1429" t="s">
        <v>120</v>
      </c>
    </row>
    <row r="1430" spans="4:10" x14ac:dyDescent="0.25">
      <c r="D1430">
        <v>1436</v>
      </c>
      <c r="E1430" t="s">
        <v>193</v>
      </c>
      <c r="F1430" s="11">
        <v>38639</v>
      </c>
      <c r="G1430" t="s">
        <v>197</v>
      </c>
      <c r="H1430" s="12">
        <v>7</v>
      </c>
      <c r="I1430" s="10">
        <v>23.034327347174614</v>
      </c>
      <c r="J1430" t="s">
        <v>120</v>
      </c>
    </row>
    <row r="1431" spans="4:10" x14ac:dyDescent="0.25">
      <c r="D1431">
        <v>1437</v>
      </c>
      <c r="E1431" t="s">
        <v>200</v>
      </c>
      <c r="F1431" s="11">
        <v>38122</v>
      </c>
      <c r="G1431" t="s">
        <v>195</v>
      </c>
      <c r="H1431" s="12">
        <v>-10</v>
      </c>
      <c r="I1431" s="10">
        <v>-27.962734354764166</v>
      </c>
      <c r="J1431" t="s">
        <v>119</v>
      </c>
    </row>
    <row r="1432" spans="4:10" x14ac:dyDescent="0.25">
      <c r="D1432">
        <v>1438</v>
      </c>
      <c r="E1432" t="s">
        <v>194</v>
      </c>
      <c r="F1432" s="11">
        <v>38947</v>
      </c>
      <c r="G1432" t="s">
        <v>197</v>
      </c>
      <c r="H1432" s="12">
        <v>10</v>
      </c>
      <c r="I1432" s="10">
        <v>31.667217946817743</v>
      </c>
      <c r="J1432" t="s">
        <v>190</v>
      </c>
    </row>
    <row r="1433" spans="4:10" x14ac:dyDescent="0.25">
      <c r="D1433">
        <v>1439</v>
      </c>
      <c r="E1433" t="s">
        <v>196</v>
      </c>
      <c r="F1433" s="11">
        <v>38529</v>
      </c>
      <c r="G1433" t="s">
        <v>189</v>
      </c>
      <c r="H1433" s="12">
        <v>15</v>
      </c>
      <c r="I1433" s="10">
        <v>46.477551483409364</v>
      </c>
      <c r="J1433" t="s">
        <v>190</v>
      </c>
    </row>
    <row r="1434" spans="4:10" x14ac:dyDescent="0.25">
      <c r="D1434">
        <v>1440</v>
      </c>
      <c r="E1434" t="s">
        <v>191</v>
      </c>
      <c r="F1434" s="11">
        <v>38529</v>
      </c>
      <c r="G1434" t="s">
        <v>192</v>
      </c>
      <c r="H1434" s="12">
        <v>0</v>
      </c>
      <c r="I1434" s="10">
        <v>2.1309055922780948</v>
      </c>
      <c r="J1434" t="s">
        <v>119</v>
      </c>
    </row>
    <row r="1435" spans="4:10" x14ac:dyDescent="0.25">
      <c r="D1435">
        <v>1441</v>
      </c>
      <c r="E1435" t="s">
        <v>193</v>
      </c>
      <c r="F1435" s="11">
        <v>38793</v>
      </c>
      <c r="G1435" t="s">
        <v>189</v>
      </c>
      <c r="H1435" s="12">
        <v>93</v>
      </c>
      <c r="I1435" s="10">
        <v>280.90891395594838</v>
      </c>
      <c r="J1435" t="s">
        <v>117</v>
      </c>
    </row>
    <row r="1436" spans="4:10" x14ac:dyDescent="0.25">
      <c r="D1436">
        <v>1442</v>
      </c>
      <c r="E1436" t="s">
        <v>188</v>
      </c>
      <c r="F1436" s="11">
        <v>38738</v>
      </c>
      <c r="G1436" t="s">
        <v>189</v>
      </c>
      <c r="H1436" s="12">
        <v>57</v>
      </c>
      <c r="I1436" s="10">
        <v>172.62177980113168</v>
      </c>
      <c r="J1436" t="s">
        <v>120</v>
      </c>
    </row>
    <row r="1437" spans="4:10" x14ac:dyDescent="0.25">
      <c r="D1437">
        <v>1443</v>
      </c>
      <c r="E1437" t="s">
        <v>196</v>
      </c>
      <c r="F1437" s="11">
        <v>38254</v>
      </c>
      <c r="G1437" t="s">
        <v>187</v>
      </c>
      <c r="H1437" s="12">
        <v>69</v>
      </c>
      <c r="I1437" s="10">
        <v>208.76551379204989</v>
      </c>
      <c r="J1437" t="s">
        <v>120</v>
      </c>
    </row>
    <row r="1438" spans="4:10" x14ac:dyDescent="0.25">
      <c r="D1438">
        <v>1444</v>
      </c>
      <c r="E1438" t="s">
        <v>200</v>
      </c>
      <c r="F1438" s="11">
        <v>38716</v>
      </c>
      <c r="G1438" t="s">
        <v>189</v>
      </c>
      <c r="H1438" s="12">
        <v>53</v>
      </c>
      <c r="I1438" s="10">
        <v>161.64817183248223</v>
      </c>
      <c r="J1438" t="s">
        <v>119</v>
      </c>
    </row>
    <row r="1439" spans="4:10" x14ac:dyDescent="0.25">
      <c r="D1439">
        <v>1445</v>
      </c>
      <c r="E1439" t="s">
        <v>191</v>
      </c>
      <c r="F1439" s="11">
        <v>39013</v>
      </c>
      <c r="G1439" t="s">
        <v>192</v>
      </c>
      <c r="H1439" s="12">
        <v>67</v>
      </c>
      <c r="I1439" s="10">
        <v>203.5655299819017</v>
      </c>
      <c r="J1439" t="s">
        <v>119</v>
      </c>
    </row>
    <row r="1440" spans="4:10" x14ac:dyDescent="0.25">
      <c r="D1440">
        <v>1446</v>
      </c>
      <c r="E1440" t="s">
        <v>200</v>
      </c>
      <c r="F1440" s="11">
        <v>38078</v>
      </c>
      <c r="G1440" t="s">
        <v>195</v>
      </c>
      <c r="H1440" s="12">
        <v>23</v>
      </c>
      <c r="I1440" s="10">
        <v>70.708152765050201</v>
      </c>
      <c r="J1440" t="s">
        <v>117</v>
      </c>
    </row>
    <row r="1441" spans="4:10" x14ac:dyDescent="0.25">
      <c r="D1441">
        <v>1447</v>
      </c>
      <c r="E1441" t="s">
        <v>194</v>
      </c>
      <c r="F1441" s="11">
        <v>38155</v>
      </c>
      <c r="G1441" t="s">
        <v>197</v>
      </c>
      <c r="H1441" s="12">
        <v>43</v>
      </c>
      <c r="I1441" s="10">
        <v>131.16019141346013</v>
      </c>
      <c r="J1441" t="s">
        <v>120</v>
      </c>
    </row>
    <row r="1442" spans="4:10" x14ac:dyDescent="0.25">
      <c r="D1442">
        <v>1448</v>
      </c>
      <c r="E1442" t="s">
        <v>199</v>
      </c>
      <c r="F1442" s="11">
        <v>39013</v>
      </c>
      <c r="G1442" t="s">
        <v>187</v>
      </c>
      <c r="H1442" s="12">
        <v>69</v>
      </c>
      <c r="I1442" s="10">
        <v>209.39515625574666</v>
      </c>
      <c r="J1442" t="s">
        <v>120</v>
      </c>
    </row>
    <row r="1443" spans="4:10" x14ac:dyDescent="0.25">
      <c r="D1443">
        <v>1449</v>
      </c>
      <c r="E1443" t="s">
        <v>188</v>
      </c>
      <c r="F1443" s="11">
        <v>38991</v>
      </c>
      <c r="G1443" t="s">
        <v>192</v>
      </c>
      <c r="H1443" s="12">
        <v>45</v>
      </c>
      <c r="I1443" s="10">
        <v>136.50342219375273</v>
      </c>
      <c r="J1443" t="s">
        <v>190</v>
      </c>
    </row>
    <row r="1444" spans="4:10" x14ac:dyDescent="0.25">
      <c r="D1444">
        <v>1450</v>
      </c>
      <c r="E1444" t="s">
        <v>193</v>
      </c>
      <c r="F1444" s="11">
        <v>38661</v>
      </c>
      <c r="G1444" t="s">
        <v>195</v>
      </c>
      <c r="H1444" s="12">
        <v>70</v>
      </c>
      <c r="I1444" s="10">
        <v>211.70097135907523</v>
      </c>
      <c r="J1444" t="s">
        <v>120</v>
      </c>
    </row>
    <row r="1445" spans="4:10" x14ac:dyDescent="0.25">
      <c r="D1445">
        <v>1451</v>
      </c>
      <c r="E1445" t="s">
        <v>194</v>
      </c>
      <c r="F1445" s="11">
        <v>39013</v>
      </c>
      <c r="G1445" t="s">
        <v>197</v>
      </c>
      <c r="H1445" s="12">
        <v>91</v>
      </c>
      <c r="I1445" s="10">
        <v>274.50140154950032</v>
      </c>
      <c r="J1445" t="s">
        <v>117</v>
      </c>
    </row>
    <row r="1446" spans="4:10" x14ac:dyDescent="0.25">
      <c r="D1446">
        <v>1452</v>
      </c>
      <c r="E1446" t="s">
        <v>198</v>
      </c>
      <c r="F1446" s="11">
        <v>39068</v>
      </c>
      <c r="G1446" t="s">
        <v>197</v>
      </c>
      <c r="H1446" s="12">
        <v>33</v>
      </c>
      <c r="I1446" s="10">
        <v>100.48140496751634</v>
      </c>
      <c r="J1446" t="s">
        <v>190</v>
      </c>
    </row>
    <row r="1447" spans="4:10" x14ac:dyDescent="0.25">
      <c r="D1447">
        <v>1453</v>
      </c>
      <c r="E1447" t="s">
        <v>194</v>
      </c>
      <c r="F1447" s="11">
        <v>38936</v>
      </c>
      <c r="G1447" t="s">
        <v>189</v>
      </c>
      <c r="H1447" s="12">
        <v>90</v>
      </c>
      <c r="I1447" s="10">
        <v>272.35779457225038</v>
      </c>
      <c r="J1447" t="s">
        <v>190</v>
      </c>
    </row>
    <row r="1448" spans="4:10" x14ac:dyDescent="0.25">
      <c r="D1448">
        <v>1454</v>
      </c>
      <c r="E1448" t="s">
        <v>194</v>
      </c>
      <c r="F1448" s="11">
        <v>38342</v>
      </c>
      <c r="G1448" t="s">
        <v>197</v>
      </c>
      <c r="H1448" s="12">
        <v>17</v>
      </c>
      <c r="I1448" s="10">
        <v>52.516260583580817</v>
      </c>
      <c r="J1448" t="s">
        <v>117</v>
      </c>
    </row>
    <row r="1449" spans="4:10" x14ac:dyDescent="0.25">
      <c r="D1449">
        <v>1455</v>
      </c>
      <c r="E1449" t="s">
        <v>193</v>
      </c>
      <c r="F1449" s="11">
        <v>38199</v>
      </c>
      <c r="G1449" t="s">
        <v>195</v>
      </c>
      <c r="H1449" s="12">
        <v>-7</v>
      </c>
      <c r="I1449" s="10">
        <v>-18.916737992903691</v>
      </c>
      <c r="J1449" t="s">
        <v>117</v>
      </c>
    </row>
    <row r="1450" spans="4:10" x14ac:dyDescent="0.25">
      <c r="D1450">
        <v>1456</v>
      </c>
      <c r="E1450" t="s">
        <v>191</v>
      </c>
      <c r="F1450" s="11">
        <v>38232</v>
      </c>
      <c r="G1450" t="s">
        <v>197</v>
      </c>
      <c r="H1450" s="12">
        <v>21</v>
      </c>
      <c r="I1450" s="10">
        <v>64.912642276982112</v>
      </c>
      <c r="J1450" t="s">
        <v>120</v>
      </c>
    </row>
    <row r="1451" spans="4:10" x14ac:dyDescent="0.25">
      <c r="D1451">
        <v>1457</v>
      </c>
      <c r="E1451" t="s">
        <v>199</v>
      </c>
      <c r="F1451" s="11">
        <v>38573</v>
      </c>
      <c r="G1451" t="s">
        <v>189</v>
      </c>
      <c r="H1451" s="12">
        <v>14</v>
      </c>
      <c r="I1451" s="10">
        <v>44.327818174178198</v>
      </c>
      <c r="J1451" t="s">
        <v>190</v>
      </c>
    </row>
    <row r="1452" spans="4:10" x14ac:dyDescent="0.25">
      <c r="D1452">
        <v>1458</v>
      </c>
      <c r="E1452" t="s">
        <v>193</v>
      </c>
      <c r="F1452" s="11">
        <v>38826</v>
      </c>
      <c r="G1452" t="s">
        <v>192</v>
      </c>
      <c r="H1452" s="12">
        <v>84</v>
      </c>
      <c r="I1452" s="10">
        <v>254.27232164491826</v>
      </c>
      <c r="J1452" t="s">
        <v>117</v>
      </c>
    </row>
    <row r="1453" spans="4:10" x14ac:dyDescent="0.25">
      <c r="D1453">
        <v>1459</v>
      </c>
      <c r="E1453" t="s">
        <v>196</v>
      </c>
      <c r="F1453" s="11">
        <v>38738</v>
      </c>
      <c r="G1453" t="s">
        <v>192</v>
      </c>
      <c r="H1453" s="12">
        <v>92</v>
      </c>
      <c r="I1453" s="10">
        <v>278.12892270091868</v>
      </c>
      <c r="J1453" t="s">
        <v>120</v>
      </c>
    </row>
    <row r="1454" spans="4:10" x14ac:dyDescent="0.25">
      <c r="D1454">
        <v>1460</v>
      </c>
      <c r="E1454" t="s">
        <v>193</v>
      </c>
      <c r="F1454" s="11">
        <v>39013</v>
      </c>
      <c r="G1454" t="s">
        <v>187</v>
      </c>
      <c r="H1454" s="12">
        <v>-1</v>
      </c>
      <c r="I1454" s="10">
        <v>-0.12859943512322669</v>
      </c>
      <c r="J1454" t="s">
        <v>120</v>
      </c>
    </row>
    <row r="1455" spans="4:10" x14ac:dyDescent="0.25">
      <c r="D1455">
        <v>1461</v>
      </c>
      <c r="E1455" t="s">
        <v>193</v>
      </c>
      <c r="F1455" s="11">
        <v>38485</v>
      </c>
      <c r="G1455" t="s">
        <v>187</v>
      </c>
      <c r="H1455" s="12">
        <v>73</v>
      </c>
      <c r="I1455" s="10">
        <v>222.08676582590357</v>
      </c>
      <c r="J1455" t="s">
        <v>119</v>
      </c>
    </row>
    <row r="1456" spans="4:10" x14ac:dyDescent="0.25">
      <c r="D1456">
        <v>1462</v>
      </c>
      <c r="E1456" t="s">
        <v>200</v>
      </c>
      <c r="F1456" s="11">
        <v>38727</v>
      </c>
      <c r="G1456" t="s">
        <v>189</v>
      </c>
      <c r="H1456" s="12">
        <v>48</v>
      </c>
      <c r="I1456" s="10">
        <v>146.42108275927566</v>
      </c>
      <c r="J1456" t="s">
        <v>117</v>
      </c>
    </row>
    <row r="1457" spans="4:10" x14ac:dyDescent="0.25">
      <c r="D1457">
        <v>1463</v>
      </c>
      <c r="E1457" t="s">
        <v>200</v>
      </c>
      <c r="F1457" s="11">
        <v>38331</v>
      </c>
      <c r="G1457" t="s">
        <v>195</v>
      </c>
      <c r="H1457" s="12">
        <v>72</v>
      </c>
      <c r="I1457" s="10">
        <v>217.08233008534265</v>
      </c>
      <c r="J1457" t="s">
        <v>119</v>
      </c>
    </row>
    <row r="1458" spans="4:10" x14ac:dyDescent="0.25">
      <c r="D1458">
        <v>1464</v>
      </c>
      <c r="E1458" t="s">
        <v>186</v>
      </c>
      <c r="F1458" s="11">
        <v>38903</v>
      </c>
      <c r="G1458" t="s">
        <v>189</v>
      </c>
      <c r="H1458" s="12">
        <v>42</v>
      </c>
      <c r="I1458" s="10">
        <v>127.6087139856683</v>
      </c>
      <c r="J1458" t="s">
        <v>117</v>
      </c>
    </row>
    <row r="1459" spans="4:10" x14ac:dyDescent="0.25">
      <c r="D1459">
        <v>1465</v>
      </c>
      <c r="E1459" t="s">
        <v>193</v>
      </c>
      <c r="F1459" s="11">
        <v>38342</v>
      </c>
      <c r="G1459" t="s">
        <v>189</v>
      </c>
      <c r="H1459" s="12">
        <v>80</v>
      </c>
      <c r="I1459" s="10">
        <v>242.20754620036109</v>
      </c>
      <c r="J1459" t="s">
        <v>120</v>
      </c>
    </row>
    <row r="1460" spans="4:10" x14ac:dyDescent="0.25">
      <c r="D1460">
        <v>1466</v>
      </c>
      <c r="E1460" t="s">
        <v>193</v>
      </c>
      <c r="F1460" s="11">
        <v>38595</v>
      </c>
      <c r="G1460" t="s">
        <v>189</v>
      </c>
      <c r="H1460" s="12">
        <v>56</v>
      </c>
      <c r="I1460" s="10">
        <v>170.85558875726406</v>
      </c>
      <c r="J1460" t="s">
        <v>119</v>
      </c>
    </row>
    <row r="1461" spans="4:10" x14ac:dyDescent="0.25">
      <c r="D1461">
        <v>1467</v>
      </c>
      <c r="E1461" t="s">
        <v>199</v>
      </c>
      <c r="F1461" s="11">
        <v>38012</v>
      </c>
      <c r="G1461" t="s">
        <v>197</v>
      </c>
      <c r="H1461" s="12">
        <v>46</v>
      </c>
      <c r="I1461" s="10">
        <v>140.57686436306247</v>
      </c>
      <c r="J1461" t="s">
        <v>117</v>
      </c>
    </row>
    <row r="1462" spans="4:10" x14ac:dyDescent="0.25">
      <c r="D1462">
        <v>1468</v>
      </c>
      <c r="E1462" t="s">
        <v>186</v>
      </c>
      <c r="F1462" s="11">
        <v>38870</v>
      </c>
      <c r="G1462" t="s">
        <v>195</v>
      </c>
      <c r="H1462" s="12">
        <v>45</v>
      </c>
      <c r="I1462" s="10">
        <v>136.77216386728932</v>
      </c>
      <c r="J1462" t="s">
        <v>120</v>
      </c>
    </row>
    <row r="1463" spans="4:10" x14ac:dyDescent="0.25">
      <c r="D1463">
        <v>1469</v>
      </c>
      <c r="E1463" t="s">
        <v>191</v>
      </c>
      <c r="F1463" s="11">
        <v>38507</v>
      </c>
      <c r="G1463" t="s">
        <v>189</v>
      </c>
      <c r="H1463" s="12">
        <v>53</v>
      </c>
      <c r="I1463" s="10">
        <v>160.40163840433979</v>
      </c>
      <c r="J1463" t="s">
        <v>117</v>
      </c>
    </row>
    <row r="1464" spans="4:10" x14ac:dyDescent="0.25">
      <c r="D1464">
        <v>1470</v>
      </c>
      <c r="E1464" t="s">
        <v>191</v>
      </c>
      <c r="F1464" s="11">
        <v>38628</v>
      </c>
      <c r="G1464" t="s">
        <v>195</v>
      </c>
      <c r="H1464" s="12">
        <v>51</v>
      </c>
      <c r="I1464" s="10">
        <v>155.05152823672236</v>
      </c>
      <c r="J1464" t="s">
        <v>120</v>
      </c>
    </row>
    <row r="1465" spans="4:10" x14ac:dyDescent="0.25">
      <c r="D1465">
        <v>1471</v>
      </c>
      <c r="E1465" t="s">
        <v>196</v>
      </c>
      <c r="F1465" s="11">
        <v>38705</v>
      </c>
      <c r="G1465" t="s">
        <v>197</v>
      </c>
      <c r="H1465" s="12">
        <v>64</v>
      </c>
      <c r="I1465" s="10">
        <v>193.29903203964747</v>
      </c>
      <c r="J1465" t="s">
        <v>117</v>
      </c>
    </row>
    <row r="1466" spans="4:10" x14ac:dyDescent="0.25">
      <c r="D1466">
        <v>1472</v>
      </c>
      <c r="E1466" t="s">
        <v>186</v>
      </c>
      <c r="F1466" s="11">
        <v>38298</v>
      </c>
      <c r="G1466" t="s">
        <v>195</v>
      </c>
      <c r="H1466" s="12">
        <v>15</v>
      </c>
      <c r="I1466" s="10">
        <v>47.086660569111189</v>
      </c>
      <c r="J1466" t="s">
        <v>120</v>
      </c>
    </row>
    <row r="1467" spans="4:10" x14ac:dyDescent="0.25">
      <c r="D1467">
        <v>1473</v>
      </c>
      <c r="E1467" t="s">
        <v>193</v>
      </c>
      <c r="F1467" s="11">
        <v>38078</v>
      </c>
      <c r="G1467" t="s">
        <v>192</v>
      </c>
      <c r="H1467" s="12">
        <v>33</v>
      </c>
      <c r="I1467" s="10">
        <v>101.69988655484008</v>
      </c>
      <c r="J1467" t="s">
        <v>117</v>
      </c>
    </row>
    <row r="1468" spans="4:10" x14ac:dyDescent="0.25">
      <c r="D1468">
        <v>1474</v>
      </c>
      <c r="E1468" t="s">
        <v>198</v>
      </c>
      <c r="F1468" s="11">
        <v>38848</v>
      </c>
      <c r="G1468" t="s">
        <v>195</v>
      </c>
      <c r="H1468" s="12">
        <v>31</v>
      </c>
      <c r="I1468" s="10">
        <v>95.050667546988379</v>
      </c>
      <c r="J1468" t="s">
        <v>120</v>
      </c>
    </row>
    <row r="1469" spans="4:10" x14ac:dyDescent="0.25">
      <c r="D1469">
        <v>1475</v>
      </c>
      <c r="E1469" t="s">
        <v>191</v>
      </c>
      <c r="F1469" s="11">
        <v>38705</v>
      </c>
      <c r="G1469" t="s">
        <v>192</v>
      </c>
      <c r="H1469" s="12">
        <v>51</v>
      </c>
      <c r="I1469" s="10">
        <v>155.18472828999515</v>
      </c>
      <c r="J1469" t="s">
        <v>117</v>
      </c>
    </row>
    <row r="1470" spans="4:10" x14ac:dyDescent="0.25">
      <c r="D1470">
        <v>1476</v>
      </c>
      <c r="E1470" t="s">
        <v>196</v>
      </c>
      <c r="F1470" s="11">
        <v>38947</v>
      </c>
      <c r="G1470" t="s">
        <v>189</v>
      </c>
      <c r="H1470" s="12">
        <v>-7</v>
      </c>
      <c r="I1470" s="10">
        <v>-18.636086701073594</v>
      </c>
      <c r="J1470" t="s">
        <v>117</v>
      </c>
    </row>
    <row r="1471" spans="4:10" x14ac:dyDescent="0.25">
      <c r="D1471">
        <v>1477</v>
      </c>
      <c r="E1471" t="s">
        <v>191</v>
      </c>
      <c r="F1471" s="11">
        <v>38485</v>
      </c>
      <c r="G1471" t="s">
        <v>195</v>
      </c>
      <c r="H1471" s="12">
        <v>37</v>
      </c>
      <c r="I1471" s="10">
        <v>112.07406400171799</v>
      </c>
      <c r="J1471" t="s">
        <v>117</v>
      </c>
    </row>
    <row r="1472" spans="4:10" x14ac:dyDescent="0.25">
      <c r="D1472">
        <v>1478</v>
      </c>
      <c r="E1472" t="s">
        <v>186</v>
      </c>
      <c r="F1472" s="11">
        <v>38518</v>
      </c>
      <c r="G1472" t="s">
        <v>189</v>
      </c>
      <c r="H1472" s="12">
        <v>43</v>
      </c>
      <c r="I1472" s="10">
        <v>130.97379554914517</v>
      </c>
      <c r="J1472" t="s">
        <v>119</v>
      </c>
    </row>
    <row r="1473" spans="4:10" x14ac:dyDescent="0.25">
      <c r="D1473">
        <v>1479</v>
      </c>
      <c r="E1473" t="s">
        <v>200</v>
      </c>
      <c r="F1473" s="11">
        <v>38859</v>
      </c>
      <c r="G1473" t="s">
        <v>197</v>
      </c>
      <c r="H1473" s="12">
        <v>63</v>
      </c>
      <c r="I1473" s="10">
        <v>190.69209828626822</v>
      </c>
      <c r="J1473" t="s">
        <v>119</v>
      </c>
    </row>
    <row r="1474" spans="4:10" x14ac:dyDescent="0.25">
      <c r="D1474">
        <v>1480</v>
      </c>
      <c r="E1474" t="s">
        <v>194</v>
      </c>
      <c r="F1474" s="11">
        <v>38177</v>
      </c>
      <c r="G1474" t="s">
        <v>195</v>
      </c>
      <c r="H1474" s="12">
        <v>29</v>
      </c>
      <c r="I1474" s="10">
        <v>89.589016206328608</v>
      </c>
      <c r="J1474" t="s">
        <v>120</v>
      </c>
    </row>
    <row r="1475" spans="4:10" x14ac:dyDescent="0.25">
      <c r="D1475">
        <v>1481</v>
      </c>
      <c r="E1475" t="s">
        <v>200</v>
      </c>
      <c r="F1475" s="11">
        <v>38694</v>
      </c>
      <c r="G1475" t="s">
        <v>197</v>
      </c>
      <c r="H1475" s="12">
        <v>20</v>
      </c>
      <c r="I1475" s="10">
        <v>61.944091716082518</v>
      </c>
      <c r="J1475" t="s">
        <v>190</v>
      </c>
    </row>
    <row r="1476" spans="4:10" x14ac:dyDescent="0.25">
      <c r="D1476">
        <v>1482</v>
      </c>
      <c r="E1476" t="s">
        <v>198</v>
      </c>
      <c r="F1476" s="11">
        <v>38804</v>
      </c>
      <c r="G1476" t="s">
        <v>195</v>
      </c>
      <c r="H1476" s="12">
        <v>48</v>
      </c>
      <c r="I1476" s="10">
        <v>146.44223986116381</v>
      </c>
      <c r="J1476" t="s">
        <v>120</v>
      </c>
    </row>
    <row r="1477" spans="4:10" x14ac:dyDescent="0.25">
      <c r="D1477">
        <v>1483</v>
      </c>
      <c r="E1477" t="s">
        <v>186</v>
      </c>
      <c r="F1477" s="11">
        <v>38562</v>
      </c>
      <c r="G1477" t="s">
        <v>195</v>
      </c>
      <c r="H1477" s="12">
        <v>94</v>
      </c>
      <c r="I1477" s="10">
        <v>284.30651580761617</v>
      </c>
      <c r="J1477" t="s">
        <v>190</v>
      </c>
    </row>
    <row r="1478" spans="4:10" x14ac:dyDescent="0.25">
      <c r="D1478">
        <v>1484</v>
      </c>
      <c r="E1478" t="s">
        <v>186</v>
      </c>
      <c r="F1478" s="11">
        <v>38969</v>
      </c>
      <c r="G1478" t="s">
        <v>189</v>
      </c>
      <c r="H1478" s="12">
        <v>41</v>
      </c>
      <c r="I1478" s="10">
        <v>124.88343538167078</v>
      </c>
      <c r="J1478" t="s">
        <v>190</v>
      </c>
    </row>
    <row r="1479" spans="4:10" x14ac:dyDescent="0.25">
      <c r="D1479">
        <v>1485</v>
      </c>
      <c r="E1479" t="s">
        <v>186</v>
      </c>
      <c r="F1479" s="11">
        <v>38375</v>
      </c>
      <c r="G1479" t="s">
        <v>195</v>
      </c>
      <c r="H1479" s="12">
        <v>45</v>
      </c>
      <c r="I1479" s="10">
        <v>137.54620754134569</v>
      </c>
      <c r="J1479" t="s">
        <v>119</v>
      </c>
    </row>
    <row r="1480" spans="4:10" x14ac:dyDescent="0.25">
      <c r="D1480">
        <v>1486</v>
      </c>
      <c r="E1480" t="s">
        <v>199</v>
      </c>
      <c r="F1480" s="11">
        <v>38485</v>
      </c>
      <c r="G1480" t="s">
        <v>187</v>
      </c>
      <c r="H1480" s="12">
        <v>69</v>
      </c>
      <c r="I1480" s="10">
        <v>208.60656085319707</v>
      </c>
      <c r="J1480" t="s">
        <v>120</v>
      </c>
    </row>
    <row r="1481" spans="4:10" x14ac:dyDescent="0.25">
      <c r="D1481">
        <v>1487</v>
      </c>
      <c r="E1481" t="s">
        <v>191</v>
      </c>
      <c r="F1481" s="11">
        <v>38078</v>
      </c>
      <c r="G1481" t="s">
        <v>197</v>
      </c>
      <c r="H1481" s="12">
        <v>48</v>
      </c>
      <c r="I1481" s="10">
        <v>146.16733998853596</v>
      </c>
      <c r="J1481" t="s">
        <v>119</v>
      </c>
    </row>
    <row r="1482" spans="4:10" x14ac:dyDescent="0.25">
      <c r="D1482">
        <v>1488</v>
      </c>
      <c r="E1482" t="s">
        <v>196</v>
      </c>
      <c r="F1482" s="11">
        <v>38375</v>
      </c>
      <c r="G1482" t="s">
        <v>197</v>
      </c>
      <c r="H1482" s="12">
        <v>38</v>
      </c>
      <c r="I1482" s="10">
        <v>115.70319467233371</v>
      </c>
      <c r="J1482" t="s">
        <v>120</v>
      </c>
    </row>
    <row r="1483" spans="4:10" x14ac:dyDescent="0.25">
      <c r="D1483">
        <v>1489</v>
      </c>
      <c r="E1483" t="s">
        <v>186</v>
      </c>
      <c r="F1483" s="11">
        <v>38738</v>
      </c>
      <c r="G1483" t="s">
        <v>187</v>
      </c>
      <c r="H1483" s="12">
        <v>49</v>
      </c>
      <c r="I1483" s="10">
        <v>149.11052069470631</v>
      </c>
      <c r="J1483" t="s">
        <v>119</v>
      </c>
    </row>
    <row r="1484" spans="4:10" x14ac:dyDescent="0.25">
      <c r="D1484">
        <v>1490</v>
      </c>
      <c r="E1484" t="s">
        <v>194</v>
      </c>
      <c r="F1484" s="11">
        <v>38232</v>
      </c>
      <c r="G1484" t="s">
        <v>189</v>
      </c>
      <c r="H1484" s="12">
        <v>79</v>
      </c>
      <c r="I1484" s="10">
        <v>239.15028034352162</v>
      </c>
      <c r="J1484" t="s">
        <v>120</v>
      </c>
    </row>
    <row r="1485" spans="4:10" x14ac:dyDescent="0.25">
      <c r="D1485">
        <v>1491</v>
      </c>
      <c r="E1485" t="s">
        <v>191</v>
      </c>
      <c r="F1485" s="11">
        <v>38551</v>
      </c>
      <c r="G1485" t="s">
        <v>189</v>
      </c>
      <c r="H1485" s="12">
        <v>93</v>
      </c>
      <c r="I1485" s="10">
        <v>281.34133684394243</v>
      </c>
      <c r="J1485" t="s">
        <v>119</v>
      </c>
    </row>
    <row r="1486" spans="4:10" x14ac:dyDescent="0.25">
      <c r="D1486">
        <v>1492</v>
      </c>
      <c r="E1486" t="s">
        <v>194</v>
      </c>
      <c r="F1486" s="11">
        <v>38342</v>
      </c>
      <c r="G1486" t="s">
        <v>189</v>
      </c>
      <c r="H1486" s="12">
        <v>67</v>
      </c>
      <c r="I1486" s="10">
        <v>202.43601829550036</v>
      </c>
      <c r="J1486" t="s">
        <v>120</v>
      </c>
    </row>
    <row r="1487" spans="4:10" x14ac:dyDescent="0.25">
      <c r="D1487">
        <v>1493</v>
      </c>
      <c r="E1487" t="s">
        <v>186</v>
      </c>
      <c r="F1487" s="11">
        <v>38859</v>
      </c>
      <c r="G1487" t="s">
        <v>189</v>
      </c>
      <c r="H1487" s="12">
        <v>13</v>
      </c>
      <c r="I1487" s="10">
        <v>41.318769528122459</v>
      </c>
      <c r="J1487" t="s">
        <v>117</v>
      </c>
    </row>
    <row r="1488" spans="4:10" x14ac:dyDescent="0.25">
      <c r="D1488">
        <v>1494</v>
      </c>
      <c r="E1488" t="s">
        <v>191</v>
      </c>
      <c r="F1488" s="11">
        <v>38639</v>
      </c>
      <c r="G1488" t="s">
        <v>187</v>
      </c>
      <c r="H1488" s="12">
        <v>71</v>
      </c>
      <c r="I1488" s="10">
        <v>215.36222588622564</v>
      </c>
      <c r="J1488" t="s">
        <v>120</v>
      </c>
    </row>
    <row r="1489" spans="4:10" x14ac:dyDescent="0.25">
      <c r="D1489">
        <v>1495</v>
      </c>
      <c r="E1489" t="s">
        <v>186</v>
      </c>
      <c r="F1489" s="11">
        <v>39013</v>
      </c>
      <c r="G1489" t="s">
        <v>189</v>
      </c>
      <c r="H1489" s="12">
        <v>15</v>
      </c>
      <c r="I1489" s="10">
        <v>46.386549546936031</v>
      </c>
      <c r="J1489" t="s">
        <v>120</v>
      </c>
    </row>
    <row r="1490" spans="4:10" x14ac:dyDescent="0.25">
      <c r="D1490">
        <v>1496</v>
      </c>
      <c r="E1490" t="s">
        <v>193</v>
      </c>
      <c r="F1490" s="11">
        <v>38606</v>
      </c>
      <c r="G1490" t="s">
        <v>195</v>
      </c>
      <c r="H1490" s="12">
        <v>89</v>
      </c>
      <c r="I1490" s="10">
        <v>269.12365453676284</v>
      </c>
      <c r="J1490" t="s">
        <v>119</v>
      </c>
    </row>
    <row r="1491" spans="4:10" x14ac:dyDescent="0.25">
      <c r="D1491">
        <v>1497</v>
      </c>
      <c r="E1491" t="s">
        <v>193</v>
      </c>
      <c r="F1491" s="11">
        <v>38650</v>
      </c>
      <c r="G1491" t="s">
        <v>197</v>
      </c>
      <c r="H1491" s="12">
        <v>65</v>
      </c>
      <c r="I1491" s="10">
        <v>197.49619907968821</v>
      </c>
      <c r="J1491" t="s">
        <v>190</v>
      </c>
    </row>
    <row r="1492" spans="4:10" x14ac:dyDescent="0.25">
      <c r="D1492">
        <v>1498</v>
      </c>
      <c r="E1492" t="s">
        <v>193</v>
      </c>
      <c r="F1492" s="11">
        <v>38342</v>
      </c>
      <c r="G1492" t="s">
        <v>195</v>
      </c>
      <c r="H1492" s="12">
        <v>16</v>
      </c>
      <c r="I1492" s="10">
        <v>49.977621498939477</v>
      </c>
      <c r="J1492" t="s">
        <v>190</v>
      </c>
    </row>
    <row r="1493" spans="4:10" x14ac:dyDescent="0.25">
      <c r="D1493">
        <v>1499</v>
      </c>
      <c r="E1493" t="s">
        <v>186</v>
      </c>
      <c r="F1493" s="11">
        <v>38870</v>
      </c>
      <c r="G1493" t="s">
        <v>187</v>
      </c>
      <c r="H1493" s="12">
        <v>48</v>
      </c>
      <c r="I1493" s="10">
        <v>146.12940219412363</v>
      </c>
      <c r="J1493" t="s">
        <v>117</v>
      </c>
    </row>
    <row r="1494" spans="4:10" x14ac:dyDescent="0.25">
      <c r="D1494">
        <v>1500</v>
      </c>
      <c r="E1494" t="s">
        <v>188</v>
      </c>
      <c r="F1494" s="11">
        <v>38595</v>
      </c>
      <c r="G1494" t="s">
        <v>195</v>
      </c>
      <c r="H1494" s="12">
        <v>78</v>
      </c>
      <c r="I1494" s="10">
        <v>235.9430418370726</v>
      </c>
      <c r="J1494" t="s">
        <v>190</v>
      </c>
    </row>
    <row r="1495" spans="4:10" x14ac:dyDescent="0.25">
      <c r="D1495">
        <v>1501</v>
      </c>
      <c r="E1495" t="s">
        <v>200</v>
      </c>
      <c r="F1495" s="11">
        <v>38012</v>
      </c>
      <c r="G1495" t="s">
        <v>187</v>
      </c>
      <c r="H1495" s="12">
        <v>5</v>
      </c>
      <c r="I1495" s="10">
        <v>17.19135783501677</v>
      </c>
      <c r="J1495" t="s">
        <v>120</v>
      </c>
    </row>
    <row r="1496" spans="4:10" x14ac:dyDescent="0.25">
      <c r="D1496">
        <v>1502</v>
      </c>
      <c r="E1496" t="s">
        <v>198</v>
      </c>
      <c r="F1496" s="11">
        <v>38727</v>
      </c>
      <c r="G1496" t="s">
        <v>187</v>
      </c>
      <c r="H1496" s="12">
        <v>33</v>
      </c>
      <c r="I1496" s="10">
        <v>101.70689339051272</v>
      </c>
      <c r="J1496" t="s">
        <v>120</v>
      </c>
    </row>
    <row r="1497" spans="4:10" x14ac:dyDescent="0.25">
      <c r="D1497">
        <v>1503</v>
      </c>
      <c r="E1497" t="s">
        <v>191</v>
      </c>
      <c r="F1497" s="11">
        <v>38804</v>
      </c>
      <c r="G1497" t="s">
        <v>189</v>
      </c>
      <c r="H1497" s="12">
        <v>73</v>
      </c>
      <c r="I1497" s="10">
        <v>220.6254493831498</v>
      </c>
      <c r="J1497" t="s">
        <v>190</v>
      </c>
    </row>
    <row r="1498" spans="4:10" x14ac:dyDescent="0.25">
      <c r="D1498">
        <v>1504</v>
      </c>
      <c r="E1498" t="s">
        <v>186</v>
      </c>
      <c r="F1498" s="11">
        <v>38188</v>
      </c>
      <c r="G1498" t="s">
        <v>197</v>
      </c>
      <c r="H1498" s="12">
        <v>93</v>
      </c>
      <c r="I1498" s="10">
        <v>280.86225864864616</v>
      </c>
      <c r="J1498" t="s">
        <v>119</v>
      </c>
    </row>
    <row r="1499" spans="4:10" x14ac:dyDescent="0.25">
      <c r="D1499">
        <v>1505</v>
      </c>
      <c r="E1499" t="s">
        <v>186</v>
      </c>
      <c r="F1499" s="11">
        <v>38716</v>
      </c>
      <c r="G1499" t="s">
        <v>189</v>
      </c>
      <c r="H1499" s="12">
        <v>37</v>
      </c>
      <c r="I1499" s="10">
        <v>113.24236035613511</v>
      </c>
      <c r="J1499" t="s">
        <v>117</v>
      </c>
    </row>
    <row r="1500" spans="4:10" x14ac:dyDescent="0.25">
      <c r="D1500">
        <v>1506</v>
      </c>
      <c r="E1500" t="s">
        <v>194</v>
      </c>
      <c r="F1500" s="11">
        <v>38562</v>
      </c>
      <c r="G1500" t="s">
        <v>187</v>
      </c>
      <c r="H1500" s="12">
        <v>23</v>
      </c>
      <c r="I1500" s="10">
        <v>70.338092994751676</v>
      </c>
      <c r="J1500" t="s">
        <v>119</v>
      </c>
    </row>
    <row r="1501" spans="4:10" x14ac:dyDescent="0.25">
      <c r="D1501">
        <v>1507</v>
      </c>
      <c r="E1501" t="s">
        <v>194</v>
      </c>
      <c r="F1501" s="11">
        <v>38683</v>
      </c>
      <c r="G1501" t="s">
        <v>187</v>
      </c>
      <c r="H1501" s="12">
        <v>-3</v>
      </c>
      <c r="I1501" s="10">
        <v>-7.2085961879253206</v>
      </c>
      <c r="J1501" t="s">
        <v>120</v>
      </c>
    </row>
    <row r="1502" spans="4:10" x14ac:dyDescent="0.25">
      <c r="D1502">
        <v>1508</v>
      </c>
      <c r="E1502" t="s">
        <v>199</v>
      </c>
      <c r="F1502" s="11">
        <v>38771</v>
      </c>
      <c r="G1502" t="s">
        <v>195</v>
      </c>
      <c r="H1502" s="12">
        <v>39</v>
      </c>
      <c r="I1502" s="10">
        <v>118.95540899877352</v>
      </c>
      <c r="J1502" t="s">
        <v>119</v>
      </c>
    </row>
    <row r="1503" spans="4:10" x14ac:dyDescent="0.25">
      <c r="D1503">
        <v>1509</v>
      </c>
      <c r="E1503" t="s">
        <v>186</v>
      </c>
      <c r="F1503" s="11">
        <v>38837</v>
      </c>
      <c r="G1503" t="s">
        <v>195</v>
      </c>
      <c r="H1503" s="12">
        <v>83</v>
      </c>
      <c r="I1503" s="10">
        <v>251.40370686680004</v>
      </c>
      <c r="J1503" t="s">
        <v>190</v>
      </c>
    </row>
    <row r="1504" spans="4:10" x14ac:dyDescent="0.25">
      <c r="D1504">
        <v>1510</v>
      </c>
      <c r="E1504" t="s">
        <v>198</v>
      </c>
      <c r="F1504" s="11">
        <v>38958</v>
      </c>
      <c r="G1504" t="s">
        <v>189</v>
      </c>
      <c r="H1504" s="12">
        <v>65</v>
      </c>
      <c r="I1504" s="10">
        <v>197.80862125573833</v>
      </c>
      <c r="J1504" t="s">
        <v>119</v>
      </c>
    </row>
    <row r="1505" spans="4:10" x14ac:dyDescent="0.25">
      <c r="D1505">
        <v>1511</v>
      </c>
      <c r="E1505" t="s">
        <v>186</v>
      </c>
      <c r="F1505" s="11">
        <v>38320</v>
      </c>
      <c r="G1505" t="s">
        <v>187</v>
      </c>
      <c r="H1505" s="12">
        <v>13</v>
      </c>
      <c r="I1505" s="10">
        <v>41.739412502907776</v>
      </c>
      <c r="J1505" t="s">
        <v>117</v>
      </c>
    </row>
    <row r="1506" spans="4:10" x14ac:dyDescent="0.25">
      <c r="D1506">
        <v>1512</v>
      </c>
      <c r="E1506" t="s">
        <v>198</v>
      </c>
      <c r="F1506" s="11">
        <v>38672</v>
      </c>
      <c r="G1506" t="s">
        <v>189</v>
      </c>
      <c r="H1506" s="12">
        <v>9</v>
      </c>
      <c r="I1506" s="10">
        <v>28.855899545684331</v>
      </c>
      <c r="J1506" t="s">
        <v>117</v>
      </c>
    </row>
    <row r="1507" spans="4:10" x14ac:dyDescent="0.25">
      <c r="D1507">
        <v>1513</v>
      </c>
      <c r="E1507" t="s">
        <v>196</v>
      </c>
      <c r="F1507" s="11">
        <v>39068</v>
      </c>
      <c r="G1507" t="s">
        <v>195</v>
      </c>
      <c r="H1507" s="12">
        <v>-4</v>
      </c>
      <c r="I1507" s="10">
        <v>-10.353255411982897</v>
      </c>
      <c r="J1507" t="s">
        <v>119</v>
      </c>
    </row>
    <row r="1508" spans="4:10" x14ac:dyDescent="0.25">
      <c r="D1508">
        <v>1514</v>
      </c>
      <c r="E1508" t="s">
        <v>191</v>
      </c>
      <c r="F1508" s="11">
        <v>38287</v>
      </c>
      <c r="G1508" t="s">
        <v>197</v>
      </c>
      <c r="H1508" s="12">
        <v>22</v>
      </c>
      <c r="I1508" s="10">
        <v>67.745285115132006</v>
      </c>
      <c r="J1508" t="s">
        <v>119</v>
      </c>
    </row>
    <row r="1509" spans="4:10" x14ac:dyDescent="0.25">
      <c r="D1509">
        <v>1515</v>
      </c>
      <c r="E1509" t="s">
        <v>188</v>
      </c>
      <c r="F1509" s="11">
        <v>38441</v>
      </c>
      <c r="G1509" t="s">
        <v>197</v>
      </c>
      <c r="H1509" s="12">
        <v>-3</v>
      </c>
      <c r="I1509" s="10">
        <v>-6.8920180610801349</v>
      </c>
      <c r="J1509" t="s">
        <v>119</v>
      </c>
    </row>
    <row r="1510" spans="4:10" x14ac:dyDescent="0.25">
      <c r="D1510">
        <v>1516</v>
      </c>
      <c r="E1510" t="s">
        <v>194</v>
      </c>
      <c r="F1510" s="11">
        <v>38199</v>
      </c>
      <c r="G1510" t="s">
        <v>197</v>
      </c>
      <c r="H1510" s="12">
        <v>58</v>
      </c>
      <c r="I1510" s="10">
        <v>176.19804950784601</v>
      </c>
      <c r="J1510" t="s">
        <v>119</v>
      </c>
    </row>
    <row r="1511" spans="4:10" x14ac:dyDescent="0.25">
      <c r="D1511">
        <v>1517</v>
      </c>
      <c r="E1511" t="s">
        <v>196</v>
      </c>
      <c r="F1511" s="11">
        <v>38221</v>
      </c>
      <c r="G1511" t="s">
        <v>195</v>
      </c>
      <c r="H1511" s="12">
        <v>65</v>
      </c>
      <c r="I1511" s="10">
        <v>196.63911479091979</v>
      </c>
      <c r="J1511" t="s">
        <v>119</v>
      </c>
    </row>
    <row r="1512" spans="4:10" x14ac:dyDescent="0.25">
      <c r="D1512">
        <v>1518</v>
      </c>
      <c r="E1512" t="s">
        <v>194</v>
      </c>
      <c r="F1512" s="11">
        <v>38166</v>
      </c>
      <c r="G1512" t="s">
        <v>195</v>
      </c>
      <c r="H1512" s="12">
        <v>9</v>
      </c>
      <c r="I1512" s="10">
        <v>28.459065178844462</v>
      </c>
      <c r="J1512" t="s">
        <v>190</v>
      </c>
    </row>
    <row r="1513" spans="4:10" x14ac:dyDescent="0.25">
      <c r="D1513">
        <v>1519</v>
      </c>
      <c r="E1513" t="s">
        <v>198</v>
      </c>
      <c r="F1513" s="11">
        <v>39013</v>
      </c>
      <c r="G1513" t="s">
        <v>192</v>
      </c>
      <c r="H1513" s="12">
        <v>18</v>
      </c>
      <c r="I1513" s="10">
        <v>56.300241442258397</v>
      </c>
      <c r="J1513" t="s">
        <v>119</v>
      </c>
    </row>
    <row r="1514" spans="4:10" x14ac:dyDescent="0.25">
      <c r="D1514">
        <v>1520</v>
      </c>
      <c r="E1514" t="s">
        <v>188</v>
      </c>
      <c r="F1514" s="11">
        <v>38111</v>
      </c>
      <c r="G1514" t="s">
        <v>189</v>
      </c>
      <c r="H1514" s="12">
        <v>55</v>
      </c>
      <c r="I1514" s="10">
        <v>166.7781249229084</v>
      </c>
      <c r="J1514" t="s">
        <v>117</v>
      </c>
    </row>
    <row r="1515" spans="4:10" x14ac:dyDescent="0.25">
      <c r="D1515">
        <v>1521</v>
      </c>
      <c r="E1515" t="s">
        <v>196</v>
      </c>
      <c r="F1515" s="11">
        <v>38364</v>
      </c>
      <c r="G1515" t="s">
        <v>195</v>
      </c>
      <c r="H1515" s="12">
        <v>69</v>
      </c>
      <c r="I1515" s="10">
        <v>209.56822946203218</v>
      </c>
      <c r="J1515" t="s">
        <v>119</v>
      </c>
    </row>
    <row r="1516" spans="4:10" x14ac:dyDescent="0.25">
      <c r="D1516">
        <v>1522</v>
      </c>
      <c r="E1516" t="s">
        <v>193</v>
      </c>
      <c r="F1516" s="11">
        <v>38089</v>
      </c>
      <c r="G1516" t="s">
        <v>195</v>
      </c>
      <c r="H1516" s="12">
        <v>51</v>
      </c>
      <c r="I1516" s="10">
        <v>155.55960489398822</v>
      </c>
      <c r="J1516" t="s">
        <v>120</v>
      </c>
    </row>
    <row r="1517" spans="4:10" x14ac:dyDescent="0.25">
      <c r="D1517">
        <v>1523</v>
      </c>
      <c r="E1517" t="s">
        <v>191</v>
      </c>
      <c r="F1517" s="11">
        <v>38738</v>
      </c>
      <c r="G1517" t="s">
        <v>192</v>
      </c>
      <c r="H1517" s="12">
        <v>23</v>
      </c>
      <c r="I1517" s="10">
        <v>71.150007929550512</v>
      </c>
      <c r="J1517" t="s">
        <v>119</v>
      </c>
    </row>
    <row r="1518" spans="4:10" x14ac:dyDescent="0.25">
      <c r="D1518">
        <v>1524</v>
      </c>
      <c r="E1518" t="s">
        <v>186</v>
      </c>
      <c r="F1518" s="11">
        <v>38826</v>
      </c>
      <c r="G1518" t="s">
        <v>187</v>
      </c>
      <c r="H1518" s="12">
        <v>38</v>
      </c>
      <c r="I1518" s="10">
        <v>115.80895982640449</v>
      </c>
      <c r="J1518" t="s">
        <v>120</v>
      </c>
    </row>
    <row r="1519" spans="4:10" x14ac:dyDescent="0.25">
      <c r="D1519">
        <v>1525</v>
      </c>
      <c r="E1519" t="s">
        <v>193</v>
      </c>
      <c r="F1519" s="11">
        <v>38320</v>
      </c>
      <c r="G1519" t="s">
        <v>192</v>
      </c>
      <c r="H1519" s="12">
        <v>-8</v>
      </c>
      <c r="I1519" s="10">
        <v>-22.286591550898308</v>
      </c>
      <c r="J1519" t="s">
        <v>190</v>
      </c>
    </row>
    <row r="1520" spans="4:10" x14ac:dyDescent="0.25">
      <c r="D1520">
        <v>1526</v>
      </c>
      <c r="E1520" t="s">
        <v>188</v>
      </c>
      <c r="F1520" s="11">
        <v>39013</v>
      </c>
      <c r="G1520" t="s">
        <v>195</v>
      </c>
      <c r="H1520" s="12">
        <v>20</v>
      </c>
      <c r="I1520" s="10">
        <v>61.782563000840952</v>
      </c>
      <c r="J1520" t="s">
        <v>120</v>
      </c>
    </row>
    <row r="1521" spans="4:10" x14ac:dyDescent="0.25">
      <c r="D1521">
        <v>1527</v>
      </c>
      <c r="E1521" t="s">
        <v>196</v>
      </c>
      <c r="F1521" s="11">
        <v>38540</v>
      </c>
      <c r="G1521" t="s">
        <v>187</v>
      </c>
      <c r="H1521" s="12">
        <v>25</v>
      </c>
      <c r="I1521" s="10">
        <v>76.800582511934167</v>
      </c>
      <c r="J1521" t="s">
        <v>120</v>
      </c>
    </row>
    <row r="1522" spans="4:10" x14ac:dyDescent="0.25">
      <c r="D1522">
        <v>1528</v>
      </c>
      <c r="E1522" t="s">
        <v>186</v>
      </c>
      <c r="F1522" s="11">
        <v>39013</v>
      </c>
      <c r="G1522" t="s">
        <v>195</v>
      </c>
      <c r="H1522" s="12">
        <v>-6</v>
      </c>
      <c r="I1522" s="10">
        <v>-16.105946140968253</v>
      </c>
      <c r="J1522" t="s">
        <v>120</v>
      </c>
    </row>
    <row r="1523" spans="4:10" x14ac:dyDescent="0.25">
      <c r="D1523">
        <v>1529</v>
      </c>
      <c r="E1523" t="s">
        <v>193</v>
      </c>
      <c r="F1523" s="11">
        <v>38925</v>
      </c>
      <c r="G1523" t="s">
        <v>187</v>
      </c>
      <c r="H1523" s="12">
        <v>88</v>
      </c>
      <c r="I1523" s="10">
        <v>266.77209888218033</v>
      </c>
      <c r="J1523" t="s">
        <v>190</v>
      </c>
    </row>
    <row r="1524" spans="4:10" x14ac:dyDescent="0.25">
      <c r="D1524">
        <v>1530</v>
      </c>
      <c r="E1524" t="s">
        <v>199</v>
      </c>
      <c r="F1524" s="11">
        <v>38859</v>
      </c>
      <c r="G1524" t="s">
        <v>195</v>
      </c>
      <c r="H1524" s="12">
        <v>62</v>
      </c>
      <c r="I1524" s="10">
        <v>187.54179752226122</v>
      </c>
      <c r="J1524" t="s">
        <v>119</v>
      </c>
    </row>
    <row r="1525" spans="4:10" x14ac:dyDescent="0.25">
      <c r="D1525">
        <v>1531</v>
      </c>
      <c r="E1525" t="s">
        <v>188</v>
      </c>
      <c r="F1525" s="11">
        <v>37990</v>
      </c>
      <c r="G1525" t="s">
        <v>192</v>
      </c>
      <c r="H1525" s="12">
        <v>80</v>
      </c>
      <c r="I1525" s="10">
        <v>242.16012405865823</v>
      </c>
      <c r="J1525" t="s">
        <v>119</v>
      </c>
    </row>
    <row r="1526" spans="4:10" x14ac:dyDescent="0.25">
      <c r="D1526">
        <v>1532</v>
      </c>
      <c r="E1526" t="s">
        <v>200</v>
      </c>
      <c r="F1526" s="11">
        <v>38056</v>
      </c>
      <c r="G1526" t="s">
        <v>192</v>
      </c>
      <c r="H1526" s="12">
        <v>66</v>
      </c>
      <c r="I1526" s="10">
        <v>199.70376718058844</v>
      </c>
      <c r="J1526" t="s">
        <v>120</v>
      </c>
    </row>
    <row r="1527" spans="4:10" x14ac:dyDescent="0.25">
      <c r="D1527">
        <v>1533</v>
      </c>
      <c r="E1527" t="s">
        <v>198</v>
      </c>
      <c r="F1527" s="11">
        <v>38298</v>
      </c>
      <c r="G1527" t="s">
        <v>189</v>
      </c>
      <c r="H1527" s="12">
        <v>34</v>
      </c>
      <c r="I1527" s="10">
        <v>104.44930690558964</v>
      </c>
      <c r="J1527" t="s">
        <v>120</v>
      </c>
    </row>
    <row r="1528" spans="4:10" x14ac:dyDescent="0.25">
      <c r="D1528">
        <v>1534</v>
      </c>
      <c r="E1528" t="s">
        <v>188</v>
      </c>
      <c r="F1528" s="11">
        <v>38331</v>
      </c>
      <c r="G1528" t="s">
        <v>195</v>
      </c>
      <c r="H1528" s="12">
        <v>49</v>
      </c>
      <c r="I1528" s="10">
        <v>149.81621502008079</v>
      </c>
      <c r="J1528" t="s">
        <v>190</v>
      </c>
    </row>
    <row r="1529" spans="4:10" x14ac:dyDescent="0.25">
      <c r="D1529">
        <v>1535</v>
      </c>
      <c r="E1529" t="s">
        <v>200</v>
      </c>
      <c r="F1529" s="11">
        <v>38188</v>
      </c>
      <c r="G1529" t="s">
        <v>187</v>
      </c>
      <c r="H1529" s="12">
        <v>45</v>
      </c>
      <c r="I1529" s="10">
        <v>136.92331868568616</v>
      </c>
      <c r="J1529" t="s">
        <v>119</v>
      </c>
    </row>
    <row r="1530" spans="4:10" x14ac:dyDescent="0.25">
      <c r="D1530">
        <v>1536</v>
      </c>
      <c r="E1530" t="s">
        <v>196</v>
      </c>
      <c r="F1530" s="11">
        <v>38705</v>
      </c>
      <c r="G1530" t="s">
        <v>189</v>
      </c>
      <c r="H1530" s="12">
        <v>16</v>
      </c>
      <c r="I1530" s="10">
        <v>49.650187557976459</v>
      </c>
      <c r="J1530" t="s">
        <v>120</v>
      </c>
    </row>
    <row r="1531" spans="4:10" x14ac:dyDescent="0.25">
      <c r="D1531">
        <v>1537</v>
      </c>
      <c r="E1531" t="s">
        <v>199</v>
      </c>
      <c r="F1531" s="11">
        <v>38584</v>
      </c>
      <c r="G1531" t="s">
        <v>192</v>
      </c>
      <c r="H1531" s="12">
        <v>45</v>
      </c>
      <c r="I1531" s="10">
        <v>136.63786720901078</v>
      </c>
      <c r="J1531" t="s">
        <v>120</v>
      </c>
    </row>
    <row r="1532" spans="4:10" x14ac:dyDescent="0.25">
      <c r="D1532">
        <v>1538</v>
      </c>
      <c r="E1532" t="s">
        <v>191</v>
      </c>
      <c r="F1532" s="11">
        <v>38155</v>
      </c>
      <c r="G1532" t="s">
        <v>195</v>
      </c>
      <c r="H1532" s="12">
        <v>1</v>
      </c>
      <c r="I1532" s="10">
        <v>5.7263479599581428</v>
      </c>
      <c r="J1532" t="s">
        <v>190</v>
      </c>
    </row>
    <row r="1533" spans="4:10" x14ac:dyDescent="0.25">
      <c r="D1533">
        <v>1539</v>
      </c>
      <c r="E1533" t="s">
        <v>200</v>
      </c>
      <c r="F1533" s="11">
        <v>38562</v>
      </c>
      <c r="G1533" t="s">
        <v>197</v>
      </c>
      <c r="H1533" s="12">
        <v>33</v>
      </c>
      <c r="I1533" s="10">
        <v>100.97055324855179</v>
      </c>
      <c r="J1533" t="s">
        <v>119</v>
      </c>
    </row>
    <row r="1534" spans="4:10" x14ac:dyDescent="0.25">
      <c r="D1534">
        <v>1540</v>
      </c>
      <c r="E1534" t="s">
        <v>188</v>
      </c>
      <c r="F1534" s="11">
        <v>38595</v>
      </c>
      <c r="G1534" t="s">
        <v>192</v>
      </c>
      <c r="H1534" s="12">
        <v>37</v>
      </c>
      <c r="I1534" s="10">
        <v>113.03930108234786</v>
      </c>
      <c r="J1534" t="s">
        <v>119</v>
      </c>
    </row>
    <row r="1535" spans="4:10" x14ac:dyDescent="0.25">
      <c r="D1535">
        <v>1541</v>
      </c>
      <c r="E1535" t="s">
        <v>191</v>
      </c>
      <c r="F1535" s="11">
        <v>38540</v>
      </c>
      <c r="G1535" t="s">
        <v>195</v>
      </c>
      <c r="H1535" s="12">
        <v>46</v>
      </c>
      <c r="I1535" s="10">
        <v>139.33709070957588</v>
      </c>
      <c r="J1535" t="s">
        <v>120</v>
      </c>
    </row>
    <row r="1536" spans="4:10" x14ac:dyDescent="0.25">
      <c r="D1536">
        <v>1542</v>
      </c>
      <c r="E1536" t="s">
        <v>186</v>
      </c>
      <c r="F1536" s="11">
        <v>38023</v>
      </c>
      <c r="G1536" t="s">
        <v>189</v>
      </c>
      <c r="H1536" s="12">
        <v>71</v>
      </c>
      <c r="I1536" s="10">
        <v>215.35016800732583</v>
      </c>
      <c r="J1536" t="s">
        <v>119</v>
      </c>
    </row>
    <row r="1537" spans="4:10" x14ac:dyDescent="0.25">
      <c r="D1537">
        <v>1543</v>
      </c>
      <c r="E1537" t="s">
        <v>193</v>
      </c>
      <c r="F1537" s="11">
        <v>38320</v>
      </c>
      <c r="G1537" t="s">
        <v>197</v>
      </c>
      <c r="H1537" s="12">
        <v>59</v>
      </c>
      <c r="I1537" s="10">
        <v>179.11705650607632</v>
      </c>
      <c r="J1537" t="s">
        <v>120</v>
      </c>
    </row>
    <row r="1538" spans="4:10" x14ac:dyDescent="0.25">
      <c r="D1538">
        <v>1544</v>
      </c>
      <c r="E1538" t="s">
        <v>193</v>
      </c>
      <c r="F1538" s="11">
        <v>38463</v>
      </c>
      <c r="G1538" t="s">
        <v>192</v>
      </c>
      <c r="H1538" s="12">
        <v>84</v>
      </c>
      <c r="I1538" s="10">
        <v>253.54108298185832</v>
      </c>
      <c r="J1538" t="s">
        <v>120</v>
      </c>
    </row>
    <row r="1539" spans="4:10" x14ac:dyDescent="0.25">
      <c r="D1539">
        <v>1545</v>
      </c>
      <c r="E1539" t="s">
        <v>193</v>
      </c>
      <c r="F1539" s="11">
        <v>38892</v>
      </c>
      <c r="G1539" t="s">
        <v>195</v>
      </c>
      <c r="H1539" s="12">
        <v>91</v>
      </c>
      <c r="I1539" s="10">
        <v>274.23356541008826</v>
      </c>
      <c r="J1539" t="s">
        <v>120</v>
      </c>
    </row>
    <row r="1540" spans="4:10" x14ac:dyDescent="0.25">
      <c r="D1540">
        <v>1546</v>
      </c>
      <c r="E1540" t="s">
        <v>196</v>
      </c>
      <c r="F1540" s="11">
        <v>38056</v>
      </c>
      <c r="G1540" t="s">
        <v>187</v>
      </c>
      <c r="H1540" s="12">
        <v>33</v>
      </c>
      <c r="I1540" s="10">
        <v>100.22871812086524</v>
      </c>
      <c r="J1540" t="s">
        <v>120</v>
      </c>
    </row>
    <row r="1541" spans="4:10" x14ac:dyDescent="0.25">
      <c r="D1541">
        <v>1547</v>
      </c>
      <c r="E1541" t="s">
        <v>200</v>
      </c>
      <c r="F1541" s="11">
        <v>38342</v>
      </c>
      <c r="G1541" t="s">
        <v>195</v>
      </c>
      <c r="H1541" s="12">
        <v>34</v>
      </c>
      <c r="I1541" s="10">
        <v>104.04142923037654</v>
      </c>
      <c r="J1541" t="s">
        <v>117</v>
      </c>
    </row>
    <row r="1542" spans="4:10" x14ac:dyDescent="0.25">
      <c r="D1542">
        <v>1548</v>
      </c>
      <c r="E1542" t="s">
        <v>193</v>
      </c>
      <c r="F1542" s="11">
        <v>39013</v>
      </c>
      <c r="G1542" t="s">
        <v>187</v>
      </c>
      <c r="H1542" s="12">
        <v>1</v>
      </c>
      <c r="I1542" s="10">
        <v>5.3199136076983713</v>
      </c>
      <c r="J1542" t="s">
        <v>120</v>
      </c>
    </row>
    <row r="1543" spans="4:10" x14ac:dyDescent="0.25">
      <c r="D1543">
        <v>1549</v>
      </c>
      <c r="E1543" t="s">
        <v>188</v>
      </c>
      <c r="F1543" s="11">
        <v>38045</v>
      </c>
      <c r="G1543" t="s">
        <v>195</v>
      </c>
      <c r="H1543" s="12">
        <v>42</v>
      </c>
      <c r="I1543" s="10">
        <v>128.72768952762647</v>
      </c>
      <c r="J1543" t="s">
        <v>120</v>
      </c>
    </row>
    <row r="1544" spans="4:10" x14ac:dyDescent="0.25">
      <c r="D1544">
        <v>1550</v>
      </c>
      <c r="E1544" t="s">
        <v>200</v>
      </c>
      <c r="F1544" s="11">
        <v>38705</v>
      </c>
      <c r="G1544" t="s">
        <v>195</v>
      </c>
      <c r="H1544" s="12">
        <v>45</v>
      </c>
      <c r="I1544" s="10">
        <v>137.92982227055688</v>
      </c>
      <c r="J1544" t="s">
        <v>117</v>
      </c>
    </row>
    <row r="1545" spans="4:10" x14ac:dyDescent="0.25">
      <c r="D1545">
        <v>1551</v>
      </c>
      <c r="E1545" t="s">
        <v>198</v>
      </c>
      <c r="F1545" s="11">
        <v>38276</v>
      </c>
      <c r="G1545" t="s">
        <v>187</v>
      </c>
      <c r="H1545" s="12">
        <v>26</v>
      </c>
      <c r="I1545" s="10">
        <v>80.031587793648399</v>
      </c>
      <c r="J1545" t="s">
        <v>117</v>
      </c>
    </row>
    <row r="1546" spans="4:10" x14ac:dyDescent="0.25">
      <c r="D1546">
        <v>1552</v>
      </c>
      <c r="E1546" t="s">
        <v>191</v>
      </c>
      <c r="F1546" s="11">
        <v>38012</v>
      </c>
      <c r="G1546" t="s">
        <v>195</v>
      </c>
      <c r="H1546" s="12">
        <v>72</v>
      </c>
      <c r="I1546" s="10">
        <v>218.32830582807657</v>
      </c>
      <c r="J1546" t="s">
        <v>119</v>
      </c>
    </row>
    <row r="1547" spans="4:10" x14ac:dyDescent="0.25">
      <c r="D1547">
        <v>1553</v>
      </c>
      <c r="E1547" t="s">
        <v>193</v>
      </c>
      <c r="F1547" s="11">
        <v>38925</v>
      </c>
      <c r="G1547" t="s">
        <v>195</v>
      </c>
      <c r="H1547" s="12">
        <v>-5</v>
      </c>
      <c r="I1547" s="10">
        <v>-13.390709583317436</v>
      </c>
      <c r="J1547" t="s">
        <v>120</v>
      </c>
    </row>
    <row r="1548" spans="4:10" x14ac:dyDescent="0.25">
      <c r="D1548">
        <v>1554</v>
      </c>
      <c r="E1548" t="s">
        <v>194</v>
      </c>
      <c r="F1548" s="11">
        <v>38067</v>
      </c>
      <c r="G1548" t="s">
        <v>189</v>
      </c>
      <c r="H1548" s="12">
        <v>31</v>
      </c>
      <c r="I1548" s="10">
        <v>94.662914692651583</v>
      </c>
      <c r="J1548" t="s">
        <v>119</v>
      </c>
    </row>
    <row r="1549" spans="4:10" x14ac:dyDescent="0.25">
      <c r="D1549">
        <v>1555</v>
      </c>
      <c r="E1549" t="s">
        <v>200</v>
      </c>
      <c r="F1549" s="11">
        <v>37990</v>
      </c>
      <c r="G1549" t="s">
        <v>187</v>
      </c>
      <c r="H1549" s="12">
        <v>48</v>
      </c>
      <c r="I1549" s="10">
        <v>145.90859800554551</v>
      </c>
      <c r="J1549" t="s">
        <v>119</v>
      </c>
    </row>
    <row r="1550" spans="4:10" x14ac:dyDescent="0.25">
      <c r="D1550">
        <v>1556</v>
      </c>
      <c r="E1550" t="s">
        <v>194</v>
      </c>
      <c r="F1550" s="11">
        <v>39024</v>
      </c>
      <c r="G1550" t="s">
        <v>197</v>
      </c>
      <c r="H1550" s="12">
        <v>84</v>
      </c>
      <c r="I1550" s="10">
        <v>253.59713370537463</v>
      </c>
      <c r="J1550" t="s">
        <v>190</v>
      </c>
    </row>
    <row r="1551" spans="4:10" x14ac:dyDescent="0.25">
      <c r="D1551">
        <v>1557</v>
      </c>
      <c r="E1551" t="s">
        <v>193</v>
      </c>
      <c r="F1551" s="11">
        <v>38771</v>
      </c>
      <c r="G1551" t="s">
        <v>195</v>
      </c>
      <c r="H1551" s="12">
        <v>54</v>
      </c>
      <c r="I1551" s="10">
        <v>163.89560832413773</v>
      </c>
      <c r="J1551" t="s">
        <v>119</v>
      </c>
    </row>
    <row r="1552" spans="4:10" x14ac:dyDescent="0.25">
      <c r="D1552">
        <v>1558</v>
      </c>
      <c r="E1552" t="s">
        <v>194</v>
      </c>
      <c r="F1552" s="11">
        <v>38001</v>
      </c>
      <c r="G1552" t="s">
        <v>197</v>
      </c>
      <c r="H1552" s="12">
        <v>44</v>
      </c>
      <c r="I1552" s="10">
        <v>134.18925327531994</v>
      </c>
      <c r="J1552" t="s">
        <v>120</v>
      </c>
    </row>
    <row r="1553" spans="4:10" x14ac:dyDescent="0.25">
      <c r="D1553">
        <v>1559</v>
      </c>
      <c r="E1553" t="s">
        <v>196</v>
      </c>
      <c r="F1553" s="11">
        <v>38287</v>
      </c>
      <c r="G1553" t="s">
        <v>187</v>
      </c>
      <c r="H1553" s="12">
        <v>40</v>
      </c>
      <c r="I1553" s="10">
        <v>122.05331563226824</v>
      </c>
      <c r="J1553" t="s">
        <v>119</v>
      </c>
    </row>
    <row r="1554" spans="4:10" x14ac:dyDescent="0.25">
      <c r="D1554">
        <v>1560</v>
      </c>
      <c r="E1554" t="s">
        <v>186</v>
      </c>
      <c r="F1554" s="11">
        <v>38595</v>
      </c>
      <c r="G1554" t="s">
        <v>187</v>
      </c>
      <c r="H1554" s="12">
        <v>25</v>
      </c>
      <c r="I1554" s="10">
        <v>76.896265241705308</v>
      </c>
      <c r="J1554" t="s">
        <v>120</v>
      </c>
    </row>
    <row r="1555" spans="4:10" x14ac:dyDescent="0.25">
      <c r="D1555">
        <v>1561</v>
      </c>
      <c r="E1555" t="s">
        <v>198</v>
      </c>
      <c r="F1555" s="11">
        <v>38045</v>
      </c>
      <c r="G1555" t="s">
        <v>187</v>
      </c>
      <c r="H1555" s="12">
        <v>-8</v>
      </c>
      <c r="I1555" s="10">
        <v>-21.481967764977714</v>
      </c>
      <c r="J1555" t="s">
        <v>119</v>
      </c>
    </row>
    <row r="1556" spans="4:10" x14ac:dyDescent="0.25">
      <c r="D1556">
        <v>1562</v>
      </c>
      <c r="E1556" t="s">
        <v>196</v>
      </c>
      <c r="F1556" s="11">
        <v>38848</v>
      </c>
      <c r="G1556" t="s">
        <v>195</v>
      </c>
      <c r="H1556" s="12">
        <v>59</v>
      </c>
      <c r="I1556" s="10">
        <v>178.70076770818625</v>
      </c>
      <c r="J1556" t="s">
        <v>120</v>
      </c>
    </row>
    <row r="1557" spans="4:10" x14ac:dyDescent="0.25">
      <c r="D1557">
        <v>1563</v>
      </c>
      <c r="E1557" t="s">
        <v>193</v>
      </c>
      <c r="F1557" s="11">
        <v>38342</v>
      </c>
      <c r="G1557" t="s">
        <v>195</v>
      </c>
      <c r="H1557" s="12">
        <v>59</v>
      </c>
      <c r="I1557" s="10">
        <v>179.09938274190853</v>
      </c>
      <c r="J1557" t="s">
        <v>117</v>
      </c>
    </row>
    <row r="1558" spans="4:10" x14ac:dyDescent="0.25">
      <c r="D1558">
        <v>1564</v>
      </c>
      <c r="E1558" t="s">
        <v>198</v>
      </c>
      <c r="F1558" s="11">
        <v>38672</v>
      </c>
      <c r="G1558" t="s">
        <v>189</v>
      </c>
      <c r="H1558" s="12">
        <v>34</v>
      </c>
      <c r="I1558" s="10">
        <v>103.72320973361035</v>
      </c>
      <c r="J1558" t="s">
        <v>190</v>
      </c>
    </row>
    <row r="1559" spans="4:10" x14ac:dyDescent="0.25">
      <c r="D1559">
        <v>1565</v>
      </c>
      <c r="E1559" t="s">
        <v>198</v>
      </c>
      <c r="F1559" s="11">
        <v>38320</v>
      </c>
      <c r="G1559" t="s">
        <v>197</v>
      </c>
      <c r="H1559" s="12">
        <v>27</v>
      </c>
      <c r="I1559" s="10">
        <v>82.680755879941501</v>
      </c>
      <c r="J1559" t="s">
        <v>190</v>
      </c>
    </row>
    <row r="1560" spans="4:10" x14ac:dyDescent="0.25">
      <c r="D1560">
        <v>1566</v>
      </c>
      <c r="E1560" t="s">
        <v>200</v>
      </c>
      <c r="F1560" s="11">
        <v>39013</v>
      </c>
      <c r="G1560" t="s">
        <v>189</v>
      </c>
      <c r="H1560" s="12">
        <v>3</v>
      </c>
      <c r="I1560" s="10">
        <v>10.695067513438698</v>
      </c>
      <c r="J1560" t="s">
        <v>119</v>
      </c>
    </row>
    <row r="1561" spans="4:10" x14ac:dyDescent="0.25">
      <c r="D1561">
        <v>1567</v>
      </c>
      <c r="E1561" t="s">
        <v>188</v>
      </c>
      <c r="F1561" s="11">
        <v>38584</v>
      </c>
      <c r="G1561" t="s">
        <v>197</v>
      </c>
      <c r="H1561" s="12">
        <v>89</v>
      </c>
      <c r="I1561" s="10">
        <v>269.11976111617605</v>
      </c>
      <c r="J1561" t="s">
        <v>120</v>
      </c>
    </row>
    <row r="1562" spans="4:10" x14ac:dyDescent="0.25">
      <c r="D1562">
        <v>1568</v>
      </c>
      <c r="E1562" t="s">
        <v>188</v>
      </c>
      <c r="F1562" s="11">
        <v>38485</v>
      </c>
      <c r="G1562" t="s">
        <v>195</v>
      </c>
      <c r="H1562" s="12">
        <v>58</v>
      </c>
      <c r="I1562" s="10">
        <v>175.98159998303569</v>
      </c>
      <c r="J1562" t="s">
        <v>119</v>
      </c>
    </row>
    <row r="1563" spans="4:10" x14ac:dyDescent="0.25">
      <c r="D1563">
        <v>1569</v>
      </c>
      <c r="E1563" t="s">
        <v>200</v>
      </c>
      <c r="F1563" s="11">
        <v>38364</v>
      </c>
      <c r="G1563" t="s">
        <v>192</v>
      </c>
      <c r="H1563" s="12">
        <v>52</v>
      </c>
      <c r="I1563" s="10">
        <v>158.04571793449091</v>
      </c>
      <c r="J1563" t="s">
        <v>120</v>
      </c>
    </row>
    <row r="1564" spans="4:10" x14ac:dyDescent="0.25">
      <c r="D1564">
        <v>1570</v>
      </c>
      <c r="E1564" t="s">
        <v>200</v>
      </c>
      <c r="F1564" s="11">
        <v>38925</v>
      </c>
      <c r="G1564" t="s">
        <v>197</v>
      </c>
      <c r="H1564" s="12">
        <v>32</v>
      </c>
      <c r="I1564" s="10">
        <v>98.04752721295516</v>
      </c>
      <c r="J1564" t="s">
        <v>117</v>
      </c>
    </row>
    <row r="1565" spans="4:10" x14ac:dyDescent="0.25">
      <c r="D1565">
        <v>1571</v>
      </c>
      <c r="E1565" t="s">
        <v>196</v>
      </c>
      <c r="F1565" s="11">
        <v>38606</v>
      </c>
      <c r="G1565" t="s">
        <v>197</v>
      </c>
      <c r="H1565" s="12">
        <v>3</v>
      </c>
      <c r="I1565" s="10">
        <v>10.584064694476611</v>
      </c>
      <c r="J1565" t="s">
        <v>119</v>
      </c>
    </row>
    <row r="1566" spans="4:10" x14ac:dyDescent="0.25">
      <c r="D1566">
        <v>1572</v>
      </c>
      <c r="E1566" t="s">
        <v>193</v>
      </c>
      <c r="F1566" s="11">
        <v>38309</v>
      </c>
      <c r="G1566" t="s">
        <v>195</v>
      </c>
      <c r="H1566" s="12">
        <v>45</v>
      </c>
      <c r="I1566" s="10">
        <v>137.07935411238626</v>
      </c>
      <c r="J1566" t="s">
        <v>120</v>
      </c>
    </row>
    <row r="1567" spans="4:10" x14ac:dyDescent="0.25">
      <c r="D1567">
        <v>1573</v>
      </c>
      <c r="E1567" t="s">
        <v>194</v>
      </c>
      <c r="F1567" s="11">
        <v>38320</v>
      </c>
      <c r="G1567" t="s">
        <v>195</v>
      </c>
      <c r="H1567" s="12">
        <v>91</v>
      </c>
      <c r="I1567" s="10">
        <v>275.55805251311767</v>
      </c>
      <c r="J1567" t="s">
        <v>117</v>
      </c>
    </row>
    <row r="1568" spans="4:10" x14ac:dyDescent="0.25">
      <c r="D1568">
        <v>1574</v>
      </c>
      <c r="E1568" t="s">
        <v>193</v>
      </c>
      <c r="F1568" s="11">
        <v>38760</v>
      </c>
      <c r="G1568" t="s">
        <v>189</v>
      </c>
      <c r="H1568" s="12">
        <v>-8</v>
      </c>
      <c r="I1568" s="10">
        <v>-21.448768772248492</v>
      </c>
      <c r="J1568" t="s">
        <v>119</v>
      </c>
    </row>
    <row r="1569" spans="4:10" x14ac:dyDescent="0.25">
      <c r="D1569">
        <v>1575</v>
      </c>
      <c r="E1569" t="s">
        <v>186</v>
      </c>
      <c r="F1569" s="11">
        <v>38430</v>
      </c>
      <c r="G1569" t="s">
        <v>197</v>
      </c>
      <c r="H1569" s="12">
        <v>-7</v>
      </c>
      <c r="I1569" s="10">
        <v>-19.136046094162346</v>
      </c>
      <c r="J1569" t="s">
        <v>190</v>
      </c>
    </row>
    <row r="1570" spans="4:10" x14ac:dyDescent="0.25">
      <c r="D1570">
        <v>1576</v>
      </c>
      <c r="E1570" t="s">
        <v>188</v>
      </c>
      <c r="F1570" s="11">
        <v>38661</v>
      </c>
      <c r="G1570" t="s">
        <v>189</v>
      </c>
      <c r="H1570" s="12">
        <v>33</v>
      </c>
      <c r="I1570" s="10">
        <v>100.88649672562114</v>
      </c>
      <c r="J1570" t="s">
        <v>120</v>
      </c>
    </row>
    <row r="1571" spans="4:10" x14ac:dyDescent="0.25">
      <c r="D1571">
        <v>1577</v>
      </c>
      <c r="E1571" t="s">
        <v>194</v>
      </c>
      <c r="F1571" s="11">
        <v>38485</v>
      </c>
      <c r="G1571" t="s">
        <v>187</v>
      </c>
      <c r="H1571" s="12">
        <v>-7</v>
      </c>
      <c r="I1571" s="10">
        <v>-18.807164790570987</v>
      </c>
      <c r="J1571" t="s">
        <v>119</v>
      </c>
    </row>
    <row r="1572" spans="4:10" x14ac:dyDescent="0.25">
      <c r="D1572">
        <v>1578</v>
      </c>
      <c r="E1572" t="s">
        <v>194</v>
      </c>
      <c r="F1572" s="11">
        <v>39002</v>
      </c>
      <c r="G1572" t="s">
        <v>189</v>
      </c>
      <c r="H1572" s="12">
        <v>82</v>
      </c>
      <c r="I1572" s="10">
        <v>248.42543228494586</v>
      </c>
      <c r="J1572" t="s">
        <v>117</v>
      </c>
    </row>
    <row r="1573" spans="4:10" x14ac:dyDescent="0.25">
      <c r="D1573">
        <v>1579</v>
      </c>
      <c r="E1573" t="s">
        <v>191</v>
      </c>
      <c r="F1573" s="11">
        <v>38144</v>
      </c>
      <c r="G1573" t="s">
        <v>195</v>
      </c>
      <c r="H1573" s="12">
        <v>87</v>
      </c>
      <c r="I1573" s="10">
        <v>262.84645942190497</v>
      </c>
      <c r="J1573" t="s">
        <v>117</v>
      </c>
    </row>
    <row r="1574" spans="4:10" x14ac:dyDescent="0.25">
      <c r="D1574">
        <v>1580</v>
      </c>
      <c r="E1574" t="s">
        <v>200</v>
      </c>
      <c r="F1574" s="11">
        <v>38397</v>
      </c>
      <c r="G1574" t="s">
        <v>197</v>
      </c>
      <c r="H1574" s="12">
        <v>93</v>
      </c>
      <c r="I1574" s="10">
        <v>281.52944446781271</v>
      </c>
      <c r="J1574" t="s">
        <v>190</v>
      </c>
    </row>
    <row r="1575" spans="4:10" x14ac:dyDescent="0.25">
      <c r="D1575">
        <v>1581</v>
      </c>
      <c r="E1575" t="s">
        <v>196</v>
      </c>
      <c r="F1575" s="11">
        <v>38639</v>
      </c>
      <c r="G1575" t="s">
        <v>189</v>
      </c>
      <c r="H1575" s="12">
        <v>72</v>
      </c>
      <c r="I1575" s="10">
        <v>218.16905589645697</v>
      </c>
      <c r="J1575" t="s">
        <v>119</v>
      </c>
    </row>
    <row r="1576" spans="4:10" x14ac:dyDescent="0.25">
      <c r="D1576">
        <v>1582</v>
      </c>
      <c r="E1576" t="s">
        <v>199</v>
      </c>
      <c r="F1576" s="11">
        <v>38276</v>
      </c>
      <c r="G1576" t="s">
        <v>197</v>
      </c>
      <c r="H1576" s="12">
        <v>11</v>
      </c>
      <c r="I1576" s="10">
        <v>35.116221937392133</v>
      </c>
      <c r="J1576" t="s">
        <v>117</v>
      </c>
    </row>
    <row r="1577" spans="4:10" x14ac:dyDescent="0.25">
      <c r="D1577">
        <v>1583</v>
      </c>
      <c r="E1577" t="s">
        <v>194</v>
      </c>
      <c r="F1577" s="11">
        <v>38914</v>
      </c>
      <c r="G1577" t="s">
        <v>187</v>
      </c>
      <c r="H1577" s="12">
        <v>18</v>
      </c>
      <c r="I1577" s="10">
        <v>55.780124801169777</v>
      </c>
      <c r="J1577" t="s">
        <v>119</v>
      </c>
    </row>
    <row r="1578" spans="4:10" x14ac:dyDescent="0.25">
      <c r="D1578">
        <v>1584</v>
      </c>
      <c r="E1578" t="s">
        <v>186</v>
      </c>
      <c r="F1578" s="11">
        <v>38947</v>
      </c>
      <c r="G1578" t="s">
        <v>189</v>
      </c>
      <c r="H1578" s="12">
        <v>93</v>
      </c>
      <c r="I1578" s="10">
        <v>281.25885991416516</v>
      </c>
      <c r="J1578" t="s">
        <v>117</v>
      </c>
    </row>
    <row r="1579" spans="4:10" x14ac:dyDescent="0.25">
      <c r="D1579">
        <v>1585</v>
      </c>
      <c r="E1579" t="s">
        <v>188</v>
      </c>
      <c r="F1579" s="11">
        <v>38584</v>
      </c>
      <c r="G1579" t="s">
        <v>189</v>
      </c>
      <c r="H1579" s="12">
        <v>56</v>
      </c>
      <c r="I1579" s="10">
        <v>170.42559015332697</v>
      </c>
      <c r="J1579" t="s">
        <v>120</v>
      </c>
    </row>
    <row r="1580" spans="4:10" x14ac:dyDescent="0.25">
      <c r="D1580">
        <v>1586</v>
      </c>
      <c r="E1580" t="s">
        <v>191</v>
      </c>
      <c r="F1580" s="11">
        <v>38254</v>
      </c>
      <c r="G1580" t="s">
        <v>187</v>
      </c>
      <c r="H1580" s="12">
        <v>66</v>
      </c>
      <c r="I1580" s="10">
        <v>199.70274563442874</v>
      </c>
      <c r="J1580" t="s">
        <v>190</v>
      </c>
    </row>
    <row r="1581" spans="4:10" x14ac:dyDescent="0.25">
      <c r="D1581">
        <v>1587</v>
      </c>
      <c r="E1581" t="s">
        <v>191</v>
      </c>
      <c r="F1581" s="11">
        <v>38364</v>
      </c>
      <c r="G1581" t="s">
        <v>187</v>
      </c>
      <c r="H1581" s="12">
        <v>95</v>
      </c>
      <c r="I1581" s="10">
        <v>286.75530123408925</v>
      </c>
      <c r="J1581" t="s">
        <v>120</v>
      </c>
    </row>
    <row r="1582" spans="4:10" x14ac:dyDescent="0.25">
      <c r="D1582">
        <v>1588</v>
      </c>
      <c r="E1582" t="s">
        <v>193</v>
      </c>
      <c r="F1582" s="11">
        <v>38540</v>
      </c>
      <c r="G1582" t="s">
        <v>197</v>
      </c>
      <c r="H1582" s="12">
        <v>61</v>
      </c>
      <c r="I1582" s="10">
        <v>184.83908498989172</v>
      </c>
      <c r="J1582" t="s">
        <v>190</v>
      </c>
    </row>
    <row r="1583" spans="4:10" x14ac:dyDescent="0.25">
      <c r="D1583">
        <v>1589</v>
      </c>
      <c r="E1583" t="s">
        <v>194</v>
      </c>
      <c r="F1583" s="11">
        <v>38914</v>
      </c>
      <c r="G1583" t="s">
        <v>187</v>
      </c>
      <c r="H1583" s="12">
        <v>26</v>
      </c>
      <c r="I1583" s="10">
        <v>79.322466776997217</v>
      </c>
      <c r="J1583" t="s">
        <v>117</v>
      </c>
    </row>
    <row r="1584" spans="4:10" x14ac:dyDescent="0.25">
      <c r="D1584">
        <v>1590</v>
      </c>
      <c r="E1584" t="s">
        <v>198</v>
      </c>
      <c r="F1584" s="11">
        <v>38694</v>
      </c>
      <c r="G1584" t="s">
        <v>197</v>
      </c>
      <c r="H1584" s="12">
        <v>29</v>
      </c>
      <c r="I1584" s="10">
        <v>89.116436100256237</v>
      </c>
      <c r="J1584" t="s">
        <v>120</v>
      </c>
    </row>
    <row r="1585" spans="4:10" x14ac:dyDescent="0.25">
      <c r="D1585">
        <v>1591</v>
      </c>
      <c r="E1585" t="s">
        <v>198</v>
      </c>
      <c r="F1585" s="11">
        <v>38397</v>
      </c>
      <c r="G1585" t="s">
        <v>187</v>
      </c>
      <c r="H1585" s="12">
        <v>61</v>
      </c>
      <c r="I1585" s="10">
        <v>184.79269376899887</v>
      </c>
      <c r="J1585" t="s">
        <v>117</v>
      </c>
    </row>
    <row r="1586" spans="4:10" x14ac:dyDescent="0.25">
      <c r="D1586">
        <v>1592</v>
      </c>
      <c r="E1586" t="s">
        <v>188</v>
      </c>
      <c r="F1586" s="11">
        <v>38881</v>
      </c>
      <c r="G1586" t="s">
        <v>197</v>
      </c>
      <c r="H1586" s="12">
        <v>-3</v>
      </c>
      <c r="I1586" s="10">
        <v>-7.0063461933355882</v>
      </c>
      <c r="J1586" t="s">
        <v>119</v>
      </c>
    </row>
    <row r="1587" spans="4:10" x14ac:dyDescent="0.25">
      <c r="D1587">
        <v>1593</v>
      </c>
      <c r="E1587" t="s">
        <v>200</v>
      </c>
      <c r="F1587" s="11">
        <v>38727</v>
      </c>
      <c r="G1587" t="s">
        <v>189</v>
      </c>
      <c r="H1587" s="12">
        <v>40</v>
      </c>
      <c r="I1587" s="10">
        <v>122.05274122201725</v>
      </c>
      <c r="J1587" t="s">
        <v>119</v>
      </c>
    </row>
    <row r="1588" spans="4:10" x14ac:dyDescent="0.25">
      <c r="D1588">
        <v>1594</v>
      </c>
      <c r="E1588" t="s">
        <v>188</v>
      </c>
      <c r="F1588" s="11">
        <v>38914</v>
      </c>
      <c r="G1588" t="s">
        <v>189</v>
      </c>
      <c r="H1588" s="12">
        <v>86</v>
      </c>
      <c r="I1588" s="10">
        <v>260.36699971588303</v>
      </c>
      <c r="J1588" t="s">
        <v>120</v>
      </c>
    </row>
    <row r="1589" spans="4:10" x14ac:dyDescent="0.25">
      <c r="D1589">
        <v>1595</v>
      </c>
      <c r="E1589" t="s">
        <v>200</v>
      </c>
      <c r="F1589" s="11">
        <v>38507</v>
      </c>
      <c r="G1589" t="s">
        <v>192</v>
      </c>
      <c r="H1589" s="12">
        <v>58</v>
      </c>
      <c r="I1589" s="10">
        <v>176.57900116326704</v>
      </c>
      <c r="J1589" t="s">
        <v>190</v>
      </c>
    </row>
    <row r="1590" spans="4:10" x14ac:dyDescent="0.25">
      <c r="D1590">
        <v>1596</v>
      </c>
      <c r="E1590" t="s">
        <v>188</v>
      </c>
      <c r="F1590" s="11">
        <v>38397</v>
      </c>
      <c r="G1590" t="s">
        <v>195</v>
      </c>
      <c r="H1590" s="12">
        <v>13</v>
      </c>
      <c r="I1590" s="10">
        <v>41.15897784518318</v>
      </c>
      <c r="J1590" t="s">
        <v>120</v>
      </c>
    </row>
    <row r="1591" spans="4:10" x14ac:dyDescent="0.25">
      <c r="D1591">
        <v>1597</v>
      </c>
      <c r="E1591" t="s">
        <v>200</v>
      </c>
      <c r="F1591" s="11">
        <v>39079</v>
      </c>
      <c r="G1591" t="s">
        <v>195</v>
      </c>
      <c r="H1591" s="12">
        <v>14</v>
      </c>
      <c r="I1591" s="10">
        <v>44.433583210085722</v>
      </c>
      <c r="J1591" t="s">
        <v>119</v>
      </c>
    </row>
    <row r="1592" spans="4:10" x14ac:dyDescent="0.25">
      <c r="D1592">
        <v>1598</v>
      </c>
      <c r="E1592" t="s">
        <v>198</v>
      </c>
      <c r="F1592" s="11">
        <v>38463</v>
      </c>
      <c r="G1592" t="s">
        <v>197</v>
      </c>
      <c r="H1592" s="12">
        <v>85</v>
      </c>
      <c r="I1592" s="10">
        <v>256.67637583501136</v>
      </c>
      <c r="J1592" t="s">
        <v>119</v>
      </c>
    </row>
    <row r="1593" spans="4:10" x14ac:dyDescent="0.25">
      <c r="D1593">
        <v>1599</v>
      </c>
      <c r="E1593" t="s">
        <v>196</v>
      </c>
      <c r="F1593" s="11">
        <v>38749</v>
      </c>
      <c r="G1593" t="s">
        <v>187</v>
      </c>
      <c r="H1593" s="12">
        <v>42</v>
      </c>
      <c r="I1593" s="10">
        <v>127.6000829370011</v>
      </c>
      <c r="J1593" t="s">
        <v>190</v>
      </c>
    </row>
    <row r="1594" spans="4:10" x14ac:dyDescent="0.25">
      <c r="D1594">
        <v>1600</v>
      </c>
      <c r="E1594" t="s">
        <v>200</v>
      </c>
      <c r="F1594" s="11">
        <v>39035</v>
      </c>
      <c r="G1594" t="s">
        <v>192</v>
      </c>
      <c r="H1594" s="12">
        <v>11</v>
      </c>
      <c r="I1594" s="10">
        <v>35.427503831280553</v>
      </c>
      <c r="J1594" t="s">
        <v>120</v>
      </c>
    </row>
    <row r="1595" spans="4:10" x14ac:dyDescent="0.25">
      <c r="D1595">
        <v>1601</v>
      </c>
      <c r="E1595" t="s">
        <v>199</v>
      </c>
      <c r="F1595" s="11">
        <v>38012</v>
      </c>
      <c r="G1595" t="s">
        <v>187</v>
      </c>
      <c r="H1595" s="12">
        <v>32</v>
      </c>
      <c r="I1595" s="10">
        <v>98.405028744773347</v>
      </c>
      <c r="J1595" t="s">
        <v>119</v>
      </c>
    </row>
    <row r="1596" spans="4:10" x14ac:dyDescent="0.25">
      <c r="D1596">
        <v>1602</v>
      </c>
      <c r="E1596" t="s">
        <v>188</v>
      </c>
      <c r="F1596" s="11">
        <v>38375</v>
      </c>
      <c r="G1596" t="s">
        <v>187</v>
      </c>
      <c r="H1596" s="12">
        <v>79</v>
      </c>
      <c r="I1596" s="10">
        <v>239.26463824341167</v>
      </c>
      <c r="J1596" t="s">
        <v>119</v>
      </c>
    </row>
    <row r="1597" spans="4:10" x14ac:dyDescent="0.25">
      <c r="D1597">
        <v>1603</v>
      </c>
      <c r="E1597" t="s">
        <v>198</v>
      </c>
      <c r="F1597" s="11">
        <v>38155</v>
      </c>
      <c r="G1597" t="s">
        <v>187</v>
      </c>
      <c r="H1597" s="12">
        <v>25</v>
      </c>
      <c r="I1597" s="10">
        <v>77.046747006624841</v>
      </c>
      <c r="J1597" t="s">
        <v>120</v>
      </c>
    </row>
    <row r="1598" spans="4:10" x14ac:dyDescent="0.25">
      <c r="D1598">
        <v>1604</v>
      </c>
      <c r="E1598" t="s">
        <v>196</v>
      </c>
      <c r="F1598" s="11">
        <v>38683</v>
      </c>
      <c r="G1598" t="s">
        <v>189</v>
      </c>
      <c r="H1598" s="12">
        <v>94</v>
      </c>
      <c r="I1598" s="10">
        <v>284.06034486899824</v>
      </c>
      <c r="J1598" t="s">
        <v>120</v>
      </c>
    </row>
    <row r="1599" spans="4:10" x14ac:dyDescent="0.25">
      <c r="D1599">
        <v>1605</v>
      </c>
      <c r="E1599" t="s">
        <v>194</v>
      </c>
      <c r="F1599" s="11">
        <v>39035</v>
      </c>
      <c r="G1599" t="s">
        <v>195</v>
      </c>
      <c r="H1599" s="12">
        <v>6</v>
      </c>
      <c r="I1599" s="10">
        <v>20.057205766736782</v>
      </c>
      <c r="J1599" t="s">
        <v>190</v>
      </c>
    </row>
    <row r="1600" spans="4:10" x14ac:dyDescent="0.25">
      <c r="D1600">
        <v>1606</v>
      </c>
      <c r="E1600" t="s">
        <v>193</v>
      </c>
      <c r="F1600" s="11">
        <v>38518</v>
      </c>
      <c r="G1600" t="s">
        <v>192</v>
      </c>
      <c r="H1600" s="12">
        <v>15</v>
      </c>
      <c r="I1600" s="10">
        <v>46.567063375670365</v>
      </c>
      <c r="J1600" t="s">
        <v>120</v>
      </c>
    </row>
    <row r="1601" spans="4:10" x14ac:dyDescent="0.25">
      <c r="D1601">
        <v>1607</v>
      </c>
      <c r="E1601" t="s">
        <v>196</v>
      </c>
      <c r="F1601" s="11">
        <v>38166</v>
      </c>
      <c r="G1601" t="s">
        <v>195</v>
      </c>
      <c r="H1601" s="12">
        <v>15</v>
      </c>
      <c r="I1601" s="10">
        <v>47.252520248890754</v>
      </c>
      <c r="J1601" t="s">
        <v>117</v>
      </c>
    </row>
    <row r="1602" spans="4:10" x14ac:dyDescent="0.25">
      <c r="D1602">
        <v>1608</v>
      </c>
      <c r="E1602" t="s">
        <v>198</v>
      </c>
      <c r="F1602" s="11">
        <v>38056</v>
      </c>
      <c r="G1602" t="s">
        <v>189</v>
      </c>
      <c r="H1602" s="12">
        <v>81</v>
      </c>
      <c r="I1602" s="10">
        <v>244.70980660248637</v>
      </c>
      <c r="J1602" t="s">
        <v>117</v>
      </c>
    </row>
    <row r="1603" spans="4:10" x14ac:dyDescent="0.25">
      <c r="D1603">
        <v>1609</v>
      </c>
      <c r="E1603" t="s">
        <v>186</v>
      </c>
      <c r="F1603" s="11">
        <v>38452</v>
      </c>
      <c r="G1603" t="s">
        <v>195</v>
      </c>
      <c r="H1603" s="12">
        <v>94</v>
      </c>
      <c r="I1603" s="10">
        <v>283.45878652006695</v>
      </c>
      <c r="J1603" t="s">
        <v>117</v>
      </c>
    </row>
    <row r="1604" spans="4:10" x14ac:dyDescent="0.25">
      <c r="D1604">
        <v>1610</v>
      </c>
      <c r="E1604" t="s">
        <v>193</v>
      </c>
      <c r="F1604" s="11">
        <v>38001</v>
      </c>
      <c r="G1604" t="s">
        <v>197</v>
      </c>
      <c r="H1604" s="12">
        <v>11</v>
      </c>
      <c r="I1604" s="10">
        <v>35.187328425003173</v>
      </c>
      <c r="J1604" t="s">
        <v>190</v>
      </c>
    </row>
    <row r="1605" spans="4:10" x14ac:dyDescent="0.25">
      <c r="D1605">
        <v>1611</v>
      </c>
      <c r="E1605" t="s">
        <v>194</v>
      </c>
      <c r="F1605" s="11">
        <v>38078</v>
      </c>
      <c r="G1605" t="s">
        <v>195</v>
      </c>
      <c r="H1605" s="12">
        <v>12</v>
      </c>
      <c r="I1605" s="10">
        <v>38.183005482105493</v>
      </c>
      <c r="J1605" t="s">
        <v>120</v>
      </c>
    </row>
    <row r="1606" spans="4:10" x14ac:dyDescent="0.25">
      <c r="D1606">
        <v>1612</v>
      </c>
      <c r="E1606" t="s">
        <v>188</v>
      </c>
      <c r="F1606" s="11">
        <v>38595</v>
      </c>
      <c r="G1606" t="s">
        <v>195</v>
      </c>
      <c r="H1606" s="12">
        <v>85</v>
      </c>
      <c r="I1606" s="10">
        <v>257.13848470493929</v>
      </c>
      <c r="J1606" t="s">
        <v>190</v>
      </c>
    </row>
    <row r="1607" spans="4:10" x14ac:dyDescent="0.25">
      <c r="D1607">
        <v>1613</v>
      </c>
      <c r="E1607" t="s">
        <v>193</v>
      </c>
      <c r="F1607" s="11">
        <v>39046</v>
      </c>
      <c r="G1607" t="s">
        <v>195</v>
      </c>
      <c r="H1607" s="12">
        <v>39</v>
      </c>
      <c r="I1607" s="10">
        <v>119.05508877849219</v>
      </c>
      <c r="J1607" t="s">
        <v>119</v>
      </c>
    </row>
    <row r="1608" spans="4:10" x14ac:dyDescent="0.25">
      <c r="D1608">
        <v>1614</v>
      </c>
      <c r="E1608" t="s">
        <v>193</v>
      </c>
      <c r="F1608" s="11">
        <v>38177</v>
      </c>
      <c r="G1608" t="s">
        <v>189</v>
      </c>
      <c r="H1608" s="12">
        <v>9</v>
      </c>
      <c r="I1608" s="10">
        <v>29.108535014212187</v>
      </c>
      <c r="J1608" t="s">
        <v>117</v>
      </c>
    </row>
    <row r="1609" spans="4:10" x14ac:dyDescent="0.25">
      <c r="D1609">
        <v>1615</v>
      </c>
      <c r="E1609" t="s">
        <v>193</v>
      </c>
      <c r="F1609" s="11">
        <v>38386</v>
      </c>
      <c r="G1609" t="s">
        <v>197</v>
      </c>
      <c r="H1609" s="12">
        <v>25</v>
      </c>
      <c r="I1609" s="10">
        <v>77.542041967509959</v>
      </c>
      <c r="J1609" t="s">
        <v>120</v>
      </c>
    </row>
    <row r="1610" spans="4:10" x14ac:dyDescent="0.25">
      <c r="D1610">
        <v>1616</v>
      </c>
      <c r="E1610" t="s">
        <v>199</v>
      </c>
      <c r="F1610" s="11">
        <v>38144</v>
      </c>
      <c r="G1610" t="s">
        <v>195</v>
      </c>
      <c r="H1610" s="12">
        <v>79</v>
      </c>
      <c r="I1610" s="10">
        <v>239.89003921274065</v>
      </c>
      <c r="J1610" t="s">
        <v>190</v>
      </c>
    </row>
    <row r="1611" spans="4:10" x14ac:dyDescent="0.25">
      <c r="D1611">
        <v>1617</v>
      </c>
      <c r="E1611" t="s">
        <v>188</v>
      </c>
      <c r="F1611" s="11">
        <v>38133</v>
      </c>
      <c r="G1611" t="s">
        <v>195</v>
      </c>
      <c r="H1611" s="12">
        <v>83</v>
      </c>
      <c r="I1611" s="10">
        <v>250.62172213757762</v>
      </c>
      <c r="J1611" t="s">
        <v>190</v>
      </c>
    </row>
    <row r="1612" spans="4:10" x14ac:dyDescent="0.25">
      <c r="D1612">
        <v>1618</v>
      </c>
      <c r="E1612" t="s">
        <v>188</v>
      </c>
      <c r="F1612" s="11">
        <v>38694</v>
      </c>
      <c r="G1612" t="s">
        <v>189</v>
      </c>
      <c r="H1612" s="12">
        <v>-3</v>
      </c>
      <c r="I1612" s="10">
        <v>-6.4441526293000173</v>
      </c>
      <c r="J1612" t="s">
        <v>119</v>
      </c>
    </row>
    <row r="1613" spans="4:10" x14ac:dyDescent="0.25">
      <c r="D1613">
        <v>1619</v>
      </c>
      <c r="E1613" t="s">
        <v>200</v>
      </c>
      <c r="F1613" s="11">
        <v>38771</v>
      </c>
      <c r="G1613" t="s">
        <v>197</v>
      </c>
      <c r="H1613" s="12">
        <v>62</v>
      </c>
      <c r="I1613" s="10">
        <v>188.23625463241646</v>
      </c>
      <c r="J1613" t="s">
        <v>190</v>
      </c>
    </row>
    <row r="1614" spans="4:10" x14ac:dyDescent="0.25">
      <c r="D1614">
        <v>1620</v>
      </c>
      <c r="E1614" t="s">
        <v>200</v>
      </c>
      <c r="F1614" s="11">
        <v>38023</v>
      </c>
      <c r="G1614" t="s">
        <v>195</v>
      </c>
      <c r="H1614" s="12">
        <v>6</v>
      </c>
      <c r="I1614" s="10">
        <v>19.315165106288639</v>
      </c>
      <c r="J1614" t="s">
        <v>117</v>
      </c>
    </row>
    <row r="1615" spans="4:10" x14ac:dyDescent="0.25">
      <c r="D1615">
        <v>1621</v>
      </c>
      <c r="E1615" t="s">
        <v>191</v>
      </c>
      <c r="F1615" s="11">
        <v>38815</v>
      </c>
      <c r="G1615" t="s">
        <v>197</v>
      </c>
      <c r="H1615" s="12">
        <v>13</v>
      </c>
      <c r="I1615" s="10">
        <v>41.394747641625173</v>
      </c>
      <c r="J1615" t="s">
        <v>190</v>
      </c>
    </row>
    <row r="1616" spans="4:10" x14ac:dyDescent="0.25">
      <c r="D1616">
        <v>1622</v>
      </c>
      <c r="E1616" t="s">
        <v>198</v>
      </c>
      <c r="F1616" s="11">
        <v>38617</v>
      </c>
      <c r="G1616" t="s">
        <v>195</v>
      </c>
      <c r="H1616" s="12">
        <v>88</v>
      </c>
      <c r="I1616" s="10">
        <v>266.15306975216902</v>
      </c>
      <c r="J1616" t="s">
        <v>120</v>
      </c>
    </row>
    <row r="1617" spans="4:10" x14ac:dyDescent="0.25">
      <c r="D1617">
        <v>1623</v>
      </c>
      <c r="E1617" t="s">
        <v>198</v>
      </c>
      <c r="F1617" s="11">
        <v>38089</v>
      </c>
      <c r="G1617" t="s">
        <v>195</v>
      </c>
      <c r="H1617" s="12">
        <v>35</v>
      </c>
      <c r="I1617" s="10">
        <v>106.7048352932988</v>
      </c>
      <c r="J1617" t="s">
        <v>120</v>
      </c>
    </row>
    <row r="1618" spans="4:10" x14ac:dyDescent="0.25">
      <c r="D1618">
        <v>1624</v>
      </c>
      <c r="E1618" t="s">
        <v>196</v>
      </c>
      <c r="F1618" s="11">
        <v>38276</v>
      </c>
      <c r="G1618" t="s">
        <v>195</v>
      </c>
      <c r="H1618" s="12">
        <v>61</v>
      </c>
      <c r="I1618" s="10">
        <v>185.38182854142642</v>
      </c>
      <c r="J1618" t="s">
        <v>190</v>
      </c>
    </row>
    <row r="1619" spans="4:10" x14ac:dyDescent="0.25">
      <c r="D1619">
        <v>1625</v>
      </c>
      <c r="E1619" t="s">
        <v>188</v>
      </c>
      <c r="F1619" s="11">
        <v>38562</v>
      </c>
      <c r="G1619" t="s">
        <v>195</v>
      </c>
      <c r="H1619" s="12">
        <v>95</v>
      </c>
      <c r="I1619" s="10">
        <v>287.15467709700755</v>
      </c>
      <c r="J1619" t="s">
        <v>120</v>
      </c>
    </row>
    <row r="1620" spans="4:10" x14ac:dyDescent="0.25">
      <c r="D1620">
        <v>1626</v>
      </c>
      <c r="E1620" t="s">
        <v>198</v>
      </c>
      <c r="F1620" s="11">
        <v>38353</v>
      </c>
      <c r="G1620" t="s">
        <v>195</v>
      </c>
      <c r="H1620" s="12">
        <v>30</v>
      </c>
      <c r="I1620" s="10">
        <v>92.417025758970482</v>
      </c>
      <c r="J1620" t="s">
        <v>117</v>
      </c>
    </row>
    <row r="1621" spans="4:10" x14ac:dyDescent="0.25">
      <c r="D1621">
        <v>1627</v>
      </c>
      <c r="E1621" t="s">
        <v>198</v>
      </c>
      <c r="F1621" s="11">
        <v>38914</v>
      </c>
      <c r="G1621" t="s">
        <v>195</v>
      </c>
      <c r="H1621" s="12">
        <v>-1</v>
      </c>
      <c r="I1621" s="10">
        <v>-1.6370674232788498</v>
      </c>
      <c r="J1621" t="s">
        <v>117</v>
      </c>
    </row>
    <row r="1622" spans="4:10" x14ac:dyDescent="0.25">
      <c r="D1622">
        <v>1628</v>
      </c>
      <c r="E1622" t="s">
        <v>186</v>
      </c>
      <c r="F1622" s="11">
        <v>38353</v>
      </c>
      <c r="G1622" t="s">
        <v>192</v>
      </c>
      <c r="H1622" s="12">
        <v>5</v>
      </c>
      <c r="I1622" s="10">
        <v>16.92808141657132</v>
      </c>
      <c r="J1622" t="s">
        <v>190</v>
      </c>
    </row>
    <row r="1623" spans="4:10" x14ac:dyDescent="0.25">
      <c r="D1623">
        <v>1629</v>
      </c>
      <c r="E1623" t="s">
        <v>186</v>
      </c>
      <c r="F1623" s="11">
        <v>38419</v>
      </c>
      <c r="G1623" t="s">
        <v>189</v>
      </c>
      <c r="H1623" s="12">
        <v>42</v>
      </c>
      <c r="I1623" s="10">
        <v>127.31651996144141</v>
      </c>
      <c r="J1623" t="s">
        <v>117</v>
      </c>
    </row>
    <row r="1624" spans="4:10" x14ac:dyDescent="0.25">
      <c r="D1624">
        <v>1630</v>
      </c>
      <c r="E1624" t="s">
        <v>193</v>
      </c>
      <c r="F1624" s="11">
        <v>38474</v>
      </c>
      <c r="G1624" t="s">
        <v>195</v>
      </c>
      <c r="H1624" s="12">
        <v>14</v>
      </c>
      <c r="I1624" s="10">
        <v>44.540640710887878</v>
      </c>
      <c r="J1624" t="s">
        <v>190</v>
      </c>
    </row>
    <row r="1625" spans="4:10" x14ac:dyDescent="0.25">
      <c r="D1625">
        <v>1631</v>
      </c>
      <c r="E1625" t="s">
        <v>196</v>
      </c>
      <c r="F1625" s="11">
        <v>38573</v>
      </c>
      <c r="G1625" t="s">
        <v>195</v>
      </c>
      <c r="H1625" s="12">
        <v>-4</v>
      </c>
      <c r="I1625" s="10">
        <v>-10.005990967007831</v>
      </c>
      <c r="J1625" t="s">
        <v>119</v>
      </c>
    </row>
    <row r="1626" spans="4:10" x14ac:dyDescent="0.25">
      <c r="D1626">
        <v>1632</v>
      </c>
      <c r="E1626" t="s">
        <v>200</v>
      </c>
      <c r="F1626" s="11">
        <v>38738</v>
      </c>
      <c r="G1626" t="s">
        <v>189</v>
      </c>
      <c r="H1626" s="12">
        <v>27</v>
      </c>
      <c r="I1626" s="10">
        <v>82.256344701253937</v>
      </c>
      <c r="J1626" t="s">
        <v>119</v>
      </c>
    </row>
    <row r="1627" spans="4:10" x14ac:dyDescent="0.25">
      <c r="D1627">
        <v>1633</v>
      </c>
      <c r="E1627" t="s">
        <v>200</v>
      </c>
      <c r="F1627" s="11">
        <v>38111</v>
      </c>
      <c r="G1627" t="s">
        <v>197</v>
      </c>
      <c r="H1627" s="12">
        <v>5</v>
      </c>
      <c r="I1627" s="10">
        <v>17.11095820057195</v>
      </c>
      <c r="J1627" t="s">
        <v>117</v>
      </c>
    </row>
    <row r="1628" spans="4:10" x14ac:dyDescent="0.25">
      <c r="D1628">
        <v>1634</v>
      </c>
      <c r="E1628" t="s">
        <v>191</v>
      </c>
      <c r="F1628" s="11">
        <v>38430</v>
      </c>
      <c r="G1628" t="s">
        <v>197</v>
      </c>
      <c r="H1628" s="12">
        <v>57</v>
      </c>
      <c r="I1628" s="10">
        <v>173.29644937565891</v>
      </c>
      <c r="J1628" t="s">
        <v>119</v>
      </c>
    </row>
    <row r="1629" spans="4:10" x14ac:dyDescent="0.25">
      <c r="D1629">
        <v>1635</v>
      </c>
      <c r="E1629" t="s">
        <v>188</v>
      </c>
      <c r="F1629" s="11">
        <v>38265</v>
      </c>
      <c r="G1629" t="s">
        <v>187</v>
      </c>
      <c r="H1629" s="12">
        <v>78</v>
      </c>
      <c r="I1629" s="10">
        <v>235.61102661696142</v>
      </c>
      <c r="J1629" t="s">
        <v>120</v>
      </c>
    </row>
    <row r="1630" spans="4:10" x14ac:dyDescent="0.25">
      <c r="D1630">
        <v>1636</v>
      </c>
      <c r="E1630" t="s">
        <v>200</v>
      </c>
      <c r="F1630" s="11">
        <v>38969</v>
      </c>
      <c r="G1630" t="s">
        <v>197</v>
      </c>
      <c r="H1630" s="12">
        <v>11</v>
      </c>
      <c r="I1630" s="10">
        <v>35.303927193880931</v>
      </c>
      <c r="J1630" t="s">
        <v>190</v>
      </c>
    </row>
    <row r="1631" spans="4:10" x14ac:dyDescent="0.25">
      <c r="D1631">
        <v>1637</v>
      </c>
      <c r="E1631" t="s">
        <v>196</v>
      </c>
      <c r="F1631" s="11">
        <v>38265</v>
      </c>
      <c r="G1631" t="s">
        <v>187</v>
      </c>
      <c r="H1631" s="12">
        <v>55</v>
      </c>
      <c r="I1631" s="10">
        <v>166.9336198966493</v>
      </c>
      <c r="J1631" t="s">
        <v>119</v>
      </c>
    </row>
    <row r="1632" spans="4:10" x14ac:dyDescent="0.25">
      <c r="D1632">
        <v>1638</v>
      </c>
      <c r="E1632" t="s">
        <v>191</v>
      </c>
      <c r="F1632" s="11">
        <v>38265</v>
      </c>
      <c r="G1632" t="s">
        <v>197</v>
      </c>
      <c r="H1632" s="12">
        <v>15</v>
      </c>
      <c r="I1632" s="10">
        <v>46.988168377437937</v>
      </c>
      <c r="J1632" t="s">
        <v>117</v>
      </c>
    </row>
    <row r="1633" spans="4:10" x14ac:dyDescent="0.25">
      <c r="D1633">
        <v>1639</v>
      </c>
      <c r="E1633" t="s">
        <v>196</v>
      </c>
      <c r="F1633" s="11">
        <v>38023</v>
      </c>
      <c r="G1633" t="s">
        <v>195</v>
      </c>
      <c r="H1633" s="12">
        <v>53</v>
      </c>
      <c r="I1633" s="10">
        <v>161.39224032948613</v>
      </c>
      <c r="J1633" t="s">
        <v>190</v>
      </c>
    </row>
    <row r="1634" spans="4:10" x14ac:dyDescent="0.25">
      <c r="D1634">
        <v>1640</v>
      </c>
      <c r="E1634" t="s">
        <v>193</v>
      </c>
      <c r="F1634" s="11">
        <v>38584</v>
      </c>
      <c r="G1634" t="s">
        <v>187</v>
      </c>
      <c r="H1634" s="12">
        <v>70</v>
      </c>
      <c r="I1634" s="10">
        <v>212.01090684722931</v>
      </c>
      <c r="J1634" t="s">
        <v>190</v>
      </c>
    </row>
    <row r="1635" spans="4:10" x14ac:dyDescent="0.25">
      <c r="D1635">
        <v>1641</v>
      </c>
      <c r="E1635" t="s">
        <v>200</v>
      </c>
      <c r="F1635" s="11">
        <v>38947</v>
      </c>
      <c r="G1635" t="s">
        <v>189</v>
      </c>
      <c r="H1635" s="12">
        <v>56</v>
      </c>
      <c r="I1635" s="10">
        <v>170.03159669706065</v>
      </c>
      <c r="J1635" t="s">
        <v>117</v>
      </c>
    </row>
    <row r="1636" spans="4:10" x14ac:dyDescent="0.25">
      <c r="D1636">
        <v>1642</v>
      </c>
      <c r="E1636" t="s">
        <v>193</v>
      </c>
      <c r="F1636" s="11">
        <v>38859</v>
      </c>
      <c r="G1636" t="s">
        <v>195</v>
      </c>
      <c r="H1636" s="12">
        <v>91</v>
      </c>
      <c r="I1636" s="10">
        <v>275.47209572369957</v>
      </c>
      <c r="J1636" t="s">
        <v>117</v>
      </c>
    </row>
    <row r="1637" spans="4:10" x14ac:dyDescent="0.25">
      <c r="D1637">
        <v>1643</v>
      </c>
      <c r="E1637" t="s">
        <v>199</v>
      </c>
      <c r="F1637" s="11">
        <v>38342</v>
      </c>
      <c r="G1637" t="s">
        <v>192</v>
      </c>
      <c r="H1637" s="12">
        <v>55</v>
      </c>
      <c r="I1637" s="10">
        <v>167.80569976811464</v>
      </c>
      <c r="J1637" t="s">
        <v>190</v>
      </c>
    </row>
    <row r="1638" spans="4:10" x14ac:dyDescent="0.25">
      <c r="D1638">
        <v>1644</v>
      </c>
      <c r="E1638" t="s">
        <v>196</v>
      </c>
      <c r="F1638" s="11">
        <v>38650</v>
      </c>
      <c r="G1638" t="s">
        <v>197</v>
      </c>
      <c r="H1638" s="12">
        <v>1</v>
      </c>
      <c r="I1638" s="10">
        <v>4.7067653474104088</v>
      </c>
      <c r="J1638" t="s">
        <v>119</v>
      </c>
    </row>
    <row r="1639" spans="4:10" x14ac:dyDescent="0.25">
      <c r="D1639">
        <v>1645</v>
      </c>
      <c r="E1639" t="s">
        <v>196</v>
      </c>
      <c r="F1639" s="11">
        <v>38386</v>
      </c>
      <c r="G1639" t="s">
        <v>195</v>
      </c>
      <c r="H1639" s="12">
        <v>23</v>
      </c>
      <c r="I1639" s="10">
        <v>70.736237537390394</v>
      </c>
      <c r="J1639" t="s">
        <v>120</v>
      </c>
    </row>
    <row r="1640" spans="4:10" x14ac:dyDescent="0.25">
      <c r="D1640">
        <v>1646</v>
      </c>
      <c r="E1640" t="s">
        <v>188</v>
      </c>
      <c r="F1640" s="11">
        <v>38705</v>
      </c>
      <c r="G1640" t="s">
        <v>187</v>
      </c>
      <c r="H1640" s="12">
        <v>0</v>
      </c>
      <c r="I1640" s="10">
        <v>2.2998593901546056</v>
      </c>
      <c r="J1640" t="s">
        <v>117</v>
      </c>
    </row>
    <row r="1641" spans="4:10" x14ac:dyDescent="0.25">
      <c r="D1641">
        <v>1647</v>
      </c>
      <c r="E1641" t="s">
        <v>196</v>
      </c>
      <c r="F1641" s="11">
        <v>38342</v>
      </c>
      <c r="G1641" t="s">
        <v>197</v>
      </c>
      <c r="H1641" s="12">
        <v>86</v>
      </c>
      <c r="I1641" s="10">
        <v>259.96491478210521</v>
      </c>
      <c r="J1641" t="s">
        <v>120</v>
      </c>
    </row>
    <row r="1642" spans="4:10" x14ac:dyDescent="0.25">
      <c r="D1642">
        <v>1648</v>
      </c>
      <c r="E1642" t="s">
        <v>194</v>
      </c>
      <c r="F1642" s="11">
        <v>38078</v>
      </c>
      <c r="G1642" t="s">
        <v>195</v>
      </c>
      <c r="H1642" s="12">
        <v>13</v>
      </c>
      <c r="I1642" s="10">
        <v>40.990045684129242</v>
      </c>
      <c r="J1642" t="s">
        <v>190</v>
      </c>
    </row>
    <row r="1643" spans="4:10" x14ac:dyDescent="0.25">
      <c r="D1643">
        <v>1649</v>
      </c>
      <c r="E1643" t="s">
        <v>191</v>
      </c>
      <c r="F1643" s="11">
        <v>38826</v>
      </c>
      <c r="G1643" t="s">
        <v>197</v>
      </c>
      <c r="H1643" s="12">
        <v>54</v>
      </c>
      <c r="I1643" s="10">
        <v>163.68855299520598</v>
      </c>
      <c r="J1643" t="s">
        <v>120</v>
      </c>
    </row>
    <row r="1644" spans="4:10" x14ac:dyDescent="0.25">
      <c r="D1644">
        <v>1650</v>
      </c>
      <c r="E1644" t="s">
        <v>194</v>
      </c>
      <c r="F1644" s="11">
        <v>38056</v>
      </c>
      <c r="G1644" t="s">
        <v>197</v>
      </c>
      <c r="H1644" s="12">
        <v>82</v>
      </c>
      <c r="I1644" s="10">
        <v>247.65702123487802</v>
      </c>
      <c r="J1644" t="s">
        <v>117</v>
      </c>
    </row>
    <row r="1645" spans="4:10" x14ac:dyDescent="0.25">
      <c r="D1645">
        <v>1651</v>
      </c>
      <c r="E1645" t="s">
        <v>198</v>
      </c>
      <c r="F1645" s="11">
        <v>38397</v>
      </c>
      <c r="G1645" t="s">
        <v>189</v>
      </c>
      <c r="H1645" s="12">
        <v>27</v>
      </c>
      <c r="I1645" s="10">
        <v>82.646392449751019</v>
      </c>
      <c r="J1645" t="s">
        <v>190</v>
      </c>
    </row>
    <row r="1646" spans="4:10" x14ac:dyDescent="0.25">
      <c r="D1646">
        <v>1652</v>
      </c>
      <c r="E1646" t="s">
        <v>193</v>
      </c>
      <c r="F1646" s="11">
        <v>39002</v>
      </c>
      <c r="G1646" t="s">
        <v>192</v>
      </c>
      <c r="H1646" s="12">
        <v>84</v>
      </c>
      <c r="I1646" s="10">
        <v>254.58342526964253</v>
      </c>
      <c r="J1646" t="s">
        <v>120</v>
      </c>
    </row>
    <row r="1647" spans="4:10" x14ac:dyDescent="0.25">
      <c r="D1647">
        <v>1653</v>
      </c>
      <c r="E1647" t="s">
        <v>191</v>
      </c>
      <c r="F1647" s="11">
        <v>38111</v>
      </c>
      <c r="G1647" t="s">
        <v>195</v>
      </c>
      <c r="H1647" s="12">
        <v>56</v>
      </c>
      <c r="I1647" s="10">
        <v>170.24926391624365</v>
      </c>
      <c r="J1647" t="s">
        <v>117</v>
      </c>
    </row>
    <row r="1648" spans="4:10" x14ac:dyDescent="0.25">
      <c r="D1648">
        <v>1654</v>
      </c>
      <c r="E1648" t="s">
        <v>186</v>
      </c>
      <c r="F1648" s="11">
        <v>38045</v>
      </c>
      <c r="G1648" t="s">
        <v>192</v>
      </c>
      <c r="H1648" s="12">
        <v>92</v>
      </c>
      <c r="I1648" s="10">
        <v>277.26934431778176</v>
      </c>
      <c r="J1648" t="s">
        <v>119</v>
      </c>
    </row>
    <row r="1649" spans="4:10" x14ac:dyDescent="0.25">
      <c r="D1649">
        <v>1655</v>
      </c>
      <c r="E1649" t="s">
        <v>186</v>
      </c>
      <c r="F1649" s="11">
        <v>38001</v>
      </c>
      <c r="G1649" t="s">
        <v>187</v>
      </c>
      <c r="H1649" s="12">
        <v>25</v>
      </c>
      <c r="I1649" s="10">
        <v>77.553918573002605</v>
      </c>
      <c r="J1649" t="s">
        <v>120</v>
      </c>
    </row>
    <row r="1650" spans="4:10" x14ac:dyDescent="0.25">
      <c r="D1650">
        <v>1656</v>
      </c>
      <c r="E1650" t="s">
        <v>186</v>
      </c>
      <c r="F1650" s="11">
        <v>38353</v>
      </c>
      <c r="G1650" t="s">
        <v>195</v>
      </c>
      <c r="H1650" s="12">
        <v>67</v>
      </c>
      <c r="I1650" s="10">
        <v>203.0044570204021</v>
      </c>
      <c r="J1650" t="s">
        <v>117</v>
      </c>
    </row>
    <row r="1651" spans="4:10" x14ac:dyDescent="0.25">
      <c r="D1651">
        <v>1657</v>
      </c>
      <c r="E1651" t="s">
        <v>200</v>
      </c>
      <c r="F1651" s="11">
        <v>38089</v>
      </c>
      <c r="G1651" t="s">
        <v>192</v>
      </c>
      <c r="H1651" s="12">
        <v>75</v>
      </c>
      <c r="I1651" s="10">
        <v>226.86441343955028</v>
      </c>
      <c r="J1651" t="s">
        <v>120</v>
      </c>
    </row>
    <row r="1652" spans="4:10" x14ac:dyDescent="0.25">
      <c r="D1652">
        <v>1658</v>
      </c>
      <c r="E1652" t="s">
        <v>198</v>
      </c>
      <c r="F1652" s="11">
        <v>38617</v>
      </c>
      <c r="G1652" t="s">
        <v>195</v>
      </c>
      <c r="H1652" s="12">
        <v>14</v>
      </c>
      <c r="I1652" s="10">
        <v>44.140520464612329</v>
      </c>
      <c r="J1652" t="s">
        <v>190</v>
      </c>
    </row>
    <row r="1653" spans="4:10" x14ac:dyDescent="0.25">
      <c r="D1653">
        <v>1659</v>
      </c>
      <c r="E1653" t="s">
        <v>196</v>
      </c>
      <c r="F1653" s="11">
        <v>38705</v>
      </c>
      <c r="G1653" t="s">
        <v>187</v>
      </c>
      <c r="H1653" s="12">
        <v>48</v>
      </c>
      <c r="I1653" s="10">
        <v>145.81129384316213</v>
      </c>
      <c r="J1653" t="s">
        <v>120</v>
      </c>
    </row>
    <row r="1654" spans="4:10" x14ac:dyDescent="0.25">
      <c r="D1654">
        <v>1660</v>
      </c>
      <c r="E1654" t="s">
        <v>194</v>
      </c>
      <c r="F1654" s="11">
        <v>38122</v>
      </c>
      <c r="G1654" t="s">
        <v>189</v>
      </c>
      <c r="H1654" s="12">
        <v>73</v>
      </c>
      <c r="I1654" s="10">
        <v>221.16800423559653</v>
      </c>
      <c r="J1654" t="s">
        <v>120</v>
      </c>
    </row>
    <row r="1655" spans="4:10" x14ac:dyDescent="0.25">
      <c r="D1655">
        <v>1661</v>
      </c>
      <c r="E1655" t="s">
        <v>188</v>
      </c>
      <c r="F1655" s="11">
        <v>38507</v>
      </c>
      <c r="G1655" t="s">
        <v>189</v>
      </c>
      <c r="H1655" s="12">
        <v>28</v>
      </c>
      <c r="I1655" s="10">
        <v>85.646088345809403</v>
      </c>
      <c r="J1655" t="s">
        <v>117</v>
      </c>
    </row>
    <row r="1656" spans="4:10" x14ac:dyDescent="0.25">
      <c r="D1656">
        <v>1662</v>
      </c>
      <c r="E1656" t="s">
        <v>191</v>
      </c>
      <c r="F1656" s="11">
        <v>38683</v>
      </c>
      <c r="G1656" t="s">
        <v>195</v>
      </c>
      <c r="H1656" s="12">
        <v>12</v>
      </c>
      <c r="I1656" s="10">
        <v>38.543998121108487</v>
      </c>
      <c r="J1656" t="s">
        <v>120</v>
      </c>
    </row>
    <row r="1657" spans="4:10" x14ac:dyDescent="0.25">
      <c r="D1657">
        <v>1663</v>
      </c>
      <c r="E1657" t="s">
        <v>200</v>
      </c>
      <c r="F1657" s="11">
        <v>38474</v>
      </c>
      <c r="G1657" t="s">
        <v>187</v>
      </c>
      <c r="H1657" s="12">
        <v>50</v>
      </c>
      <c r="I1657" s="10">
        <v>152.11340525555411</v>
      </c>
      <c r="J1657" t="s">
        <v>119</v>
      </c>
    </row>
    <row r="1658" spans="4:10" x14ac:dyDescent="0.25">
      <c r="D1658">
        <v>1664</v>
      </c>
      <c r="E1658" t="s">
        <v>196</v>
      </c>
      <c r="F1658" s="11">
        <v>38991</v>
      </c>
      <c r="G1658" t="s">
        <v>189</v>
      </c>
      <c r="H1658" s="12">
        <v>-5</v>
      </c>
      <c r="I1658" s="10">
        <v>-12.64098802195692</v>
      </c>
      <c r="J1658" t="s">
        <v>190</v>
      </c>
    </row>
    <row r="1659" spans="4:10" x14ac:dyDescent="0.25">
      <c r="D1659">
        <v>1665</v>
      </c>
      <c r="E1659" t="s">
        <v>188</v>
      </c>
      <c r="F1659" s="11">
        <v>38375</v>
      </c>
      <c r="G1659" t="s">
        <v>187</v>
      </c>
      <c r="H1659" s="12">
        <v>6</v>
      </c>
      <c r="I1659" s="10">
        <v>19.476233913607583</v>
      </c>
      <c r="J1659" t="s">
        <v>117</v>
      </c>
    </row>
    <row r="1660" spans="4:10" x14ac:dyDescent="0.25">
      <c r="D1660">
        <v>1666</v>
      </c>
      <c r="E1660" t="s">
        <v>188</v>
      </c>
      <c r="F1660" s="11">
        <v>38408</v>
      </c>
      <c r="G1660" t="s">
        <v>189</v>
      </c>
      <c r="H1660" s="12">
        <v>63</v>
      </c>
      <c r="I1660" s="10">
        <v>190.56862486239569</v>
      </c>
      <c r="J1660" t="s">
        <v>117</v>
      </c>
    </row>
    <row r="1661" spans="4:10" x14ac:dyDescent="0.25">
      <c r="D1661">
        <v>1667</v>
      </c>
      <c r="E1661" t="s">
        <v>198</v>
      </c>
      <c r="F1661" s="11">
        <v>38881</v>
      </c>
      <c r="G1661" t="s">
        <v>189</v>
      </c>
      <c r="H1661" s="12">
        <v>33</v>
      </c>
      <c r="I1661" s="10">
        <v>100.75324427531469</v>
      </c>
      <c r="J1661" t="s">
        <v>190</v>
      </c>
    </row>
    <row r="1662" spans="4:10" x14ac:dyDescent="0.25">
      <c r="D1662">
        <v>1668</v>
      </c>
      <c r="E1662" t="s">
        <v>200</v>
      </c>
      <c r="F1662" s="11">
        <v>38254</v>
      </c>
      <c r="G1662" t="s">
        <v>195</v>
      </c>
      <c r="H1662" s="12">
        <v>61</v>
      </c>
      <c r="I1662" s="10">
        <v>185.16541785072013</v>
      </c>
      <c r="J1662" t="s">
        <v>119</v>
      </c>
    </row>
    <row r="1663" spans="4:10" x14ac:dyDescent="0.25">
      <c r="D1663">
        <v>1669</v>
      </c>
      <c r="E1663" t="s">
        <v>194</v>
      </c>
      <c r="F1663" s="11">
        <v>38331</v>
      </c>
      <c r="G1663" t="s">
        <v>189</v>
      </c>
      <c r="H1663" s="12">
        <v>16</v>
      </c>
      <c r="I1663" s="10">
        <v>50.709076483884871</v>
      </c>
      <c r="J1663" t="s">
        <v>117</v>
      </c>
    </row>
    <row r="1664" spans="4:10" x14ac:dyDescent="0.25">
      <c r="D1664">
        <v>1670</v>
      </c>
      <c r="E1664" t="s">
        <v>199</v>
      </c>
      <c r="F1664" s="11">
        <v>38870</v>
      </c>
      <c r="G1664" t="s">
        <v>195</v>
      </c>
      <c r="H1664" s="12">
        <v>15</v>
      </c>
      <c r="I1664" s="10">
        <v>47.142751278135883</v>
      </c>
      <c r="J1664" t="s">
        <v>190</v>
      </c>
    </row>
    <row r="1665" spans="4:10" x14ac:dyDescent="0.25">
      <c r="D1665">
        <v>1671</v>
      </c>
      <c r="E1665" t="s">
        <v>194</v>
      </c>
      <c r="F1665" s="11">
        <v>38925</v>
      </c>
      <c r="G1665" t="s">
        <v>195</v>
      </c>
      <c r="H1665" s="12">
        <v>-1</v>
      </c>
      <c r="I1665" s="10">
        <v>-0.59949529532525503</v>
      </c>
      <c r="J1665" t="s">
        <v>119</v>
      </c>
    </row>
    <row r="1666" spans="4:10" x14ac:dyDescent="0.25">
      <c r="D1666">
        <v>1672</v>
      </c>
      <c r="E1666" t="s">
        <v>188</v>
      </c>
      <c r="F1666" s="11">
        <v>38507</v>
      </c>
      <c r="G1666" t="s">
        <v>187</v>
      </c>
      <c r="H1666" s="12">
        <v>28</v>
      </c>
      <c r="I1666" s="10">
        <v>85.359164284772746</v>
      </c>
      <c r="J1666" t="s">
        <v>120</v>
      </c>
    </row>
    <row r="1667" spans="4:10" x14ac:dyDescent="0.25">
      <c r="D1667">
        <v>1673</v>
      </c>
      <c r="E1667" t="s">
        <v>199</v>
      </c>
      <c r="F1667" s="11">
        <v>38991</v>
      </c>
      <c r="G1667" t="s">
        <v>189</v>
      </c>
      <c r="H1667" s="12">
        <v>74</v>
      </c>
      <c r="I1667" s="10">
        <v>223.5358944867458</v>
      </c>
      <c r="J1667" t="s">
        <v>117</v>
      </c>
    </row>
    <row r="1668" spans="4:10" x14ac:dyDescent="0.25">
      <c r="D1668">
        <v>1674</v>
      </c>
      <c r="E1668" t="s">
        <v>198</v>
      </c>
      <c r="F1668" s="11">
        <v>38089</v>
      </c>
      <c r="G1668" t="s">
        <v>187</v>
      </c>
      <c r="H1668" s="12">
        <v>60</v>
      </c>
      <c r="I1668" s="10">
        <v>182.52957283898829</v>
      </c>
      <c r="J1668" t="s">
        <v>117</v>
      </c>
    </row>
    <row r="1669" spans="4:10" x14ac:dyDescent="0.25">
      <c r="D1669">
        <v>1675</v>
      </c>
      <c r="E1669" t="s">
        <v>196</v>
      </c>
      <c r="F1669" s="11">
        <v>38474</v>
      </c>
      <c r="G1669" t="s">
        <v>197</v>
      </c>
      <c r="H1669" s="12">
        <v>26</v>
      </c>
      <c r="I1669" s="10">
        <v>79.644787892751594</v>
      </c>
      <c r="J1669" t="s">
        <v>190</v>
      </c>
    </row>
    <row r="1670" spans="4:10" x14ac:dyDescent="0.25">
      <c r="D1670">
        <v>1676</v>
      </c>
      <c r="E1670" t="s">
        <v>188</v>
      </c>
      <c r="F1670" s="11">
        <v>38045</v>
      </c>
      <c r="G1670" t="s">
        <v>189</v>
      </c>
      <c r="H1670" s="12">
        <v>41</v>
      </c>
      <c r="I1670" s="10">
        <v>124.80546413554566</v>
      </c>
      <c r="J1670" t="s">
        <v>117</v>
      </c>
    </row>
    <row r="1671" spans="4:10" x14ac:dyDescent="0.25">
      <c r="D1671">
        <v>1677</v>
      </c>
      <c r="E1671" t="s">
        <v>191</v>
      </c>
      <c r="F1671" s="11">
        <v>38122</v>
      </c>
      <c r="G1671" t="s">
        <v>187</v>
      </c>
      <c r="H1671" s="12">
        <v>-1</v>
      </c>
      <c r="I1671" s="10">
        <v>-0.72875697552539753</v>
      </c>
      <c r="J1671" t="s">
        <v>119</v>
      </c>
    </row>
    <row r="1672" spans="4:10" x14ac:dyDescent="0.25">
      <c r="D1672">
        <v>1678</v>
      </c>
      <c r="E1672" t="s">
        <v>191</v>
      </c>
      <c r="F1672" s="11">
        <v>38903</v>
      </c>
      <c r="G1672" t="s">
        <v>187</v>
      </c>
      <c r="H1672" s="12">
        <v>89</v>
      </c>
      <c r="I1672" s="10">
        <v>268.71620455118574</v>
      </c>
      <c r="J1672" t="s">
        <v>117</v>
      </c>
    </row>
    <row r="1673" spans="4:10" x14ac:dyDescent="0.25">
      <c r="D1673">
        <v>1679</v>
      </c>
      <c r="E1673" t="s">
        <v>188</v>
      </c>
      <c r="F1673" s="11">
        <v>38144</v>
      </c>
      <c r="G1673" t="s">
        <v>197</v>
      </c>
      <c r="H1673" s="12">
        <v>12</v>
      </c>
      <c r="I1673" s="10">
        <v>38.034373617715126</v>
      </c>
      <c r="J1673" t="s">
        <v>117</v>
      </c>
    </row>
    <row r="1674" spans="4:10" x14ac:dyDescent="0.25">
      <c r="D1674">
        <v>1680</v>
      </c>
      <c r="E1674" t="s">
        <v>196</v>
      </c>
      <c r="F1674" s="11">
        <v>38276</v>
      </c>
      <c r="G1674" t="s">
        <v>195</v>
      </c>
      <c r="H1674" s="12">
        <v>21</v>
      </c>
      <c r="I1674" s="10">
        <v>65.91159641394708</v>
      </c>
      <c r="J1674" t="s">
        <v>119</v>
      </c>
    </row>
    <row r="1675" spans="4:10" x14ac:dyDescent="0.25">
      <c r="D1675">
        <v>1681</v>
      </c>
      <c r="E1675" t="s">
        <v>199</v>
      </c>
      <c r="F1675" s="11">
        <v>38892</v>
      </c>
      <c r="G1675" t="s">
        <v>197</v>
      </c>
      <c r="H1675" s="12">
        <v>23</v>
      </c>
      <c r="I1675" s="10">
        <v>71.518171146886857</v>
      </c>
      <c r="J1675" t="s">
        <v>120</v>
      </c>
    </row>
    <row r="1676" spans="4:10" x14ac:dyDescent="0.25">
      <c r="D1676">
        <v>1682</v>
      </c>
      <c r="E1676" t="s">
        <v>200</v>
      </c>
      <c r="F1676" s="11">
        <v>38441</v>
      </c>
      <c r="G1676" t="s">
        <v>189</v>
      </c>
      <c r="H1676" s="12">
        <v>-7</v>
      </c>
      <c r="I1676" s="10">
        <v>-18.640973323270995</v>
      </c>
      <c r="J1676" t="s">
        <v>119</v>
      </c>
    </row>
    <row r="1677" spans="4:10" x14ac:dyDescent="0.25">
      <c r="D1677">
        <v>1683</v>
      </c>
      <c r="E1677" t="s">
        <v>186</v>
      </c>
      <c r="F1677" s="11">
        <v>38056</v>
      </c>
      <c r="G1677" t="s">
        <v>189</v>
      </c>
      <c r="H1677" s="12">
        <v>35</v>
      </c>
      <c r="I1677" s="10">
        <v>106.65095335657088</v>
      </c>
      <c r="J1677" t="s">
        <v>119</v>
      </c>
    </row>
    <row r="1678" spans="4:10" x14ac:dyDescent="0.25">
      <c r="D1678">
        <v>1684</v>
      </c>
      <c r="E1678" t="s">
        <v>191</v>
      </c>
      <c r="F1678" s="11">
        <v>38243</v>
      </c>
      <c r="G1678" t="s">
        <v>197</v>
      </c>
      <c r="H1678" s="12">
        <v>94</v>
      </c>
      <c r="I1678" s="10">
        <v>283.7951382741839</v>
      </c>
      <c r="J1678" t="s">
        <v>190</v>
      </c>
    </row>
    <row r="1679" spans="4:10" x14ac:dyDescent="0.25">
      <c r="D1679">
        <v>1685</v>
      </c>
      <c r="E1679" t="s">
        <v>191</v>
      </c>
      <c r="F1679" s="11">
        <v>38661</v>
      </c>
      <c r="G1679" t="s">
        <v>195</v>
      </c>
      <c r="H1679" s="12">
        <v>88</v>
      </c>
      <c r="I1679" s="10">
        <v>265.96151267807471</v>
      </c>
      <c r="J1679" t="s">
        <v>119</v>
      </c>
    </row>
    <row r="1680" spans="4:10" x14ac:dyDescent="0.25">
      <c r="D1680">
        <v>1686</v>
      </c>
      <c r="E1680" t="s">
        <v>191</v>
      </c>
      <c r="F1680" s="11">
        <v>38056</v>
      </c>
      <c r="G1680" t="s">
        <v>192</v>
      </c>
      <c r="H1680" s="12">
        <v>26</v>
      </c>
      <c r="I1680" s="10">
        <v>79.798393656893168</v>
      </c>
      <c r="J1680" t="s">
        <v>119</v>
      </c>
    </row>
    <row r="1681" spans="4:10" x14ac:dyDescent="0.25">
      <c r="D1681">
        <v>1687</v>
      </c>
      <c r="E1681" t="s">
        <v>200</v>
      </c>
      <c r="F1681" s="11">
        <v>38177</v>
      </c>
      <c r="G1681" t="s">
        <v>189</v>
      </c>
      <c r="H1681" s="12">
        <v>83</v>
      </c>
      <c r="I1681" s="10">
        <v>250.98698082020448</v>
      </c>
      <c r="J1681" t="s">
        <v>119</v>
      </c>
    </row>
    <row r="1682" spans="4:10" x14ac:dyDescent="0.25">
      <c r="D1682">
        <v>1688</v>
      </c>
      <c r="E1682" t="s">
        <v>198</v>
      </c>
      <c r="F1682" s="11">
        <v>38870</v>
      </c>
      <c r="G1682" t="s">
        <v>197</v>
      </c>
      <c r="H1682" s="12">
        <v>11</v>
      </c>
      <c r="I1682" s="10">
        <v>34.677474217404566</v>
      </c>
      <c r="J1682" t="s">
        <v>120</v>
      </c>
    </row>
    <row r="1683" spans="4:10" x14ac:dyDescent="0.25">
      <c r="D1683">
        <v>1689</v>
      </c>
      <c r="E1683" t="s">
        <v>194</v>
      </c>
      <c r="F1683" s="11">
        <v>38980</v>
      </c>
      <c r="G1683" t="s">
        <v>189</v>
      </c>
      <c r="H1683" s="12">
        <v>18</v>
      </c>
      <c r="I1683" s="10">
        <v>56.570167419014545</v>
      </c>
      <c r="J1683" t="s">
        <v>117</v>
      </c>
    </row>
    <row r="1684" spans="4:10" x14ac:dyDescent="0.25">
      <c r="D1684">
        <v>1690</v>
      </c>
      <c r="E1684" t="s">
        <v>193</v>
      </c>
      <c r="F1684" s="11">
        <v>38430</v>
      </c>
      <c r="G1684" t="s">
        <v>195</v>
      </c>
      <c r="H1684" s="12">
        <v>90</v>
      </c>
      <c r="I1684" s="10">
        <v>272.35988641044867</v>
      </c>
      <c r="J1684" t="s">
        <v>117</v>
      </c>
    </row>
    <row r="1685" spans="4:10" x14ac:dyDescent="0.25">
      <c r="D1685">
        <v>1691</v>
      </c>
      <c r="E1685" t="s">
        <v>194</v>
      </c>
      <c r="F1685" s="11">
        <v>38628</v>
      </c>
      <c r="G1685" t="s">
        <v>197</v>
      </c>
      <c r="H1685" s="12">
        <v>12</v>
      </c>
      <c r="I1685" s="10">
        <v>38.358567090515102</v>
      </c>
      <c r="J1685" t="s">
        <v>117</v>
      </c>
    </row>
    <row r="1686" spans="4:10" x14ac:dyDescent="0.25">
      <c r="D1686">
        <v>1692</v>
      </c>
      <c r="E1686" t="s">
        <v>194</v>
      </c>
      <c r="F1686" s="11">
        <v>38012</v>
      </c>
      <c r="G1686" t="s">
        <v>187</v>
      </c>
      <c r="H1686" s="12">
        <v>39</v>
      </c>
      <c r="I1686" s="10">
        <v>118.63508946594906</v>
      </c>
      <c r="J1686" t="s">
        <v>190</v>
      </c>
    </row>
    <row r="1687" spans="4:10" x14ac:dyDescent="0.25">
      <c r="D1687">
        <v>1693</v>
      </c>
      <c r="E1687" t="s">
        <v>194</v>
      </c>
      <c r="F1687" s="11">
        <v>38034</v>
      </c>
      <c r="G1687" t="s">
        <v>192</v>
      </c>
      <c r="H1687" s="12">
        <v>45</v>
      </c>
      <c r="I1687" s="10">
        <v>137.71025367694813</v>
      </c>
      <c r="J1687" t="s">
        <v>190</v>
      </c>
    </row>
    <row r="1688" spans="4:10" x14ac:dyDescent="0.25">
      <c r="D1688">
        <v>1694</v>
      </c>
      <c r="E1688" t="s">
        <v>193</v>
      </c>
      <c r="F1688" s="11">
        <v>39057</v>
      </c>
      <c r="G1688" t="s">
        <v>189</v>
      </c>
      <c r="H1688" s="12">
        <v>74</v>
      </c>
      <c r="I1688" s="10">
        <v>223.24261767904073</v>
      </c>
      <c r="J1688" t="s">
        <v>117</v>
      </c>
    </row>
    <row r="1689" spans="4:10" x14ac:dyDescent="0.25">
      <c r="D1689">
        <v>1695</v>
      </c>
      <c r="E1689" t="s">
        <v>194</v>
      </c>
      <c r="F1689" s="11">
        <v>38551</v>
      </c>
      <c r="G1689" t="s">
        <v>189</v>
      </c>
      <c r="H1689" s="12">
        <v>95</v>
      </c>
      <c r="I1689" s="10">
        <v>286.97940760158696</v>
      </c>
      <c r="J1689" t="s">
        <v>119</v>
      </c>
    </row>
    <row r="1690" spans="4:10" x14ac:dyDescent="0.25">
      <c r="D1690">
        <v>1696</v>
      </c>
      <c r="E1690" t="s">
        <v>188</v>
      </c>
      <c r="F1690" s="11">
        <v>38144</v>
      </c>
      <c r="G1690" t="s">
        <v>187</v>
      </c>
      <c r="H1690" s="12">
        <v>48</v>
      </c>
      <c r="I1690" s="10">
        <v>145.47941837398358</v>
      </c>
      <c r="J1690" t="s">
        <v>120</v>
      </c>
    </row>
    <row r="1691" spans="4:10" x14ac:dyDescent="0.25">
      <c r="D1691">
        <v>1697</v>
      </c>
      <c r="E1691" t="s">
        <v>186</v>
      </c>
      <c r="F1691" s="11">
        <v>38276</v>
      </c>
      <c r="G1691" t="s">
        <v>197</v>
      </c>
      <c r="H1691" s="12">
        <v>-3</v>
      </c>
      <c r="I1691" s="10">
        <v>-7.0556984383694044</v>
      </c>
      <c r="J1691" t="s">
        <v>190</v>
      </c>
    </row>
    <row r="1692" spans="4:10" x14ac:dyDescent="0.25">
      <c r="D1692">
        <v>1698</v>
      </c>
      <c r="E1692" t="s">
        <v>196</v>
      </c>
      <c r="F1692" s="11">
        <v>38496</v>
      </c>
      <c r="G1692" t="s">
        <v>192</v>
      </c>
      <c r="H1692" s="12">
        <v>92</v>
      </c>
      <c r="I1692" s="10">
        <v>278.51510126549795</v>
      </c>
      <c r="J1692" t="s">
        <v>190</v>
      </c>
    </row>
    <row r="1693" spans="4:10" x14ac:dyDescent="0.25">
      <c r="D1693">
        <v>1699</v>
      </c>
      <c r="E1693" t="s">
        <v>193</v>
      </c>
      <c r="F1693" s="11">
        <v>38419</v>
      </c>
      <c r="G1693" t="s">
        <v>197</v>
      </c>
      <c r="H1693" s="12">
        <v>17</v>
      </c>
      <c r="I1693" s="10">
        <v>53.278847558385984</v>
      </c>
      <c r="J1693" t="s">
        <v>117</v>
      </c>
    </row>
    <row r="1694" spans="4:10" x14ac:dyDescent="0.25">
      <c r="D1694">
        <v>1700</v>
      </c>
      <c r="E1694" t="s">
        <v>188</v>
      </c>
      <c r="F1694" s="11">
        <v>38287</v>
      </c>
      <c r="G1694" t="s">
        <v>187</v>
      </c>
      <c r="H1694" s="12">
        <v>45</v>
      </c>
      <c r="I1694" s="10">
        <v>136.31233370896607</v>
      </c>
      <c r="J1694" t="s">
        <v>119</v>
      </c>
    </row>
    <row r="1695" spans="4:10" x14ac:dyDescent="0.25">
      <c r="D1695">
        <v>1701</v>
      </c>
      <c r="E1695" t="s">
        <v>196</v>
      </c>
      <c r="F1695" s="11">
        <v>39002</v>
      </c>
      <c r="G1695" t="s">
        <v>192</v>
      </c>
      <c r="H1695" s="12">
        <v>62</v>
      </c>
      <c r="I1695" s="10">
        <v>187.97208926447612</v>
      </c>
      <c r="J1695" t="s">
        <v>119</v>
      </c>
    </row>
    <row r="1696" spans="4:10" x14ac:dyDescent="0.25">
      <c r="D1696">
        <v>1702</v>
      </c>
      <c r="E1696" t="s">
        <v>193</v>
      </c>
      <c r="F1696" s="11">
        <v>38287</v>
      </c>
      <c r="G1696" t="s">
        <v>189</v>
      </c>
      <c r="H1696" s="12">
        <v>52</v>
      </c>
      <c r="I1696" s="10">
        <v>158.0460445332865</v>
      </c>
      <c r="J1696" t="s">
        <v>190</v>
      </c>
    </row>
    <row r="1697" spans="4:10" x14ac:dyDescent="0.25">
      <c r="D1697">
        <v>1703</v>
      </c>
      <c r="E1697" t="s">
        <v>188</v>
      </c>
      <c r="F1697" s="11">
        <v>38133</v>
      </c>
      <c r="G1697" t="s">
        <v>192</v>
      </c>
      <c r="H1697" s="12">
        <v>73</v>
      </c>
      <c r="I1697" s="10">
        <v>221.23952830258372</v>
      </c>
      <c r="J1697" t="s">
        <v>119</v>
      </c>
    </row>
    <row r="1698" spans="4:10" x14ac:dyDescent="0.25">
      <c r="D1698">
        <v>1704</v>
      </c>
      <c r="E1698" t="s">
        <v>200</v>
      </c>
      <c r="F1698" s="11">
        <v>38551</v>
      </c>
      <c r="G1698" t="s">
        <v>192</v>
      </c>
      <c r="H1698" s="12">
        <v>38</v>
      </c>
      <c r="I1698" s="10">
        <v>116.53981147745662</v>
      </c>
      <c r="J1698" t="s">
        <v>119</v>
      </c>
    </row>
    <row r="1699" spans="4:10" x14ac:dyDescent="0.25">
      <c r="D1699">
        <v>1705</v>
      </c>
      <c r="E1699" t="s">
        <v>188</v>
      </c>
      <c r="F1699" s="11">
        <v>38705</v>
      </c>
      <c r="G1699" t="s">
        <v>195</v>
      </c>
      <c r="H1699" s="12">
        <v>0</v>
      </c>
      <c r="I1699" s="10">
        <v>1.7059716699737852</v>
      </c>
      <c r="J1699" t="s">
        <v>120</v>
      </c>
    </row>
    <row r="1700" spans="4:10" x14ac:dyDescent="0.25">
      <c r="D1700">
        <v>1706</v>
      </c>
      <c r="E1700" t="s">
        <v>199</v>
      </c>
      <c r="F1700" s="11">
        <v>38276</v>
      </c>
      <c r="G1700" t="s">
        <v>195</v>
      </c>
      <c r="H1700" s="12">
        <v>70</v>
      </c>
      <c r="I1700" s="10">
        <v>211.80942925062229</v>
      </c>
      <c r="J1700" t="s">
        <v>119</v>
      </c>
    </row>
    <row r="1701" spans="4:10" x14ac:dyDescent="0.25">
      <c r="D1701">
        <v>1707</v>
      </c>
      <c r="E1701" t="s">
        <v>200</v>
      </c>
      <c r="F1701" s="11">
        <v>38485</v>
      </c>
      <c r="G1701" t="s">
        <v>189</v>
      </c>
      <c r="H1701" s="12">
        <v>-8</v>
      </c>
      <c r="I1701" s="10">
        <v>-22.16452981425434</v>
      </c>
      <c r="J1701" t="s">
        <v>190</v>
      </c>
    </row>
    <row r="1702" spans="4:10" x14ac:dyDescent="0.25">
      <c r="D1702">
        <v>1708</v>
      </c>
      <c r="E1702" t="s">
        <v>200</v>
      </c>
      <c r="F1702" s="11">
        <v>38837</v>
      </c>
      <c r="G1702" t="s">
        <v>195</v>
      </c>
      <c r="H1702" s="12">
        <v>65</v>
      </c>
      <c r="I1702" s="10">
        <v>196.94966457435572</v>
      </c>
      <c r="J1702" t="s">
        <v>120</v>
      </c>
    </row>
    <row r="1703" spans="4:10" x14ac:dyDescent="0.25">
      <c r="D1703">
        <v>1709</v>
      </c>
      <c r="E1703" t="s">
        <v>200</v>
      </c>
      <c r="F1703" s="11">
        <v>39046</v>
      </c>
      <c r="G1703" t="s">
        <v>187</v>
      </c>
      <c r="H1703" s="12">
        <v>-5</v>
      </c>
      <c r="I1703" s="10">
        <v>-12.235172213399022</v>
      </c>
      <c r="J1703" t="s">
        <v>117</v>
      </c>
    </row>
    <row r="1704" spans="4:10" x14ac:dyDescent="0.25">
      <c r="D1704">
        <v>1710</v>
      </c>
      <c r="E1704" t="s">
        <v>200</v>
      </c>
      <c r="F1704" s="11">
        <v>38562</v>
      </c>
      <c r="G1704" t="s">
        <v>189</v>
      </c>
      <c r="H1704" s="12">
        <v>34</v>
      </c>
      <c r="I1704" s="10">
        <v>104.46148815266854</v>
      </c>
      <c r="J1704" t="s">
        <v>117</v>
      </c>
    </row>
    <row r="1705" spans="4:10" x14ac:dyDescent="0.25">
      <c r="D1705">
        <v>1711</v>
      </c>
      <c r="E1705" t="s">
        <v>194</v>
      </c>
      <c r="F1705" s="11">
        <v>38804</v>
      </c>
      <c r="G1705" t="s">
        <v>187</v>
      </c>
      <c r="H1705" s="12">
        <v>72</v>
      </c>
      <c r="I1705" s="10">
        <v>217.88587173222501</v>
      </c>
      <c r="J1705" t="s">
        <v>120</v>
      </c>
    </row>
    <row r="1706" spans="4:10" x14ac:dyDescent="0.25">
      <c r="D1706">
        <v>1712</v>
      </c>
      <c r="E1706" t="s">
        <v>199</v>
      </c>
      <c r="F1706" s="11">
        <v>38386</v>
      </c>
      <c r="G1706" t="s">
        <v>195</v>
      </c>
      <c r="H1706" s="12">
        <v>-1</v>
      </c>
      <c r="I1706" s="10">
        <v>-0.65444775995364735</v>
      </c>
      <c r="J1706" t="s">
        <v>119</v>
      </c>
    </row>
    <row r="1707" spans="4:10" x14ac:dyDescent="0.25">
      <c r="D1707">
        <v>1713</v>
      </c>
      <c r="E1707" t="s">
        <v>198</v>
      </c>
      <c r="F1707" s="11">
        <v>38694</v>
      </c>
      <c r="G1707" t="s">
        <v>187</v>
      </c>
      <c r="H1707" s="12">
        <v>40</v>
      </c>
      <c r="I1707" s="10">
        <v>122.14268476291653</v>
      </c>
      <c r="J1707" t="s">
        <v>120</v>
      </c>
    </row>
    <row r="1708" spans="4:10" x14ac:dyDescent="0.25">
      <c r="D1708">
        <v>1714</v>
      </c>
      <c r="E1708" t="s">
        <v>188</v>
      </c>
      <c r="F1708" s="11">
        <v>38969</v>
      </c>
      <c r="G1708" t="s">
        <v>197</v>
      </c>
      <c r="H1708" s="12">
        <v>65</v>
      </c>
      <c r="I1708" s="10">
        <v>196.70486780051661</v>
      </c>
      <c r="J1708" t="s">
        <v>117</v>
      </c>
    </row>
    <row r="1709" spans="4:10" x14ac:dyDescent="0.25">
      <c r="D1709">
        <v>1715</v>
      </c>
      <c r="E1709" t="s">
        <v>200</v>
      </c>
      <c r="F1709" s="11">
        <v>38903</v>
      </c>
      <c r="G1709" t="s">
        <v>187</v>
      </c>
      <c r="H1709" s="12">
        <v>77</v>
      </c>
      <c r="I1709" s="10">
        <v>232.41740522130286</v>
      </c>
      <c r="J1709" t="s">
        <v>190</v>
      </c>
    </row>
    <row r="1710" spans="4:10" x14ac:dyDescent="0.25">
      <c r="D1710">
        <v>1716</v>
      </c>
      <c r="E1710" t="s">
        <v>199</v>
      </c>
      <c r="F1710" s="11">
        <v>38826</v>
      </c>
      <c r="G1710" t="s">
        <v>197</v>
      </c>
      <c r="H1710" s="12">
        <v>51</v>
      </c>
      <c r="I1710" s="10">
        <v>155.00139731564644</v>
      </c>
      <c r="J1710" t="s">
        <v>119</v>
      </c>
    </row>
    <row r="1711" spans="4:10" x14ac:dyDescent="0.25">
      <c r="D1711">
        <v>1717</v>
      </c>
      <c r="E1711" t="s">
        <v>193</v>
      </c>
      <c r="F1711" s="11">
        <v>38452</v>
      </c>
      <c r="G1711" t="s">
        <v>189</v>
      </c>
      <c r="H1711" s="12">
        <v>-9</v>
      </c>
      <c r="I1711" s="10">
        <v>-25.103275559538364</v>
      </c>
      <c r="J1711" t="s">
        <v>117</v>
      </c>
    </row>
    <row r="1712" spans="4:10" x14ac:dyDescent="0.25">
      <c r="D1712">
        <v>1718</v>
      </c>
      <c r="E1712" t="s">
        <v>199</v>
      </c>
      <c r="F1712" s="11">
        <v>38441</v>
      </c>
      <c r="G1712" t="s">
        <v>197</v>
      </c>
      <c r="H1712" s="12">
        <v>17</v>
      </c>
      <c r="I1712" s="10">
        <v>52.732870933394423</v>
      </c>
      <c r="J1712" t="s">
        <v>190</v>
      </c>
    </row>
    <row r="1713" spans="4:10" x14ac:dyDescent="0.25">
      <c r="D1713">
        <v>1719</v>
      </c>
      <c r="E1713" t="s">
        <v>191</v>
      </c>
      <c r="F1713" s="11">
        <v>38452</v>
      </c>
      <c r="G1713" t="s">
        <v>195</v>
      </c>
      <c r="H1713" s="12">
        <v>11</v>
      </c>
      <c r="I1713" s="10">
        <v>34.806777506140598</v>
      </c>
      <c r="J1713" t="s">
        <v>190</v>
      </c>
    </row>
    <row r="1714" spans="4:10" x14ac:dyDescent="0.25">
      <c r="D1714">
        <v>1720</v>
      </c>
      <c r="E1714" t="s">
        <v>198</v>
      </c>
      <c r="F1714" s="11">
        <v>38892</v>
      </c>
      <c r="G1714" t="s">
        <v>187</v>
      </c>
      <c r="H1714" s="12">
        <v>40</v>
      </c>
      <c r="I1714" s="10">
        <v>121.64869809891456</v>
      </c>
      <c r="J1714" t="s">
        <v>117</v>
      </c>
    </row>
    <row r="1715" spans="4:10" x14ac:dyDescent="0.25">
      <c r="D1715">
        <v>1721</v>
      </c>
      <c r="E1715" t="s">
        <v>191</v>
      </c>
      <c r="F1715" s="11">
        <v>38584</v>
      </c>
      <c r="G1715" t="s">
        <v>189</v>
      </c>
      <c r="H1715" s="12">
        <v>67</v>
      </c>
      <c r="I1715" s="10">
        <v>202.72483169959665</v>
      </c>
      <c r="J1715" t="s">
        <v>120</v>
      </c>
    </row>
    <row r="1716" spans="4:10" x14ac:dyDescent="0.25">
      <c r="D1716">
        <v>1722</v>
      </c>
      <c r="E1716" t="s">
        <v>200</v>
      </c>
      <c r="F1716" s="11">
        <v>38562</v>
      </c>
      <c r="G1716" t="s">
        <v>192</v>
      </c>
      <c r="H1716" s="12">
        <v>79</v>
      </c>
      <c r="I1716" s="10">
        <v>239.25066766148794</v>
      </c>
      <c r="J1716" t="s">
        <v>119</v>
      </c>
    </row>
    <row r="1717" spans="4:10" x14ac:dyDescent="0.25">
      <c r="D1717">
        <v>1723</v>
      </c>
      <c r="E1717" t="s">
        <v>193</v>
      </c>
      <c r="F1717" s="11">
        <v>38122</v>
      </c>
      <c r="G1717" t="s">
        <v>189</v>
      </c>
      <c r="H1717" s="12">
        <v>-7</v>
      </c>
      <c r="I1717" s="10">
        <v>-19.159862376296054</v>
      </c>
      <c r="J1717" t="s">
        <v>119</v>
      </c>
    </row>
    <row r="1718" spans="4:10" x14ac:dyDescent="0.25">
      <c r="D1718">
        <v>1724</v>
      </c>
      <c r="E1718" t="s">
        <v>193</v>
      </c>
      <c r="F1718" s="11">
        <v>38496</v>
      </c>
      <c r="G1718" t="s">
        <v>197</v>
      </c>
      <c r="H1718" s="12">
        <v>72</v>
      </c>
      <c r="I1718" s="10">
        <v>218.05969697818949</v>
      </c>
      <c r="J1718" t="s">
        <v>117</v>
      </c>
    </row>
    <row r="1719" spans="4:10" x14ac:dyDescent="0.25">
      <c r="D1719">
        <v>1725</v>
      </c>
      <c r="E1719" t="s">
        <v>194</v>
      </c>
      <c r="F1719" s="11">
        <v>38562</v>
      </c>
      <c r="G1719" t="s">
        <v>195</v>
      </c>
      <c r="H1719" s="12">
        <v>53</v>
      </c>
      <c r="I1719" s="10">
        <v>160.76900841046421</v>
      </c>
      <c r="J1719" t="s">
        <v>120</v>
      </c>
    </row>
    <row r="1720" spans="4:10" x14ac:dyDescent="0.25">
      <c r="D1720">
        <v>1726</v>
      </c>
      <c r="E1720" t="s">
        <v>198</v>
      </c>
      <c r="F1720" s="11">
        <v>38903</v>
      </c>
      <c r="G1720" t="s">
        <v>195</v>
      </c>
      <c r="H1720" s="12">
        <v>35</v>
      </c>
      <c r="I1720" s="10">
        <v>107.40939275823844</v>
      </c>
      <c r="J1720" t="s">
        <v>117</v>
      </c>
    </row>
    <row r="1721" spans="4:10" x14ac:dyDescent="0.25">
      <c r="D1721">
        <v>1727</v>
      </c>
      <c r="E1721" t="s">
        <v>191</v>
      </c>
      <c r="F1721" s="11">
        <v>39024</v>
      </c>
      <c r="G1721" t="s">
        <v>187</v>
      </c>
      <c r="H1721" s="12">
        <v>39</v>
      </c>
      <c r="I1721" s="10">
        <v>118.67053890819109</v>
      </c>
      <c r="J1721" t="s">
        <v>190</v>
      </c>
    </row>
    <row r="1722" spans="4:10" x14ac:dyDescent="0.25">
      <c r="D1722">
        <v>1728</v>
      </c>
      <c r="E1722" t="s">
        <v>194</v>
      </c>
      <c r="F1722" s="11">
        <v>38177</v>
      </c>
      <c r="G1722" t="s">
        <v>197</v>
      </c>
      <c r="H1722" s="12">
        <v>-7</v>
      </c>
      <c r="I1722" s="10">
        <v>-19.354078968263273</v>
      </c>
      <c r="J1722" t="s">
        <v>119</v>
      </c>
    </row>
    <row r="1723" spans="4:10" x14ac:dyDescent="0.25">
      <c r="D1723">
        <v>1729</v>
      </c>
      <c r="E1723" t="s">
        <v>196</v>
      </c>
      <c r="F1723" s="11">
        <v>38155</v>
      </c>
      <c r="G1723" t="s">
        <v>195</v>
      </c>
      <c r="H1723" s="12">
        <v>68</v>
      </c>
      <c r="I1723" s="10">
        <v>206.3442384317722</v>
      </c>
      <c r="J1723" t="s">
        <v>117</v>
      </c>
    </row>
    <row r="1724" spans="4:10" x14ac:dyDescent="0.25">
      <c r="D1724">
        <v>1730</v>
      </c>
      <c r="E1724" t="s">
        <v>198</v>
      </c>
      <c r="F1724" s="11">
        <v>38287</v>
      </c>
      <c r="G1724" t="s">
        <v>195</v>
      </c>
      <c r="H1724" s="12">
        <v>86</v>
      </c>
      <c r="I1724" s="10">
        <v>260.29001268034375</v>
      </c>
      <c r="J1724" t="s">
        <v>190</v>
      </c>
    </row>
    <row r="1725" spans="4:10" x14ac:dyDescent="0.25">
      <c r="D1725">
        <v>1731</v>
      </c>
      <c r="E1725" t="s">
        <v>186</v>
      </c>
      <c r="F1725" s="11">
        <v>38595</v>
      </c>
      <c r="G1725" t="s">
        <v>192</v>
      </c>
      <c r="H1725" s="12">
        <v>84</v>
      </c>
      <c r="I1725" s="10">
        <v>254.77631099529688</v>
      </c>
      <c r="J1725" t="s">
        <v>117</v>
      </c>
    </row>
    <row r="1726" spans="4:10" x14ac:dyDescent="0.25">
      <c r="D1726">
        <v>1732</v>
      </c>
      <c r="E1726" t="s">
        <v>196</v>
      </c>
      <c r="F1726" s="11">
        <v>39046</v>
      </c>
      <c r="G1726" t="s">
        <v>197</v>
      </c>
      <c r="H1726" s="12">
        <v>6</v>
      </c>
      <c r="I1726" s="10">
        <v>19.965040351983745</v>
      </c>
      <c r="J1726" t="s">
        <v>120</v>
      </c>
    </row>
    <row r="1727" spans="4:10" x14ac:dyDescent="0.25">
      <c r="D1727">
        <v>1733</v>
      </c>
      <c r="E1727" t="s">
        <v>186</v>
      </c>
      <c r="F1727" s="11">
        <v>38727</v>
      </c>
      <c r="G1727" t="s">
        <v>192</v>
      </c>
      <c r="H1727" s="12">
        <v>-5</v>
      </c>
      <c r="I1727" s="10">
        <v>-12.772394146444128</v>
      </c>
      <c r="J1727" t="s">
        <v>119</v>
      </c>
    </row>
    <row r="1728" spans="4:10" x14ac:dyDescent="0.25">
      <c r="D1728">
        <v>1734</v>
      </c>
      <c r="E1728" t="s">
        <v>196</v>
      </c>
      <c r="F1728" s="11">
        <v>38815</v>
      </c>
      <c r="G1728" t="s">
        <v>187</v>
      </c>
      <c r="H1728" s="12">
        <v>22</v>
      </c>
      <c r="I1728" s="10">
        <v>67.936736058497871</v>
      </c>
      <c r="J1728" t="s">
        <v>190</v>
      </c>
    </row>
    <row r="1729" spans="4:10" x14ac:dyDescent="0.25">
      <c r="D1729">
        <v>1735</v>
      </c>
      <c r="E1729" t="s">
        <v>186</v>
      </c>
      <c r="F1729" s="11">
        <v>38694</v>
      </c>
      <c r="G1729" t="s">
        <v>195</v>
      </c>
      <c r="H1729" s="12">
        <v>29</v>
      </c>
      <c r="I1729" s="10">
        <v>89.114636106343568</v>
      </c>
      <c r="J1729" t="s">
        <v>117</v>
      </c>
    </row>
    <row r="1730" spans="4:10" x14ac:dyDescent="0.25">
      <c r="D1730">
        <v>1736</v>
      </c>
      <c r="E1730" t="s">
        <v>200</v>
      </c>
      <c r="F1730" s="11">
        <v>38298</v>
      </c>
      <c r="G1730" t="s">
        <v>187</v>
      </c>
      <c r="H1730" s="12">
        <v>3</v>
      </c>
      <c r="I1730" s="10">
        <v>10.889833668586128</v>
      </c>
      <c r="J1730" t="s">
        <v>119</v>
      </c>
    </row>
    <row r="1731" spans="4:10" x14ac:dyDescent="0.25">
      <c r="D1731">
        <v>1737</v>
      </c>
      <c r="E1731" t="s">
        <v>191</v>
      </c>
      <c r="F1731" s="11">
        <v>38804</v>
      </c>
      <c r="G1731" t="s">
        <v>195</v>
      </c>
      <c r="H1731" s="12">
        <v>88</v>
      </c>
      <c r="I1731" s="10">
        <v>265.52523967441095</v>
      </c>
      <c r="J1731" t="s">
        <v>117</v>
      </c>
    </row>
    <row r="1732" spans="4:10" x14ac:dyDescent="0.25">
      <c r="D1732">
        <v>1738</v>
      </c>
      <c r="E1732" t="s">
        <v>198</v>
      </c>
      <c r="F1732" s="11">
        <v>38408</v>
      </c>
      <c r="G1732" t="s">
        <v>195</v>
      </c>
      <c r="H1732" s="12">
        <v>41</v>
      </c>
      <c r="I1732" s="10">
        <v>124.98924123949018</v>
      </c>
      <c r="J1732" t="s">
        <v>190</v>
      </c>
    </row>
    <row r="1733" spans="4:10" x14ac:dyDescent="0.25">
      <c r="D1733">
        <v>1739</v>
      </c>
      <c r="E1733" t="s">
        <v>199</v>
      </c>
      <c r="F1733" s="11">
        <v>38397</v>
      </c>
      <c r="G1733" t="s">
        <v>189</v>
      </c>
      <c r="H1733" s="12">
        <v>59</v>
      </c>
      <c r="I1733" s="10">
        <v>178.83628019769552</v>
      </c>
      <c r="J1733" t="s">
        <v>117</v>
      </c>
    </row>
    <row r="1734" spans="4:10" x14ac:dyDescent="0.25">
      <c r="D1734">
        <v>1740</v>
      </c>
      <c r="E1734" t="s">
        <v>199</v>
      </c>
      <c r="F1734" s="11">
        <v>38265</v>
      </c>
      <c r="G1734" t="s">
        <v>197</v>
      </c>
      <c r="H1734" s="12">
        <v>29</v>
      </c>
      <c r="I1734" s="10">
        <v>89.261658607480399</v>
      </c>
      <c r="J1734" t="s">
        <v>119</v>
      </c>
    </row>
    <row r="1735" spans="4:10" x14ac:dyDescent="0.25">
      <c r="D1735">
        <v>1741</v>
      </c>
      <c r="E1735" t="s">
        <v>191</v>
      </c>
      <c r="F1735" s="11">
        <v>38034</v>
      </c>
      <c r="G1735" t="s">
        <v>197</v>
      </c>
      <c r="H1735" s="12">
        <v>43</v>
      </c>
      <c r="I1735" s="10">
        <v>130.29965520792396</v>
      </c>
      <c r="J1735" t="s">
        <v>120</v>
      </c>
    </row>
    <row r="1736" spans="4:10" x14ac:dyDescent="0.25">
      <c r="D1736">
        <v>1742</v>
      </c>
      <c r="E1736" t="s">
        <v>200</v>
      </c>
      <c r="F1736" s="11">
        <v>38826</v>
      </c>
      <c r="G1736" t="s">
        <v>187</v>
      </c>
      <c r="H1736" s="12">
        <v>75</v>
      </c>
      <c r="I1736" s="10">
        <v>227.51732588951381</v>
      </c>
      <c r="J1736" t="s">
        <v>117</v>
      </c>
    </row>
    <row r="1737" spans="4:10" x14ac:dyDescent="0.25">
      <c r="D1737">
        <v>1743</v>
      </c>
      <c r="E1737" t="s">
        <v>186</v>
      </c>
      <c r="F1737" s="11">
        <v>38221</v>
      </c>
      <c r="G1737" t="s">
        <v>197</v>
      </c>
      <c r="H1737" s="12">
        <v>40</v>
      </c>
      <c r="I1737" s="10">
        <v>121.70811716084982</v>
      </c>
      <c r="J1737" t="s">
        <v>117</v>
      </c>
    </row>
    <row r="1738" spans="4:10" x14ac:dyDescent="0.25">
      <c r="D1738">
        <v>1744</v>
      </c>
      <c r="E1738" t="s">
        <v>200</v>
      </c>
      <c r="F1738" s="11">
        <v>38309</v>
      </c>
      <c r="G1738" t="s">
        <v>197</v>
      </c>
      <c r="H1738" s="12">
        <v>78</v>
      </c>
      <c r="I1738" s="10">
        <v>235.886562763272</v>
      </c>
      <c r="J1738" t="s">
        <v>119</v>
      </c>
    </row>
    <row r="1739" spans="4:10" x14ac:dyDescent="0.25">
      <c r="D1739">
        <v>1745</v>
      </c>
      <c r="E1739" t="s">
        <v>193</v>
      </c>
      <c r="F1739" s="11">
        <v>38430</v>
      </c>
      <c r="G1739" t="s">
        <v>195</v>
      </c>
      <c r="H1739" s="12">
        <v>38</v>
      </c>
      <c r="I1739" s="10">
        <v>115.79763515244602</v>
      </c>
      <c r="J1739" t="s">
        <v>190</v>
      </c>
    </row>
    <row r="1740" spans="4:10" x14ac:dyDescent="0.25">
      <c r="D1740">
        <v>1746</v>
      </c>
      <c r="E1740" t="s">
        <v>198</v>
      </c>
      <c r="F1740" s="11">
        <v>38507</v>
      </c>
      <c r="G1740" t="s">
        <v>197</v>
      </c>
      <c r="H1740" s="12">
        <v>-3</v>
      </c>
      <c r="I1740" s="10">
        <v>-6.3542907791353951</v>
      </c>
      <c r="J1740" t="s">
        <v>120</v>
      </c>
    </row>
    <row r="1741" spans="4:10" x14ac:dyDescent="0.25">
      <c r="D1741">
        <v>1747</v>
      </c>
      <c r="E1741" t="s">
        <v>188</v>
      </c>
      <c r="F1741" s="11">
        <v>38100</v>
      </c>
      <c r="G1741" t="s">
        <v>189</v>
      </c>
      <c r="H1741" s="12">
        <v>34</v>
      </c>
      <c r="I1741" s="10">
        <v>103.8978672415664</v>
      </c>
      <c r="J1741" t="s">
        <v>120</v>
      </c>
    </row>
    <row r="1742" spans="4:10" x14ac:dyDescent="0.25">
      <c r="D1742">
        <v>1748</v>
      </c>
      <c r="E1742" t="s">
        <v>191</v>
      </c>
      <c r="F1742" s="11">
        <v>38111</v>
      </c>
      <c r="G1742" t="s">
        <v>195</v>
      </c>
      <c r="H1742" s="12">
        <v>85</v>
      </c>
      <c r="I1742" s="10">
        <v>256.4457111777549</v>
      </c>
      <c r="J1742" t="s">
        <v>117</v>
      </c>
    </row>
    <row r="1743" spans="4:10" x14ac:dyDescent="0.25">
      <c r="D1743">
        <v>1749</v>
      </c>
      <c r="E1743" t="s">
        <v>196</v>
      </c>
      <c r="F1743" s="11">
        <v>38672</v>
      </c>
      <c r="G1743" t="s">
        <v>189</v>
      </c>
      <c r="H1743" s="12">
        <v>70</v>
      </c>
      <c r="I1743" s="10">
        <v>212.02897469121848</v>
      </c>
      <c r="J1743" t="s">
        <v>120</v>
      </c>
    </row>
    <row r="1744" spans="4:10" x14ac:dyDescent="0.25">
      <c r="D1744">
        <v>1750</v>
      </c>
      <c r="E1744" t="s">
        <v>198</v>
      </c>
      <c r="F1744" s="11">
        <v>39024</v>
      </c>
      <c r="G1744" t="s">
        <v>195</v>
      </c>
      <c r="H1744" s="12">
        <v>86</v>
      </c>
      <c r="I1744" s="10">
        <v>259.75727876328739</v>
      </c>
      <c r="J1744" t="s">
        <v>190</v>
      </c>
    </row>
    <row r="1745" spans="4:10" x14ac:dyDescent="0.25">
      <c r="D1745">
        <v>1751</v>
      </c>
      <c r="E1745" t="s">
        <v>200</v>
      </c>
      <c r="F1745" s="11">
        <v>39068</v>
      </c>
      <c r="G1745" t="s">
        <v>189</v>
      </c>
      <c r="H1745" s="12">
        <v>47</v>
      </c>
      <c r="I1745" s="10">
        <v>142.93190581421757</v>
      </c>
      <c r="J1745" t="s">
        <v>117</v>
      </c>
    </row>
    <row r="1746" spans="4:10" x14ac:dyDescent="0.25">
      <c r="D1746">
        <v>1752</v>
      </c>
      <c r="E1746" t="s">
        <v>194</v>
      </c>
      <c r="F1746" s="11">
        <v>38881</v>
      </c>
      <c r="G1746" t="s">
        <v>192</v>
      </c>
      <c r="H1746" s="12">
        <v>20</v>
      </c>
      <c r="I1746" s="10">
        <v>62.6034037824639</v>
      </c>
      <c r="J1746" t="s">
        <v>119</v>
      </c>
    </row>
    <row r="1747" spans="4:10" x14ac:dyDescent="0.25">
      <c r="D1747">
        <v>1753</v>
      </c>
      <c r="E1747" t="s">
        <v>199</v>
      </c>
      <c r="F1747" s="11">
        <v>38122</v>
      </c>
      <c r="G1747" t="s">
        <v>197</v>
      </c>
      <c r="H1747" s="12">
        <v>33</v>
      </c>
      <c r="I1747" s="10">
        <v>101.41906626440009</v>
      </c>
      <c r="J1747" t="s">
        <v>120</v>
      </c>
    </row>
    <row r="1748" spans="4:10" x14ac:dyDescent="0.25">
      <c r="D1748">
        <v>1754</v>
      </c>
      <c r="E1748" t="s">
        <v>196</v>
      </c>
      <c r="F1748" s="11">
        <v>38298</v>
      </c>
      <c r="G1748" t="s">
        <v>197</v>
      </c>
      <c r="H1748" s="12">
        <v>-10</v>
      </c>
      <c r="I1748" s="10">
        <v>-27.865488210965292</v>
      </c>
      <c r="J1748" t="s">
        <v>190</v>
      </c>
    </row>
    <row r="1749" spans="4:10" x14ac:dyDescent="0.25">
      <c r="D1749">
        <v>1755</v>
      </c>
      <c r="E1749" t="s">
        <v>200</v>
      </c>
      <c r="F1749" s="11">
        <v>39057</v>
      </c>
      <c r="G1749" t="s">
        <v>187</v>
      </c>
      <c r="H1749" s="12">
        <v>40</v>
      </c>
      <c r="I1749" s="10">
        <v>122.39966734312085</v>
      </c>
      <c r="J1749" t="s">
        <v>119</v>
      </c>
    </row>
    <row r="1750" spans="4:10" x14ac:dyDescent="0.25">
      <c r="D1750">
        <v>1756</v>
      </c>
      <c r="E1750" t="s">
        <v>198</v>
      </c>
      <c r="F1750" s="11">
        <v>38188</v>
      </c>
      <c r="G1750" t="s">
        <v>189</v>
      </c>
      <c r="H1750" s="12">
        <v>13</v>
      </c>
      <c r="I1750" s="10">
        <v>40.440362188704526</v>
      </c>
      <c r="J1750" t="s">
        <v>119</v>
      </c>
    </row>
    <row r="1751" spans="4:10" x14ac:dyDescent="0.25">
      <c r="D1751">
        <v>1757</v>
      </c>
      <c r="E1751" t="s">
        <v>191</v>
      </c>
      <c r="F1751" s="11">
        <v>38958</v>
      </c>
      <c r="G1751" t="s">
        <v>187</v>
      </c>
      <c r="H1751" s="12">
        <v>20</v>
      </c>
      <c r="I1751" s="10">
        <v>62.159874636859705</v>
      </c>
      <c r="J1751" t="s">
        <v>119</v>
      </c>
    </row>
    <row r="1752" spans="4:10" x14ac:dyDescent="0.25">
      <c r="D1752">
        <v>1758</v>
      </c>
      <c r="E1752" t="s">
        <v>198</v>
      </c>
      <c r="F1752" s="11">
        <v>38045</v>
      </c>
      <c r="G1752" t="s">
        <v>195</v>
      </c>
      <c r="H1752" s="12">
        <v>22</v>
      </c>
      <c r="I1752" s="10">
        <v>68.778643754081543</v>
      </c>
      <c r="J1752" t="s">
        <v>120</v>
      </c>
    </row>
    <row r="1753" spans="4:10" x14ac:dyDescent="0.25">
      <c r="D1753">
        <v>1759</v>
      </c>
      <c r="E1753" t="s">
        <v>193</v>
      </c>
      <c r="F1753" s="11">
        <v>38606</v>
      </c>
      <c r="G1753" t="s">
        <v>189</v>
      </c>
      <c r="H1753" s="12">
        <v>91</v>
      </c>
      <c r="I1753" s="10">
        <v>275.56378169889956</v>
      </c>
      <c r="J1753" t="s">
        <v>190</v>
      </c>
    </row>
    <row r="1754" spans="4:10" x14ac:dyDescent="0.25">
      <c r="D1754">
        <v>1760</v>
      </c>
      <c r="E1754" t="s">
        <v>186</v>
      </c>
      <c r="F1754" s="11">
        <v>38848</v>
      </c>
      <c r="G1754" t="s">
        <v>187</v>
      </c>
      <c r="H1754" s="12">
        <v>17</v>
      </c>
      <c r="I1754" s="10">
        <v>53.536546154185139</v>
      </c>
      <c r="J1754" t="s">
        <v>190</v>
      </c>
    </row>
    <row r="1755" spans="4:10" x14ac:dyDescent="0.25">
      <c r="D1755">
        <v>1761</v>
      </c>
      <c r="E1755" t="s">
        <v>193</v>
      </c>
      <c r="F1755" s="11">
        <v>38298</v>
      </c>
      <c r="G1755" t="s">
        <v>187</v>
      </c>
      <c r="H1755" s="12">
        <v>77</v>
      </c>
      <c r="I1755" s="10">
        <v>232.78300193286029</v>
      </c>
      <c r="J1755" t="s">
        <v>119</v>
      </c>
    </row>
    <row r="1756" spans="4:10" x14ac:dyDescent="0.25">
      <c r="D1756">
        <v>1762</v>
      </c>
      <c r="E1756" t="s">
        <v>196</v>
      </c>
      <c r="F1756" s="11">
        <v>39057</v>
      </c>
      <c r="G1756" t="s">
        <v>197</v>
      </c>
      <c r="H1756" s="12">
        <v>8</v>
      </c>
      <c r="I1756" s="10">
        <v>25.170033543748811</v>
      </c>
      <c r="J1756" t="s">
        <v>190</v>
      </c>
    </row>
    <row r="1757" spans="4:10" x14ac:dyDescent="0.25">
      <c r="D1757">
        <v>1763</v>
      </c>
      <c r="E1757" t="s">
        <v>191</v>
      </c>
      <c r="F1757" s="11">
        <v>38584</v>
      </c>
      <c r="G1757" t="s">
        <v>195</v>
      </c>
      <c r="H1757" s="12">
        <v>-1</v>
      </c>
      <c r="I1757" s="10">
        <v>-0.68878150112298231</v>
      </c>
      <c r="J1757" t="s">
        <v>119</v>
      </c>
    </row>
    <row r="1758" spans="4:10" x14ac:dyDescent="0.25">
      <c r="D1758">
        <v>1764</v>
      </c>
      <c r="E1758" t="s">
        <v>188</v>
      </c>
      <c r="F1758" s="11">
        <v>38507</v>
      </c>
      <c r="G1758" t="s">
        <v>187</v>
      </c>
      <c r="H1758" s="12">
        <v>52</v>
      </c>
      <c r="I1758" s="10">
        <v>158.074363782803</v>
      </c>
      <c r="J1758" t="s">
        <v>190</v>
      </c>
    </row>
    <row r="1759" spans="4:10" x14ac:dyDescent="0.25">
      <c r="D1759">
        <v>1765</v>
      </c>
      <c r="E1759" t="s">
        <v>200</v>
      </c>
      <c r="F1759" s="11">
        <v>38595</v>
      </c>
      <c r="G1759" t="s">
        <v>197</v>
      </c>
      <c r="H1759" s="12">
        <v>50</v>
      </c>
      <c r="I1759" s="10">
        <v>152.59801251978521</v>
      </c>
      <c r="J1759" t="s">
        <v>190</v>
      </c>
    </row>
    <row r="1760" spans="4:10" x14ac:dyDescent="0.25">
      <c r="D1760">
        <v>1766</v>
      </c>
      <c r="E1760" t="s">
        <v>200</v>
      </c>
      <c r="F1760" s="11">
        <v>38892</v>
      </c>
      <c r="G1760" t="s">
        <v>189</v>
      </c>
      <c r="H1760" s="12">
        <v>69</v>
      </c>
      <c r="I1760" s="10">
        <v>209.27458050780132</v>
      </c>
      <c r="J1760" t="s">
        <v>119</v>
      </c>
    </row>
    <row r="1761" spans="4:10" x14ac:dyDescent="0.25">
      <c r="D1761">
        <v>1767</v>
      </c>
      <c r="E1761" t="s">
        <v>198</v>
      </c>
      <c r="F1761" s="11">
        <v>38870</v>
      </c>
      <c r="G1761" t="s">
        <v>197</v>
      </c>
      <c r="H1761" s="12">
        <v>-10</v>
      </c>
      <c r="I1761" s="10">
        <v>-28.429474612283389</v>
      </c>
      <c r="J1761" t="s">
        <v>190</v>
      </c>
    </row>
    <row r="1762" spans="4:10" x14ac:dyDescent="0.25">
      <c r="D1762">
        <v>1768</v>
      </c>
      <c r="E1762" t="s">
        <v>193</v>
      </c>
      <c r="F1762" s="11">
        <v>38243</v>
      </c>
      <c r="G1762" t="s">
        <v>189</v>
      </c>
      <c r="H1762" s="12">
        <v>-10</v>
      </c>
      <c r="I1762" s="10">
        <v>-27.787426760377638</v>
      </c>
      <c r="J1762" t="s">
        <v>117</v>
      </c>
    </row>
    <row r="1763" spans="4:10" x14ac:dyDescent="0.25">
      <c r="D1763">
        <v>1769</v>
      </c>
      <c r="E1763" t="s">
        <v>199</v>
      </c>
      <c r="F1763" s="11">
        <v>38650</v>
      </c>
      <c r="G1763" t="s">
        <v>197</v>
      </c>
      <c r="H1763" s="12">
        <v>90</v>
      </c>
      <c r="I1763" s="10">
        <v>272.47244684275518</v>
      </c>
      <c r="J1763" t="s">
        <v>190</v>
      </c>
    </row>
    <row r="1764" spans="4:10" x14ac:dyDescent="0.25">
      <c r="D1764">
        <v>1770</v>
      </c>
      <c r="E1764" t="s">
        <v>191</v>
      </c>
      <c r="F1764" s="11">
        <v>39035</v>
      </c>
      <c r="G1764" t="s">
        <v>189</v>
      </c>
      <c r="H1764" s="12">
        <v>-4</v>
      </c>
      <c r="I1764" s="10">
        <v>-9.8005201872550316</v>
      </c>
      <c r="J1764" t="s">
        <v>119</v>
      </c>
    </row>
    <row r="1765" spans="4:10" x14ac:dyDescent="0.25">
      <c r="D1765">
        <v>1771</v>
      </c>
      <c r="E1765" t="s">
        <v>186</v>
      </c>
      <c r="F1765" s="11">
        <v>38947</v>
      </c>
      <c r="G1765" t="s">
        <v>187</v>
      </c>
      <c r="H1765" s="12">
        <v>14</v>
      </c>
      <c r="I1765" s="10">
        <v>44.066692086610537</v>
      </c>
      <c r="J1765" t="s">
        <v>120</v>
      </c>
    </row>
    <row r="1766" spans="4:10" x14ac:dyDescent="0.25">
      <c r="D1766">
        <v>1772</v>
      </c>
      <c r="E1766" t="s">
        <v>198</v>
      </c>
      <c r="F1766" s="11">
        <v>38705</v>
      </c>
      <c r="G1766" t="s">
        <v>187</v>
      </c>
      <c r="H1766" s="12">
        <v>13</v>
      </c>
      <c r="I1766" s="10">
        <v>41.651608836226835</v>
      </c>
      <c r="J1766" t="s">
        <v>117</v>
      </c>
    </row>
    <row r="1767" spans="4:10" x14ac:dyDescent="0.25">
      <c r="D1767">
        <v>1773</v>
      </c>
      <c r="E1767" t="s">
        <v>194</v>
      </c>
      <c r="F1767" s="11">
        <v>38188</v>
      </c>
      <c r="G1767" t="s">
        <v>189</v>
      </c>
      <c r="H1767" s="12">
        <v>-10</v>
      </c>
      <c r="I1767" s="10">
        <v>-27.449007372488328</v>
      </c>
      <c r="J1767" t="s">
        <v>190</v>
      </c>
    </row>
    <row r="1768" spans="4:10" x14ac:dyDescent="0.25">
      <c r="D1768">
        <v>1774</v>
      </c>
      <c r="E1768" t="s">
        <v>200</v>
      </c>
      <c r="F1768" s="11">
        <v>38397</v>
      </c>
      <c r="G1768" t="s">
        <v>189</v>
      </c>
      <c r="H1768" s="12">
        <v>81</v>
      </c>
      <c r="I1768" s="10">
        <v>244.96209724909312</v>
      </c>
      <c r="J1768" t="s">
        <v>117</v>
      </c>
    </row>
    <row r="1769" spans="4:10" x14ac:dyDescent="0.25">
      <c r="D1769">
        <v>1775</v>
      </c>
      <c r="E1769" t="s">
        <v>186</v>
      </c>
      <c r="F1769" s="11">
        <v>38353</v>
      </c>
      <c r="G1769" t="s">
        <v>189</v>
      </c>
      <c r="H1769" s="12">
        <v>91</v>
      </c>
      <c r="I1769" s="10">
        <v>274.01633323079733</v>
      </c>
      <c r="J1769" t="s">
        <v>120</v>
      </c>
    </row>
    <row r="1770" spans="4:10" x14ac:dyDescent="0.25">
      <c r="D1770">
        <v>1776</v>
      </c>
      <c r="E1770" t="s">
        <v>196</v>
      </c>
      <c r="F1770" s="11">
        <v>38342</v>
      </c>
      <c r="G1770" t="s">
        <v>187</v>
      </c>
      <c r="H1770" s="12">
        <v>7</v>
      </c>
      <c r="I1770" s="10">
        <v>23.096103574094034</v>
      </c>
      <c r="J1770" t="s">
        <v>119</v>
      </c>
    </row>
    <row r="1771" spans="4:10" x14ac:dyDescent="0.25">
      <c r="D1771">
        <v>1777</v>
      </c>
      <c r="E1771" t="s">
        <v>186</v>
      </c>
      <c r="F1771" s="11">
        <v>38705</v>
      </c>
      <c r="G1771" t="s">
        <v>195</v>
      </c>
      <c r="H1771" s="12">
        <v>95</v>
      </c>
      <c r="I1771" s="10">
        <v>286.4091350392265</v>
      </c>
      <c r="J1771" t="s">
        <v>190</v>
      </c>
    </row>
    <row r="1772" spans="4:10" x14ac:dyDescent="0.25">
      <c r="D1772">
        <v>1778</v>
      </c>
      <c r="E1772" t="s">
        <v>194</v>
      </c>
      <c r="F1772" s="11">
        <v>38793</v>
      </c>
      <c r="G1772" t="s">
        <v>197</v>
      </c>
      <c r="H1772" s="12">
        <v>7</v>
      </c>
      <c r="I1772" s="10">
        <v>23.460398451433193</v>
      </c>
      <c r="J1772" t="s">
        <v>117</v>
      </c>
    </row>
    <row r="1773" spans="4:10" x14ac:dyDescent="0.25">
      <c r="D1773">
        <v>1779</v>
      </c>
      <c r="E1773" t="s">
        <v>198</v>
      </c>
      <c r="F1773" s="11">
        <v>38452</v>
      </c>
      <c r="G1773" t="s">
        <v>197</v>
      </c>
      <c r="H1773" s="12">
        <v>9</v>
      </c>
      <c r="I1773" s="10">
        <v>29.496709116948491</v>
      </c>
      <c r="J1773" t="s">
        <v>117</v>
      </c>
    </row>
    <row r="1774" spans="4:10" x14ac:dyDescent="0.25">
      <c r="D1774">
        <v>1780</v>
      </c>
      <c r="E1774" t="s">
        <v>198</v>
      </c>
      <c r="F1774" s="11">
        <v>38111</v>
      </c>
      <c r="G1774" t="s">
        <v>189</v>
      </c>
      <c r="H1774" s="12">
        <v>16</v>
      </c>
      <c r="I1774" s="10">
        <v>50.32304691843445</v>
      </c>
      <c r="J1774" t="s">
        <v>119</v>
      </c>
    </row>
    <row r="1775" spans="4:10" x14ac:dyDescent="0.25">
      <c r="D1775">
        <v>1781</v>
      </c>
      <c r="E1775" t="s">
        <v>191</v>
      </c>
      <c r="F1775" s="11">
        <v>38408</v>
      </c>
      <c r="G1775" t="s">
        <v>187</v>
      </c>
      <c r="H1775" s="12">
        <v>37</v>
      </c>
      <c r="I1775" s="10">
        <v>112.6423668975758</v>
      </c>
      <c r="J1775" t="s">
        <v>117</v>
      </c>
    </row>
    <row r="1776" spans="4:10" x14ac:dyDescent="0.25">
      <c r="D1776">
        <v>1782</v>
      </c>
      <c r="E1776" t="s">
        <v>200</v>
      </c>
      <c r="F1776" s="11">
        <v>38991</v>
      </c>
      <c r="G1776" t="s">
        <v>187</v>
      </c>
      <c r="H1776" s="12">
        <v>38</v>
      </c>
      <c r="I1776" s="10">
        <v>115.86694350408794</v>
      </c>
      <c r="J1776" t="s">
        <v>120</v>
      </c>
    </row>
    <row r="1777" spans="4:10" x14ac:dyDescent="0.25">
      <c r="D1777">
        <v>1783</v>
      </c>
      <c r="E1777" t="s">
        <v>186</v>
      </c>
      <c r="F1777" s="11">
        <v>38980</v>
      </c>
      <c r="G1777" t="s">
        <v>192</v>
      </c>
      <c r="H1777" s="12">
        <v>43</v>
      </c>
      <c r="I1777" s="10">
        <v>130.38058732657913</v>
      </c>
      <c r="J1777" t="s">
        <v>117</v>
      </c>
    </row>
    <row r="1778" spans="4:10" x14ac:dyDescent="0.25">
      <c r="D1778">
        <v>1784</v>
      </c>
      <c r="E1778" t="s">
        <v>200</v>
      </c>
      <c r="F1778" s="11">
        <v>38903</v>
      </c>
      <c r="G1778" t="s">
        <v>197</v>
      </c>
      <c r="H1778" s="12">
        <v>-5</v>
      </c>
      <c r="I1778" s="10">
        <v>-12.649706737241745</v>
      </c>
      <c r="J1778" t="s">
        <v>190</v>
      </c>
    </row>
    <row r="1779" spans="4:10" x14ac:dyDescent="0.25">
      <c r="D1779">
        <v>1785</v>
      </c>
      <c r="E1779" t="s">
        <v>198</v>
      </c>
      <c r="F1779" s="11">
        <v>39035</v>
      </c>
      <c r="G1779" t="s">
        <v>195</v>
      </c>
      <c r="H1779" s="12">
        <v>9</v>
      </c>
      <c r="I1779" s="10">
        <v>28.951087924744211</v>
      </c>
      <c r="J1779" t="s">
        <v>120</v>
      </c>
    </row>
    <row r="1780" spans="4:10" x14ac:dyDescent="0.25">
      <c r="D1780">
        <v>1786</v>
      </c>
      <c r="E1780" t="s">
        <v>186</v>
      </c>
      <c r="F1780" s="11">
        <v>38727</v>
      </c>
      <c r="G1780" t="s">
        <v>187</v>
      </c>
      <c r="H1780" s="12">
        <v>-9</v>
      </c>
      <c r="I1780" s="10">
        <v>-24.653364515512152</v>
      </c>
      <c r="J1780" t="s">
        <v>117</v>
      </c>
    </row>
    <row r="1781" spans="4:10" x14ac:dyDescent="0.25">
      <c r="D1781">
        <v>1787</v>
      </c>
      <c r="E1781" t="s">
        <v>199</v>
      </c>
      <c r="F1781" s="11">
        <v>38595</v>
      </c>
      <c r="G1781" t="s">
        <v>192</v>
      </c>
      <c r="H1781" s="12">
        <v>24</v>
      </c>
      <c r="I1781" s="10">
        <v>74.611228324097638</v>
      </c>
      <c r="J1781" t="s">
        <v>117</v>
      </c>
    </row>
    <row r="1782" spans="4:10" x14ac:dyDescent="0.25">
      <c r="D1782">
        <v>1788</v>
      </c>
      <c r="E1782" t="s">
        <v>200</v>
      </c>
      <c r="F1782" s="11">
        <v>38111</v>
      </c>
      <c r="G1782" t="s">
        <v>187</v>
      </c>
      <c r="H1782" s="12">
        <v>30</v>
      </c>
      <c r="I1782" s="10">
        <v>91.370060380593657</v>
      </c>
      <c r="J1782" t="s">
        <v>190</v>
      </c>
    </row>
    <row r="1783" spans="4:10" x14ac:dyDescent="0.25">
      <c r="D1783">
        <v>1789</v>
      </c>
      <c r="E1783" t="s">
        <v>196</v>
      </c>
      <c r="F1783" s="11">
        <v>38694</v>
      </c>
      <c r="G1783" t="s">
        <v>187</v>
      </c>
      <c r="H1783" s="12">
        <v>83</v>
      </c>
      <c r="I1783" s="10">
        <v>250.84508105520038</v>
      </c>
      <c r="J1783" t="s">
        <v>120</v>
      </c>
    </row>
    <row r="1784" spans="4:10" x14ac:dyDescent="0.25">
      <c r="D1784">
        <v>1790</v>
      </c>
      <c r="E1784" t="s">
        <v>198</v>
      </c>
      <c r="F1784" s="11">
        <v>38067</v>
      </c>
      <c r="G1784" t="s">
        <v>187</v>
      </c>
      <c r="H1784" s="12">
        <v>90</v>
      </c>
      <c r="I1784" s="10">
        <v>271.87067701120321</v>
      </c>
      <c r="J1784" t="s">
        <v>117</v>
      </c>
    </row>
    <row r="1785" spans="4:10" x14ac:dyDescent="0.25">
      <c r="D1785">
        <v>1791</v>
      </c>
      <c r="E1785" t="s">
        <v>194</v>
      </c>
      <c r="F1785" s="11">
        <v>38441</v>
      </c>
      <c r="G1785" t="s">
        <v>195</v>
      </c>
      <c r="H1785" s="12">
        <v>82</v>
      </c>
      <c r="I1785" s="10">
        <v>248.22787993853669</v>
      </c>
      <c r="J1785" t="s">
        <v>119</v>
      </c>
    </row>
    <row r="1786" spans="4:10" x14ac:dyDescent="0.25">
      <c r="D1786">
        <v>1792</v>
      </c>
      <c r="E1786" t="s">
        <v>188</v>
      </c>
      <c r="F1786" s="11">
        <v>38650</v>
      </c>
      <c r="G1786" t="s">
        <v>195</v>
      </c>
      <c r="H1786" s="12">
        <v>51</v>
      </c>
      <c r="I1786" s="10">
        <v>155.23329282201692</v>
      </c>
      <c r="J1786" t="s">
        <v>190</v>
      </c>
    </row>
    <row r="1787" spans="4:10" x14ac:dyDescent="0.25">
      <c r="D1787">
        <v>1793</v>
      </c>
      <c r="E1787" t="s">
        <v>200</v>
      </c>
      <c r="F1787" s="11">
        <v>37990</v>
      </c>
      <c r="G1787" t="s">
        <v>187</v>
      </c>
      <c r="H1787" s="12">
        <v>66</v>
      </c>
      <c r="I1787" s="10">
        <v>200.12511432116293</v>
      </c>
      <c r="J1787" t="s">
        <v>120</v>
      </c>
    </row>
    <row r="1788" spans="4:10" x14ac:dyDescent="0.25">
      <c r="D1788">
        <v>1794</v>
      </c>
      <c r="E1788" t="s">
        <v>198</v>
      </c>
      <c r="F1788" s="11">
        <v>38716</v>
      </c>
      <c r="G1788" t="s">
        <v>197</v>
      </c>
      <c r="H1788" s="12">
        <v>29</v>
      </c>
      <c r="I1788" s="10">
        <v>89.016407302334798</v>
      </c>
      <c r="J1788" t="s">
        <v>119</v>
      </c>
    </row>
    <row r="1789" spans="4:10" x14ac:dyDescent="0.25">
      <c r="D1789">
        <v>1795</v>
      </c>
      <c r="E1789" t="s">
        <v>191</v>
      </c>
      <c r="F1789" s="11">
        <v>38628</v>
      </c>
      <c r="G1789" t="s">
        <v>187</v>
      </c>
      <c r="H1789" s="12">
        <v>93</v>
      </c>
      <c r="I1789" s="10">
        <v>280.87456053220649</v>
      </c>
      <c r="J1789" t="s">
        <v>117</v>
      </c>
    </row>
    <row r="1790" spans="4:10" x14ac:dyDescent="0.25">
      <c r="D1790">
        <v>1796</v>
      </c>
      <c r="E1790" t="s">
        <v>199</v>
      </c>
      <c r="F1790" s="11">
        <v>39002</v>
      </c>
      <c r="G1790" t="s">
        <v>195</v>
      </c>
      <c r="H1790" s="12">
        <v>-3</v>
      </c>
      <c r="I1790" s="10">
        <v>-6.5419840395963593</v>
      </c>
      <c r="J1790" t="s">
        <v>190</v>
      </c>
    </row>
    <row r="1791" spans="4:10" x14ac:dyDescent="0.25">
      <c r="D1791">
        <v>1797</v>
      </c>
      <c r="E1791" t="s">
        <v>191</v>
      </c>
      <c r="F1791" s="11">
        <v>38969</v>
      </c>
      <c r="G1791" t="s">
        <v>187</v>
      </c>
      <c r="H1791" s="12">
        <v>-2</v>
      </c>
      <c r="I1791" s="10">
        <v>-3.6355111778913436</v>
      </c>
      <c r="J1791" t="s">
        <v>119</v>
      </c>
    </row>
    <row r="1792" spans="4:10" x14ac:dyDescent="0.25">
      <c r="D1792">
        <v>1798</v>
      </c>
      <c r="E1792" t="s">
        <v>196</v>
      </c>
      <c r="F1792" s="11">
        <v>38265</v>
      </c>
      <c r="G1792" t="s">
        <v>192</v>
      </c>
      <c r="H1792" s="12">
        <v>79</v>
      </c>
      <c r="I1792" s="10">
        <v>239.25077929031391</v>
      </c>
      <c r="J1792" t="s">
        <v>190</v>
      </c>
    </row>
    <row r="1793" spans="4:10" x14ac:dyDescent="0.25">
      <c r="D1793">
        <v>1799</v>
      </c>
      <c r="E1793" t="s">
        <v>186</v>
      </c>
      <c r="F1793" s="11">
        <v>39079</v>
      </c>
      <c r="G1793" t="s">
        <v>187</v>
      </c>
      <c r="H1793" s="12">
        <v>31</v>
      </c>
      <c r="I1793" s="10">
        <v>94.72145499265082</v>
      </c>
      <c r="J1793" t="s">
        <v>117</v>
      </c>
    </row>
    <row r="1794" spans="4:10" x14ac:dyDescent="0.25">
      <c r="D1794">
        <v>1800</v>
      </c>
      <c r="E1794" t="s">
        <v>188</v>
      </c>
      <c r="F1794" s="11">
        <v>38485</v>
      </c>
      <c r="G1794" t="s">
        <v>189</v>
      </c>
      <c r="H1794" s="12">
        <v>46</v>
      </c>
      <c r="I1794" s="10">
        <v>140.21517548818187</v>
      </c>
      <c r="J1794" t="s">
        <v>119</v>
      </c>
    </row>
    <row r="1795" spans="4:10" x14ac:dyDescent="0.25">
      <c r="D1795">
        <v>1801</v>
      </c>
      <c r="E1795" t="s">
        <v>198</v>
      </c>
      <c r="F1795" s="11">
        <v>39079</v>
      </c>
      <c r="G1795" t="s">
        <v>189</v>
      </c>
      <c r="H1795" s="12">
        <v>93</v>
      </c>
      <c r="I1795" s="10">
        <v>281.78560885336435</v>
      </c>
      <c r="J1795" t="s">
        <v>120</v>
      </c>
    </row>
    <row r="1796" spans="4:10" x14ac:dyDescent="0.25">
      <c r="D1796">
        <v>1802</v>
      </c>
      <c r="E1796" t="s">
        <v>198</v>
      </c>
      <c r="F1796" s="11">
        <v>38056</v>
      </c>
      <c r="G1796" t="s">
        <v>187</v>
      </c>
      <c r="H1796" s="12">
        <v>82</v>
      </c>
      <c r="I1796" s="10">
        <v>247.0191820862224</v>
      </c>
      <c r="J1796" t="s">
        <v>190</v>
      </c>
    </row>
    <row r="1797" spans="4:10" x14ac:dyDescent="0.25">
      <c r="D1797">
        <v>1803</v>
      </c>
      <c r="E1797" t="s">
        <v>200</v>
      </c>
      <c r="F1797" s="11">
        <v>39057</v>
      </c>
      <c r="G1797" t="s">
        <v>192</v>
      </c>
      <c r="H1797" s="12">
        <v>87</v>
      </c>
      <c r="I1797" s="10">
        <v>263.71733330819893</v>
      </c>
      <c r="J1797" t="s">
        <v>119</v>
      </c>
    </row>
    <row r="1798" spans="4:10" x14ac:dyDescent="0.25">
      <c r="D1798">
        <v>1804</v>
      </c>
      <c r="E1798" t="s">
        <v>191</v>
      </c>
      <c r="F1798" s="11">
        <v>38331</v>
      </c>
      <c r="G1798" t="s">
        <v>189</v>
      </c>
      <c r="H1798" s="12">
        <v>62</v>
      </c>
      <c r="I1798" s="10">
        <v>187.56768751552113</v>
      </c>
      <c r="J1798" t="s">
        <v>117</v>
      </c>
    </row>
    <row r="1799" spans="4:10" x14ac:dyDescent="0.25">
      <c r="D1799">
        <v>1805</v>
      </c>
      <c r="E1799" t="s">
        <v>196</v>
      </c>
      <c r="F1799" s="11">
        <v>38342</v>
      </c>
      <c r="G1799" t="s">
        <v>189</v>
      </c>
      <c r="H1799" s="12">
        <v>31</v>
      </c>
      <c r="I1799" s="10">
        <v>94.571992971518611</v>
      </c>
      <c r="J1799" t="s">
        <v>119</v>
      </c>
    </row>
    <row r="1800" spans="4:10" x14ac:dyDescent="0.25">
      <c r="D1800">
        <v>1806</v>
      </c>
      <c r="E1800" t="s">
        <v>191</v>
      </c>
      <c r="F1800" s="11">
        <v>38210</v>
      </c>
      <c r="G1800" t="s">
        <v>197</v>
      </c>
      <c r="H1800" s="12">
        <v>43</v>
      </c>
      <c r="I1800" s="10">
        <v>131.33084322347369</v>
      </c>
      <c r="J1800" t="s">
        <v>117</v>
      </c>
    </row>
    <row r="1801" spans="4:10" x14ac:dyDescent="0.25">
      <c r="D1801">
        <v>1807</v>
      </c>
      <c r="E1801" t="s">
        <v>196</v>
      </c>
      <c r="F1801" s="11">
        <v>38298</v>
      </c>
      <c r="G1801" t="s">
        <v>187</v>
      </c>
      <c r="H1801" s="12">
        <v>78</v>
      </c>
      <c r="I1801" s="10">
        <v>236.44038982169729</v>
      </c>
      <c r="J1801" t="s">
        <v>190</v>
      </c>
    </row>
    <row r="1802" spans="4:10" x14ac:dyDescent="0.25">
      <c r="D1802">
        <v>1808</v>
      </c>
      <c r="E1802" t="s">
        <v>196</v>
      </c>
      <c r="F1802" s="11">
        <v>38199</v>
      </c>
      <c r="G1802" t="s">
        <v>187</v>
      </c>
      <c r="H1802" s="12">
        <v>-1</v>
      </c>
      <c r="I1802" s="10">
        <v>-0.44195721388362097</v>
      </c>
      <c r="J1802" t="s">
        <v>119</v>
      </c>
    </row>
    <row r="1803" spans="4:10" x14ac:dyDescent="0.25">
      <c r="D1803">
        <v>1809</v>
      </c>
      <c r="E1803" t="s">
        <v>193</v>
      </c>
      <c r="F1803" s="11">
        <v>38056</v>
      </c>
      <c r="G1803" t="s">
        <v>192</v>
      </c>
      <c r="H1803" s="12">
        <v>5</v>
      </c>
      <c r="I1803" s="10">
        <v>17.469809541800071</v>
      </c>
      <c r="J1803" t="s">
        <v>119</v>
      </c>
    </row>
    <row r="1804" spans="4:10" x14ac:dyDescent="0.25">
      <c r="D1804">
        <v>1810</v>
      </c>
      <c r="E1804" t="s">
        <v>196</v>
      </c>
      <c r="F1804" s="11">
        <v>38859</v>
      </c>
      <c r="G1804" t="s">
        <v>192</v>
      </c>
      <c r="H1804" s="12">
        <v>30</v>
      </c>
      <c r="I1804" s="10">
        <v>92.310265407731023</v>
      </c>
      <c r="J1804" t="s">
        <v>119</v>
      </c>
    </row>
    <row r="1805" spans="4:10" x14ac:dyDescent="0.25">
      <c r="D1805">
        <v>1811</v>
      </c>
      <c r="E1805" t="s">
        <v>188</v>
      </c>
      <c r="F1805" s="11">
        <v>38826</v>
      </c>
      <c r="G1805" t="s">
        <v>195</v>
      </c>
      <c r="H1805" s="12">
        <v>65</v>
      </c>
      <c r="I1805" s="10">
        <v>197.17585549268185</v>
      </c>
      <c r="J1805" t="s">
        <v>120</v>
      </c>
    </row>
    <row r="1806" spans="4:10" x14ac:dyDescent="0.25">
      <c r="D1806">
        <v>1812</v>
      </c>
      <c r="E1806" t="s">
        <v>200</v>
      </c>
      <c r="F1806" s="11">
        <v>38848</v>
      </c>
      <c r="G1806" t="s">
        <v>197</v>
      </c>
      <c r="H1806" s="12">
        <v>14</v>
      </c>
      <c r="I1806" s="10">
        <v>43.795902693300988</v>
      </c>
      <c r="J1806" t="s">
        <v>119</v>
      </c>
    </row>
    <row r="1807" spans="4:10" x14ac:dyDescent="0.25">
      <c r="D1807">
        <v>1813</v>
      </c>
      <c r="E1807" t="s">
        <v>200</v>
      </c>
      <c r="F1807" s="11">
        <v>38683</v>
      </c>
      <c r="G1807" t="s">
        <v>189</v>
      </c>
      <c r="H1807" s="12">
        <v>10</v>
      </c>
      <c r="I1807" s="10">
        <v>31.259562735955448</v>
      </c>
      <c r="J1807" t="s">
        <v>120</v>
      </c>
    </row>
    <row r="1808" spans="4:10" x14ac:dyDescent="0.25">
      <c r="D1808">
        <v>1814</v>
      </c>
      <c r="E1808" t="s">
        <v>186</v>
      </c>
      <c r="F1808" s="11">
        <v>38056</v>
      </c>
      <c r="G1808" t="s">
        <v>192</v>
      </c>
      <c r="H1808" s="12">
        <v>31</v>
      </c>
      <c r="I1808" s="10">
        <v>94.729581013275251</v>
      </c>
      <c r="J1808" t="s">
        <v>190</v>
      </c>
    </row>
    <row r="1809" spans="4:10" x14ac:dyDescent="0.25">
      <c r="D1809">
        <v>1815</v>
      </c>
      <c r="E1809" t="s">
        <v>186</v>
      </c>
      <c r="F1809" s="11">
        <v>38826</v>
      </c>
      <c r="G1809" t="s">
        <v>197</v>
      </c>
      <c r="H1809" s="12">
        <v>25</v>
      </c>
      <c r="I1809" s="10">
        <v>77.103127744417094</v>
      </c>
      <c r="J1809" t="s">
        <v>119</v>
      </c>
    </row>
    <row r="1810" spans="4:10" x14ac:dyDescent="0.25">
      <c r="D1810">
        <v>1816</v>
      </c>
      <c r="E1810" t="s">
        <v>186</v>
      </c>
      <c r="F1810" s="11">
        <v>38430</v>
      </c>
      <c r="G1810" t="s">
        <v>192</v>
      </c>
      <c r="H1810" s="12">
        <v>11</v>
      </c>
      <c r="I1810" s="10">
        <v>35.295636570052608</v>
      </c>
      <c r="J1810" t="s">
        <v>119</v>
      </c>
    </row>
    <row r="1811" spans="4:10" x14ac:dyDescent="0.25">
      <c r="D1811">
        <v>1817</v>
      </c>
      <c r="E1811" t="s">
        <v>186</v>
      </c>
      <c r="F1811" s="11">
        <v>38001</v>
      </c>
      <c r="G1811" t="s">
        <v>189</v>
      </c>
      <c r="H1811" s="12">
        <v>62</v>
      </c>
      <c r="I1811" s="10">
        <v>187.51222635081746</v>
      </c>
      <c r="J1811" t="s">
        <v>120</v>
      </c>
    </row>
    <row r="1812" spans="4:10" x14ac:dyDescent="0.25">
      <c r="D1812">
        <v>1818</v>
      </c>
      <c r="E1812" t="s">
        <v>191</v>
      </c>
      <c r="F1812" s="11">
        <v>38012</v>
      </c>
      <c r="G1812" t="s">
        <v>189</v>
      </c>
      <c r="H1812" s="12">
        <v>4</v>
      </c>
      <c r="I1812" s="10">
        <v>14.186481337467258</v>
      </c>
      <c r="J1812" t="s">
        <v>120</v>
      </c>
    </row>
    <row r="1813" spans="4:10" x14ac:dyDescent="0.25">
      <c r="D1813">
        <v>1819</v>
      </c>
      <c r="E1813" t="s">
        <v>193</v>
      </c>
      <c r="F1813" s="11">
        <v>38969</v>
      </c>
      <c r="G1813" t="s">
        <v>195</v>
      </c>
      <c r="H1813" s="12">
        <v>4</v>
      </c>
      <c r="I1813" s="10">
        <v>13.713847194878378</v>
      </c>
      <c r="J1813" t="s">
        <v>190</v>
      </c>
    </row>
    <row r="1814" spans="4:10" x14ac:dyDescent="0.25">
      <c r="D1814">
        <v>1820</v>
      </c>
      <c r="E1814" t="s">
        <v>196</v>
      </c>
      <c r="F1814" s="11">
        <v>38683</v>
      </c>
      <c r="G1814" t="s">
        <v>187</v>
      </c>
      <c r="H1814" s="12">
        <v>71</v>
      </c>
      <c r="I1814" s="10">
        <v>215.12149125217519</v>
      </c>
      <c r="J1814" t="s">
        <v>117</v>
      </c>
    </row>
    <row r="1815" spans="4:10" x14ac:dyDescent="0.25">
      <c r="D1815">
        <v>1821</v>
      </c>
      <c r="E1815" t="s">
        <v>199</v>
      </c>
      <c r="F1815" s="11">
        <v>38859</v>
      </c>
      <c r="G1815" t="s">
        <v>192</v>
      </c>
      <c r="H1815" s="12">
        <v>67</v>
      </c>
      <c r="I1815" s="10">
        <v>203.18155970987976</v>
      </c>
      <c r="J1815" t="s">
        <v>117</v>
      </c>
    </row>
    <row r="1816" spans="4:10" x14ac:dyDescent="0.25">
      <c r="D1816">
        <v>1822</v>
      </c>
      <c r="E1816" t="s">
        <v>198</v>
      </c>
      <c r="F1816" s="11">
        <v>38463</v>
      </c>
      <c r="G1816" t="s">
        <v>187</v>
      </c>
      <c r="H1816" s="12">
        <v>19</v>
      </c>
      <c r="I1816" s="10">
        <v>59.451848680441209</v>
      </c>
      <c r="J1816" t="s">
        <v>120</v>
      </c>
    </row>
    <row r="1817" spans="4:10" x14ac:dyDescent="0.25">
      <c r="D1817">
        <v>1823</v>
      </c>
      <c r="E1817" t="s">
        <v>200</v>
      </c>
      <c r="F1817" s="11">
        <v>38529</v>
      </c>
      <c r="G1817" t="s">
        <v>187</v>
      </c>
      <c r="H1817" s="12">
        <v>12</v>
      </c>
      <c r="I1817" s="10">
        <v>37.634507305486729</v>
      </c>
      <c r="J1817" t="s">
        <v>119</v>
      </c>
    </row>
    <row r="1818" spans="4:10" x14ac:dyDescent="0.25">
      <c r="D1818">
        <v>1824</v>
      </c>
      <c r="E1818" t="s">
        <v>193</v>
      </c>
      <c r="F1818" s="11">
        <v>38892</v>
      </c>
      <c r="G1818" t="s">
        <v>187</v>
      </c>
      <c r="H1818" s="12">
        <v>50</v>
      </c>
      <c r="I1818" s="10">
        <v>151.66817286074655</v>
      </c>
      <c r="J1818" t="s">
        <v>190</v>
      </c>
    </row>
    <row r="1819" spans="4:10" x14ac:dyDescent="0.25">
      <c r="D1819">
        <v>1825</v>
      </c>
      <c r="E1819" t="s">
        <v>186</v>
      </c>
      <c r="F1819" s="11">
        <v>38760</v>
      </c>
      <c r="G1819" t="s">
        <v>192</v>
      </c>
      <c r="H1819" s="12">
        <v>73</v>
      </c>
      <c r="I1819" s="10">
        <v>221.23251800803121</v>
      </c>
      <c r="J1819" t="s">
        <v>117</v>
      </c>
    </row>
    <row r="1820" spans="4:10" x14ac:dyDescent="0.25">
      <c r="D1820">
        <v>1826</v>
      </c>
      <c r="E1820" t="s">
        <v>200</v>
      </c>
      <c r="F1820" s="11">
        <v>38947</v>
      </c>
      <c r="G1820" t="s">
        <v>192</v>
      </c>
      <c r="H1820" s="12">
        <v>30</v>
      </c>
      <c r="I1820" s="10">
        <v>91.686808812711931</v>
      </c>
      <c r="J1820" t="s">
        <v>117</v>
      </c>
    </row>
    <row r="1821" spans="4:10" x14ac:dyDescent="0.25">
      <c r="D1821">
        <v>1827</v>
      </c>
      <c r="E1821" t="s">
        <v>191</v>
      </c>
      <c r="F1821" s="11">
        <v>38243</v>
      </c>
      <c r="G1821" t="s">
        <v>197</v>
      </c>
      <c r="H1821" s="12">
        <v>19</v>
      </c>
      <c r="I1821" s="10">
        <v>59.101466872333368</v>
      </c>
      <c r="J1821" t="s">
        <v>119</v>
      </c>
    </row>
    <row r="1822" spans="4:10" x14ac:dyDescent="0.25">
      <c r="D1822">
        <v>1828</v>
      </c>
      <c r="E1822" t="s">
        <v>199</v>
      </c>
      <c r="F1822" s="11">
        <v>38507</v>
      </c>
      <c r="G1822" t="s">
        <v>195</v>
      </c>
      <c r="H1822" s="12">
        <v>48</v>
      </c>
      <c r="I1822" s="10">
        <v>145.21747547077908</v>
      </c>
      <c r="J1822" t="s">
        <v>117</v>
      </c>
    </row>
    <row r="1823" spans="4:10" x14ac:dyDescent="0.25">
      <c r="D1823">
        <v>1829</v>
      </c>
      <c r="E1823" t="s">
        <v>188</v>
      </c>
      <c r="F1823" s="11">
        <v>38859</v>
      </c>
      <c r="G1823" t="s">
        <v>197</v>
      </c>
      <c r="H1823" s="12">
        <v>-8</v>
      </c>
      <c r="I1823" s="10">
        <v>-21.602633683096364</v>
      </c>
      <c r="J1823" t="s">
        <v>117</v>
      </c>
    </row>
    <row r="1824" spans="4:10" x14ac:dyDescent="0.25">
      <c r="D1824">
        <v>1830</v>
      </c>
      <c r="E1824" t="s">
        <v>200</v>
      </c>
      <c r="F1824" s="11">
        <v>38947</v>
      </c>
      <c r="G1824" t="s">
        <v>187</v>
      </c>
      <c r="H1824" s="12">
        <v>-8</v>
      </c>
      <c r="I1824" s="10">
        <v>-22.143532028061156</v>
      </c>
      <c r="J1824" t="s">
        <v>119</v>
      </c>
    </row>
    <row r="1825" spans="4:10" x14ac:dyDescent="0.25">
      <c r="D1825">
        <v>1831</v>
      </c>
      <c r="E1825" t="s">
        <v>200</v>
      </c>
      <c r="F1825" s="11">
        <v>38441</v>
      </c>
      <c r="G1825" t="s">
        <v>187</v>
      </c>
      <c r="H1825" s="12">
        <v>28</v>
      </c>
      <c r="I1825" s="10">
        <v>85.906767980675738</v>
      </c>
      <c r="J1825" t="s">
        <v>119</v>
      </c>
    </row>
    <row r="1826" spans="4:10" x14ac:dyDescent="0.25">
      <c r="D1826">
        <v>1832</v>
      </c>
      <c r="E1826" t="s">
        <v>193</v>
      </c>
      <c r="F1826" s="11">
        <v>38617</v>
      </c>
      <c r="G1826" t="s">
        <v>197</v>
      </c>
      <c r="H1826" s="12">
        <v>81</v>
      </c>
      <c r="I1826" s="10">
        <v>245.21311554699477</v>
      </c>
      <c r="J1826" t="s">
        <v>120</v>
      </c>
    </row>
    <row r="1827" spans="4:10" x14ac:dyDescent="0.25">
      <c r="D1827">
        <v>1833</v>
      </c>
      <c r="E1827" t="s">
        <v>193</v>
      </c>
      <c r="F1827" s="11">
        <v>38364</v>
      </c>
      <c r="G1827" t="s">
        <v>187</v>
      </c>
      <c r="H1827" s="12">
        <v>12</v>
      </c>
      <c r="I1827" s="10">
        <v>37.991916032039505</v>
      </c>
      <c r="J1827" t="s">
        <v>117</v>
      </c>
    </row>
    <row r="1828" spans="4:10" x14ac:dyDescent="0.25">
      <c r="D1828">
        <v>1834</v>
      </c>
      <c r="E1828" t="s">
        <v>193</v>
      </c>
      <c r="F1828" s="11">
        <v>38782</v>
      </c>
      <c r="G1828" t="s">
        <v>195</v>
      </c>
      <c r="H1828" s="12">
        <v>54</v>
      </c>
      <c r="I1828" s="10">
        <v>164.03373721658585</v>
      </c>
      <c r="J1828" t="s">
        <v>117</v>
      </c>
    </row>
    <row r="1829" spans="4:10" x14ac:dyDescent="0.25">
      <c r="D1829">
        <v>1835</v>
      </c>
      <c r="E1829" t="s">
        <v>193</v>
      </c>
      <c r="F1829" s="11">
        <v>38496</v>
      </c>
      <c r="G1829" t="s">
        <v>189</v>
      </c>
      <c r="H1829" s="12">
        <v>70</v>
      </c>
      <c r="I1829" s="10">
        <v>212.30572042127932</v>
      </c>
      <c r="J1829" t="s">
        <v>119</v>
      </c>
    </row>
    <row r="1830" spans="4:10" x14ac:dyDescent="0.25">
      <c r="D1830">
        <v>1836</v>
      </c>
      <c r="E1830" t="s">
        <v>193</v>
      </c>
      <c r="F1830" s="11">
        <v>38573</v>
      </c>
      <c r="G1830" t="s">
        <v>195</v>
      </c>
      <c r="H1830" s="12">
        <v>89</v>
      </c>
      <c r="I1830" s="10">
        <v>269.07289128480653</v>
      </c>
      <c r="J1830" t="s">
        <v>117</v>
      </c>
    </row>
    <row r="1831" spans="4:10" x14ac:dyDescent="0.25">
      <c r="D1831">
        <v>1837</v>
      </c>
      <c r="E1831" t="s">
        <v>196</v>
      </c>
      <c r="F1831" s="11">
        <v>38606</v>
      </c>
      <c r="G1831" t="s">
        <v>189</v>
      </c>
      <c r="H1831" s="12">
        <v>10</v>
      </c>
      <c r="I1831" s="10">
        <v>32.271941209300522</v>
      </c>
      <c r="J1831" t="s">
        <v>117</v>
      </c>
    </row>
    <row r="1832" spans="4:10" x14ac:dyDescent="0.25">
      <c r="D1832">
        <v>1838</v>
      </c>
      <c r="E1832" t="s">
        <v>186</v>
      </c>
      <c r="F1832" s="11">
        <v>37990</v>
      </c>
      <c r="G1832" t="s">
        <v>189</v>
      </c>
      <c r="H1832" s="12">
        <v>52</v>
      </c>
      <c r="I1832" s="10">
        <v>158.17581888720281</v>
      </c>
      <c r="J1832" t="s">
        <v>117</v>
      </c>
    </row>
    <row r="1833" spans="4:10" x14ac:dyDescent="0.25">
      <c r="D1833">
        <v>1839</v>
      </c>
      <c r="E1833" t="s">
        <v>196</v>
      </c>
      <c r="F1833" s="11">
        <v>38540</v>
      </c>
      <c r="G1833" t="s">
        <v>197</v>
      </c>
      <c r="H1833" s="12">
        <v>85</v>
      </c>
      <c r="I1833" s="10">
        <v>257.81669173781398</v>
      </c>
      <c r="J1833" t="s">
        <v>120</v>
      </c>
    </row>
    <row r="1834" spans="4:10" x14ac:dyDescent="0.25">
      <c r="D1834">
        <v>1840</v>
      </c>
      <c r="E1834" t="s">
        <v>191</v>
      </c>
      <c r="F1834" s="11">
        <v>38529</v>
      </c>
      <c r="G1834" t="s">
        <v>189</v>
      </c>
      <c r="H1834" s="12">
        <v>31</v>
      </c>
      <c r="I1834" s="10">
        <v>93.983701954495999</v>
      </c>
      <c r="J1834" t="s">
        <v>119</v>
      </c>
    </row>
    <row r="1835" spans="4:10" x14ac:dyDescent="0.25">
      <c r="D1835">
        <v>1841</v>
      </c>
      <c r="E1835" t="s">
        <v>198</v>
      </c>
      <c r="F1835" s="11">
        <v>38793</v>
      </c>
      <c r="G1835" t="s">
        <v>197</v>
      </c>
      <c r="H1835" s="12">
        <v>36</v>
      </c>
      <c r="I1835" s="10">
        <v>110.02990284078979</v>
      </c>
      <c r="J1835" t="s">
        <v>119</v>
      </c>
    </row>
    <row r="1836" spans="4:10" x14ac:dyDescent="0.25">
      <c r="D1836">
        <v>1842</v>
      </c>
      <c r="E1836" t="s">
        <v>194</v>
      </c>
      <c r="F1836" s="11">
        <v>38089</v>
      </c>
      <c r="G1836" t="s">
        <v>187</v>
      </c>
      <c r="H1836" s="12">
        <v>80</v>
      </c>
      <c r="I1836" s="10">
        <v>241.83353913915346</v>
      </c>
      <c r="J1836" t="s">
        <v>190</v>
      </c>
    </row>
    <row r="1837" spans="4:10" x14ac:dyDescent="0.25">
      <c r="D1837">
        <v>1843</v>
      </c>
      <c r="E1837" t="s">
        <v>194</v>
      </c>
      <c r="F1837" s="11">
        <v>38562</v>
      </c>
      <c r="G1837" t="s">
        <v>197</v>
      </c>
      <c r="H1837" s="12">
        <v>27</v>
      </c>
      <c r="I1837" s="10">
        <v>82.455751292325587</v>
      </c>
      <c r="J1837" t="s">
        <v>120</v>
      </c>
    </row>
    <row r="1838" spans="4:10" x14ac:dyDescent="0.25">
      <c r="D1838">
        <v>1844</v>
      </c>
      <c r="E1838" t="s">
        <v>196</v>
      </c>
      <c r="F1838" s="11">
        <v>38111</v>
      </c>
      <c r="G1838" t="s">
        <v>189</v>
      </c>
      <c r="H1838" s="12">
        <v>46</v>
      </c>
      <c r="I1838" s="10">
        <v>140.39446141212673</v>
      </c>
      <c r="J1838" t="s">
        <v>119</v>
      </c>
    </row>
    <row r="1839" spans="4:10" x14ac:dyDescent="0.25">
      <c r="D1839">
        <v>1845</v>
      </c>
      <c r="E1839" t="s">
        <v>196</v>
      </c>
      <c r="F1839" s="11">
        <v>38188</v>
      </c>
      <c r="G1839" t="s">
        <v>189</v>
      </c>
      <c r="H1839" s="12">
        <v>29</v>
      </c>
      <c r="I1839" s="10">
        <v>89.577515368145924</v>
      </c>
      <c r="J1839" t="s">
        <v>119</v>
      </c>
    </row>
    <row r="1840" spans="4:10" x14ac:dyDescent="0.25">
      <c r="D1840">
        <v>1846</v>
      </c>
      <c r="E1840" t="s">
        <v>199</v>
      </c>
      <c r="F1840" s="11">
        <v>38760</v>
      </c>
      <c r="G1840" t="s">
        <v>187</v>
      </c>
      <c r="H1840" s="12">
        <v>55</v>
      </c>
      <c r="I1840" s="10">
        <v>167.03601910379061</v>
      </c>
      <c r="J1840" t="s">
        <v>190</v>
      </c>
    </row>
    <row r="1841" spans="4:10" x14ac:dyDescent="0.25">
      <c r="D1841">
        <v>1847</v>
      </c>
      <c r="E1841" t="s">
        <v>198</v>
      </c>
      <c r="F1841" s="11">
        <v>38243</v>
      </c>
      <c r="G1841" t="s">
        <v>197</v>
      </c>
      <c r="H1841" s="12">
        <v>2</v>
      </c>
      <c r="I1841" s="10">
        <v>7.3173645509019103</v>
      </c>
      <c r="J1841" t="s">
        <v>119</v>
      </c>
    </row>
    <row r="1842" spans="4:10" x14ac:dyDescent="0.25">
      <c r="D1842">
        <v>1848</v>
      </c>
      <c r="E1842" t="s">
        <v>186</v>
      </c>
      <c r="F1842" s="11">
        <v>38892</v>
      </c>
      <c r="G1842" t="s">
        <v>189</v>
      </c>
      <c r="H1842" s="12">
        <v>60</v>
      </c>
      <c r="I1842" s="10">
        <v>182.39254500689876</v>
      </c>
      <c r="J1842" t="s">
        <v>120</v>
      </c>
    </row>
    <row r="1843" spans="4:10" x14ac:dyDescent="0.25">
      <c r="D1843">
        <v>1849</v>
      </c>
      <c r="E1843" t="s">
        <v>193</v>
      </c>
      <c r="F1843" s="11">
        <v>38562</v>
      </c>
      <c r="G1843" t="s">
        <v>187</v>
      </c>
      <c r="H1843" s="12">
        <v>12</v>
      </c>
      <c r="I1843" s="10">
        <v>37.851664258571823</v>
      </c>
      <c r="J1843" t="s">
        <v>117</v>
      </c>
    </row>
    <row r="1844" spans="4:10" x14ac:dyDescent="0.25">
      <c r="D1844">
        <v>1850</v>
      </c>
      <c r="E1844" t="s">
        <v>199</v>
      </c>
      <c r="F1844" s="11">
        <v>38122</v>
      </c>
      <c r="G1844" t="s">
        <v>197</v>
      </c>
      <c r="H1844" s="12">
        <v>52</v>
      </c>
      <c r="I1844" s="10">
        <v>157.88309865957618</v>
      </c>
      <c r="J1844" t="s">
        <v>119</v>
      </c>
    </row>
    <row r="1845" spans="4:10" x14ac:dyDescent="0.25">
      <c r="D1845">
        <v>1851</v>
      </c>
      <c r="E1845" t="s">
        <v>191</v>
      </c>
      <c r="F1845" s="11">
        <v>38100</v>
      </c>
      <c r="G1845" t="s">
        <v>187</v>
      </c>
      <c r="H1845" s="12">
        <v>37</v>
      </c>
      <c r="I1845" s="10">
        <v>113.27390397366521</v>
      </c>
      <c r="J1845" t="s">
        <v>190</v>
      </c>
    </row>
    <row r="1846" spans="4:10" x14ac:dyDescent="0.25">
      <c r="D1846">
        <v>1852</v>
      </c>
      <c r="E1846" t="s">
        <v>191</v>
      </c>
      <c r="F1846" s="11">
        <v>38254</v>
      </c>
      <c r="G1846" t="s">
        <v>192</v>
      </c>
      <c r="H1846" s="12">
        <v>36</v>
      </c>
      <c r="I1846" s="10">
        <v>110.51900033744339</v>
      </c>
      <c r="J1846" t="s">
        <v>119</v>
      </c>
    </row>
    <row r="1847" spans="4:10" x14ac:dyDescent="0.25">
      <c r="D1847">
        <v>1853</v>
      </c>
      <c r="E1847" t="s">
        <v>200</v>
      </c>
      <c r="F1847" s="11">
        <v>38100</v>
      </c>
      <c r="G1847" t="s">
        <v>187</v>
      </c>
      <c r="H1847" s="12">
        <v>87</v>
      </c>
      <c r="I1847" s="10">
        <v>262.81312845180031</v>
      </c>
      <c r="J1847" t="s">
        <v>117</v>
      </c>
    </row>
    <row r="1848" spans="4:10" x14ac:dyDescent="0.25">
      <c r="D1848">
        <v>1854</v>
      </c>
      <c r="E1848" t="s">
        <v>196</v>
      </c>
      <c r="F1848" s="11">
        <v>38749</v>
      </c>
      <c r="G1848" t="s">
        <v>197</v>
      </c>
      <c r="H1848" s="12">
        <v>16</v>
      </c>
      <c r="I1848" s="10">
        <v>50.279574486289519</v>
      </c>
      <c r="J1848" t="s">
        <v>190</v>
      </c>
    </row>
    <row r="1849" spans="4:10" x14ac:dyDescent="0.25">
      <c r="D1849">
        <v>1855</v>
      </c>
      <c r="E1849" t="s">
        <v>198</v>
      </c>
      <c r="F1849" s="11">
        <v>38551</v>
      </c>
      <c r="G1849" t="s">
        <v>187</v>
      </c>
      <c r="H1849" s="12">
        <v>50</v>
      </c>
      <c r="I1849" s="10">
        <v>152.12593577749263</v>
      </c>
      <c r="J1849" t="s">
        <v>117</v>
      </c>
    </row>
    <row r="1850" spans="4:10" x14ac:dyDescent="0.25">
      <c r="D1850">
        <v>1856</v>
      </c>
      <c r="E1850" t="s">
        <v>188</v>
      </c>
      <c r="F1850" s="11">
        <v>38749</v>
      </c>
      <c r="G1850" t="s">
        <v>197</v>
      </c>
      <c r="H1850" s="12">
        <v>53</v>
      </c>
      <c r="I1850" s="10">
        <v>160.62764519173885</v>
      </c>
      <c r="J1850" t="s">
        <v>119</v>
      </c>
    </row>
    <row r="1851" spans="4:10" x14ac:dyDescent="0.25">
      <c r="D1851">
        <v>1857</v>
      </c>
      <c r="E1851" t="s">
        <v>200</v>
      </c>
      <c r="F1851" s="11">
        <v>38133</v>
      </c>
      <c r="G1851" t="s">
        <v>189</v>
      </c>
      <c r="H1851" s="12">
        <v>61</v>
      </c>
      <c r="I1851" s="10">
        <v>184.76093809619837</v>
      </c>
      <c r="J1851" t="s">
        <v>190</v>
      </c>
    </row>
    <row r="1852" spans="4:10" x14ac:dyDescent="0.25">
      <c r="D1852">
        <v>1858</v>
      </c>
      <c r="E1852" t="s">
        <v>191</v>
      </c>
      <c r="F1852" s="11">
        <v>38540</v>
      </c>
      <c r="G1852" t="s">
        <v>189</v>
      </c>
      <c r="H1852" s="12">
        <v>95</v>
      </c>
      <c r="I1852" s="10">
        <v>286.82526300294711</v>
      </c>
      <c r="J1852" t="s">
        <v>119</v>
      </c>
    </row>
    <row r="1853" spans="4:10" x14ac:dyDescent="0.25">
      <c r="D1853">
        <v>1859</v>
      </c>
      <c r="E1853" t="s">
        <v>194</v>
      </c>
      <c r="F1853" s="11">
        <v>38221</v>
      </c>
      <c r="G1853" t="s">
        <v>192</v>
      </c>
      <c r="H1853" s="12">
        <v>-6</v>
      </c>
      <c r="I1853" s="10">
        <v>-16.589394597675682</v>
      </c>
      <c r="J1853" t="s">
        <v>119</v>
      </c>
    </row>
    <row r="1854" spans="4:10" x14ac:dyDescent="0.25">
      <c r="D1854">
        <v>1860</v>
      </c>
      <c r="E1854" t="s">
        <v>198</v>
      </c>
      <c r="F1854" s="11">
        <v>38210</v>
      </c>
      <c r="G1854" t="s">
        <v>187</v>
      </c>
      <c r="H1854" s="12">
        <v>-9</v>
      </c>
      <c r="I1854" s="10">
        <v>-24.760053633714985</v>
      </c>
      <c r="J1854" t="s">
        <v>117</v>
      </c>
    </row>
    <row r="1855" spans="4:10" x14ac:dyDescent="0.25">
      <c r="D1855">
        <v>1861</v>
      </c>
      <c r="E1855" t="s">
        <v>196</v>
      </c>
      <c r="F1855" s="11">
        <v>38793</v>
      </c>
      <c r="G1855" t="s">
        <v>195</v>
      </c>
      <c r="H1855" s="12">
        <v>74</v>
      </c>
      <c r="I1855" s="10">
        <v>223.82751177660725</v>
      </c>
      <c r="J1855" t="s">
        <v>190</v>
      </c>
    </row>
    <row r="1856" spans="4:10" x14ac:dyDescent="0.25">
      <c r="D1856">
        <v>1862</v>
      </c>
      <c r="E1856" t="s">
        <v>188</v>
      </c>
      <c r="F1856" s="11">
        <v>38694</v>
      </c>
      <c r="G1856" t="s">
        <v>187</v>
      </c>
      <c r="H1856" s="12">
        <v>18</v>
      </c>
      <c r="I1856" s="10">
        <v>55.524146786750528</v>
      </c>
      <c r="J1856" t="s">
        <v>119</v>
      </c>
    </row>
    <row r="1857" spans="4:10" x14ac:dyDescent="0.25">
      <c r="D1857">
        <v>1863</v>
      </c>
      <c r="E1857" t="s">
        <v>193</v>
      </c>
      <c r="F1857" s="11">
        <v>38782</v>
      </c>
      <c r="G1857" t="s">
        <v>195</v>
      </c>
      <c r="H1857" s="12">
        <v>73</v>
      </c>
      <c r="I1857" s="10">
        <v>220.67063477706461</v>
      </c>
      <c r="J1857" t="s">
        <v>117</v>
      </c>
    </row>
    <row r="1858" spans="4:10" x14ac:dyDescent="0.25">
      <c r="D1858">
        <v>1864</v>
      </c>
      <c r="E1858" t="s">
        <v>198</v>
      </c>
      <c r="F1858" s="11">
        <v>38331</v>
      </c>
      <c r="G1858" t="s">
        <v>195</v>
      </c>
      <c r="H1858" s="12">
        <v>62</v>
      </c>
      <c r="I1858" s="10">
        <v>188.42678187961798</v>
      </c>
      <c r="J1858" t="s">
        <v>120</v>
      </c>
    </row>
    <row r="1859" spans="4:10" x14ac:dyDescent="0.25">
      <c r="D1859">
        <v>1865</v>
      </c>
      <c r="E1859" t="s">
        <v>194</v>
      </c>
      <c r="F1859" s="11">
        <v>38903</v>
      </c>
      <c r="G1859" t="s">
        <v>189</v>
      </c>
      <c r="H1859" s="12">
        <v>-2</v>
      </c>
      <c r="I1859" s="10">
        <v>-3.5924377444896751</v>
      </c>
      <c r="J1859" t="s">
        <v>119</v>
      </c>
    </row>
    <row r="1860" spans="4:10" x14ac:dyDescent="0.25">
      <c r="D1860">
        <v>1866</v>
      </c>
      <c r="E1860" t="s">
        <v>196</v>
      </c>
      <c r="F1860" s="11">
        <v>38991</v>
      </c>
      <c r="G1860" t="s">
        <v>189</v>
      </c>
      <c r="H1860" s="12">
        <v>-7</v>
      </c>
      <c r="I1860" s="10">
        <v>-18.939063444337712</v>
      </c>
      <c r="J1860" t="s">
        <v>119</v>
      </c>
    </row>
    <row r="1861" spans="4:10" x14ac:dyDescent="0.25">
      <c r="D1861">
        <v>1867</v>
      </c>
      <c r="E1861" t="s">
        <v>196</v>
      </c>
      <c r="F1861" s="11">
        <v>38947</v>
      </c>
      <c r="G1861" t="s">
        <v>197</v>
      </c>
      <c r="H1861" s="12">
        <v>73</v>
      </c>
      <c r="I1861" s="10">
        <v>220.77421208293487</v>
      </c>
      <c r="J1861" t="s">
        <v>117</v>
      </c>
    </row>
    <row r="1862" spans="4:10" x14ac:dyDescent="0.25">
      <c r="D1862">
        <v>1868</v>
      </c>
      <c r="E1862" t="s">
        <v>188</v>
      </c>
      <c r="F1862" s="11">
        <v>38452</v>
      </c>
      <c r="G1862" t="s">
        <v>195</v>
      </c>
      <c r="H1862" s="12">
        <v>24</v>
      </c>
      <c r="I1862" s="10">
        <v>73.585989082063819</v>
      </c>
      <c r="J1862" t="s">
        <v>119</v>
      </c>
    </row>
    <row r="1863" spans="4:10" x14ac:dyDescent="0.25">
      <c r="D1863">
        <v>1869</v>
      </c>
      <c r="E1863" t="s">
        <v>186</v>
      </c>
      <c r="F1863" s="11">
        <v>38628</v>
      </c>
      <c r="G1863" t="s">
        <v>192</v>
      </c>
      <c r="H1863" s="12">
        <v>18</v>
      </c>
      <c r="I1863" s="10">
        <v>56.084454934208836</v>
      </c>
      <c r="J1863" t="s">
        <v>117</v>
      </c>
    </row>
    <row r="1864" spans="4:10" x14ac:dyDescent="0.25">
      <c r="D1864">
        <v>1870</v>
      </c>
      <c r="E1864" t="s">
        <v>188</v>
      </c>
      <c r="F1864" s="11">
        <v>39046</v>
      </c>
      <c r="G1864" t="s">
        <v>197</v>
      </c>
      <c r="H1864" s="12">
        <v>49</v>
      </c>
      <c r="I1864" s="10">
        <v>149.40493820151829</v>
      </c>
      <c r="J1864" t="s">
        <v>120</v>
      </c>
    </row>
    <row r="1865" spans="4:10" x14ac:dyDescent="0.25">
      <c r="D1865">
        <v>1871</v>
      </c>
      <c r="E1865" t="s">
        <v>200</v>
      </c>
      <c r="F1865" s="11">
        <v>38353</v>
      </c>
      <c r="G1865" t="s">
        <v>197</v>
      </c>
      <c r="H1865" s="12">
        <v>21</v>
      </c>
      <c r="I1865" s="10">
        <v>64.683872648507389</v>
      </c>
      <c r="J1865" t="s">
        <v>190</v>
      </c>
    </row>
    <row r="1866" spans="4:10" x14ac:dyDescent="0.25">
      <c r="D1866">
        <v>1872</v>
      </c>
      <c r="E1866" t="s">
        <v>194</v>
      </c>
      <c r="F1866" s="11">
        <v>38122</v>
      </c>
      <c r="G1866" t="s">
        <v>189</v>
      </c>
      <c r="H1866" s="12">
        <v>2</v>
      </c>
      <c r="I1866" s="10">
        <v>7.9938401735771141</v>
      </c>
      <c r="J1866" t="s">
        <v>119</v>
      </c>
    </row>
    <row r="1867" spans="4:10" x14ac:dyDescent="0.25">
      <c r="D1867">
        <v>1873</v>
      </c>
      <c r="E1867" t="s">
        <v>200</v>
      </c>
      <c r="F1867" s="11">
        <v>38309</v>
      </c>
      <c r="G1867" t="s">
        <v>189</v>
      </c>
      <c r="H1867" s="12">
        <v>83</v>
      </c>
      <c r="I1867" s="10">
        <v>250.87539350545751</v>
      </c>
      <c r="J1867" t="s">
        <v>119</v>
      </c>
    </row>
    <row r="1868" spans="4:10" x14ac:dyDescent="0.25">
      <c r="D1868">
        <v>1874</v>
      </c>
      <c r="E1868" t="s">
        <v>194</v>
      </c>
      <c r="F1868" s="11">
        <v>38353</v>
      </c>
      <c r="G1868" t="s">
        <v>187</v>
      </c>
      <c r="H1868" s="12">
        <v>63</v>
      </c>
      <c r="I1868" s="10">
        <v>191.14760672109483</v>
      </c>
      <c r="J1868" t="s">
        <v>119</v>
      </c>
    </row>
    <row r="1869" spans="4:10" x14ac:dyDescent="0.25">
      <c r="D1869">
        <v>1875</v>
      </c>
      <c r="E1869" t="s">
        <v>196</v>
      </c>
      <c r="F1869" s="11">
        <v>38045</v>
      </c>
      <c r="G1869" t="s">
        <v>192</v>
      </c>
      <c r="H1869" s="12">
        <v>54</v>
      </c>
      <c r="I1869" s="10">
        <v>163.86628539020685</v>
      </c>
      <c r="J1869" t="s">
        <v>190</v>
      </c>
    </row>
    <row r="1870" spans="4:10" x14ac:dyDescent="0.25">
      <c r="D1870">
        <v>1876</v>
      </c>
      <c r="E1870" t="s">
        <v>194</v>
      </c>
      <c r="F1870" s="11">
        <v>38243</v>
      </c>
      <c r="G1870" t="s">
        <v>187</v>
      </c>
      <c r="H1870" s="12">
        <v>19</v>
      </c>
      <c r="I1870" s="10">
        <v>59.715260847522721</v>
      </c>
      <c r="J1870" t="s">
        <v>120</v>
      </c>
    </row>
    <row r="1871" spans="4:10" x14ac:dyDescent="0.25">
      <c r="D1871">
        <v>1877</v>
      </c>
      <c r="E1871" t="s">
        <v>200</v>
      </c>
      <c r="F1871" s="11">
        <v>38243</v>
      </c>
      <c r="G1871" t="s">
        <v>195</v>
      </c>
      <c r="H1871" s="12">
        <v>66</v>
      </c>
      <c r="I1871" s="10">
        <v>199.3615971018873</v>
      </c>
      <c r="J1871" t="s">
        <v>117</v>
      </c>
    </row>
    <row r="1872" spans="4:10" x14ac:dyDescent="0.25">
      <c r="D1872">
        <v>1878</v>
      </c>
      <c r="E1872" t="s">
        <v>186</v>
      </c>
      <c r="F1872" s="11">
        <v>38133</v>
      </c>
      <c r="G1872" t="s">
        <v>187</v>
      </c>
      <c r="H1872" s="12">
        <v>60</v>
      </c>
      <c r="I1872" s="10">
        <v>182.28071376505659</v>
      </c>
      <c r="J1872" t="s">
        <v>119</v>
      </c>
    </row>
    <row r="1873" spans="4:10" x14ac:dyDescent="0.25">
      <c r="D1873">
        <v>1879</v>
      </c>
      <c r="E1873" t="s">
        <v>191</v>
      </c>
      <c r="F1873" s="11">
        <v>38947</v>
      </c>
      <c r="G1873" t="s">
        <v>195</v>
      </c>
      <c r="H1873" s="12">
        <v>90</v>
      </c>
      <c r="I1873" s="10">
        <v>271.85208039455387</v>
      </c>
      <c r="J1873" t="s">
        <v>190</v>
      </c>
    </row>
    <row r="1874" spans="4:10" x14ac:dyDescent="0.25">
      <c r="D1874">
        <v>1880</v>
      </c>
      <c r="E1874" t="s">
        <v>198</v>
      </c>
      <c r="F1874" s="11">
        <v>39068</v>
      </c>
      <c r="G1874" t="s">
        <v>187</v>
      </c>
      <c r="H1874" s="12">
        <v>59</v>
      </c>
      <c r="I1874" s="10">
        <v>178.65030230399057</v>
      </c>
      <c r="J1874" t="s">
        <v>119</v>
      </c>
    </row>
    <row r="1875" spans="4:10" x14ac:dyDescent="0.25">
      <c r="D1875">
        <v>1881</v>
      </c>
      <c r="E1875" t="s">
        <v>198</v>
      </c>
      <c r="F1875" s="11">
        <v>38628</v>
      </c>
      <c r="G1875" t="s">
        <v>189</v>
      </c>
      <c r="H1875" s="12">
        <v>0</v>
      </c>
      <c r="I1875" s="10">
        <v>2.6560689007562872</v>
      </c>
      <c r="J1875" t="s">
        <v>117</v>
      </c>
    </row>
    <row r="1876" spans="4:10" x14ac:dyDescent="0.25">
      <c r="D1876">
        <v>1882</v>
      </c>
      <c r="E1876" t="s">
        <v>199</v>
      </c>
      <c r="F1876" s="11">
        <v>38067</v>
      </c>
      <c r="G1876" t="s">
        <v>189</v>
      </c>
      <c r="H1876" s="12">
        <v>72</v>
      </c>
      <c r="I1876" s="10">
        <v>217.90015045055327</v>
      </c>
      <c r="J1876" t="s">
        <v>190</v>
      </c>
    </row>
    <row r="1877" spans="4:10" x14ac:dyDescent="0.25">
      <c r="D1877">
        <v>1883</v>
      </c>
      <c r="E1877" t="s">
        <v>186</v>
      </c>
      <c r="F1877" s="11">
        <v>38188</v>
      </c>
      <c r="G1877" t="s">
        <v>187</v>
      </c>
      <c r="H1877" s="12">
        <v>-6</v>
      </c>
      <c r="I1877" s="10">
        <v>-15.735959690520316</v>
      </c>
      <c r="J1877" t="s">
        <v>117</v>
      </c>
    </row>
    <row r="1878" spans="4:10" x14ac:dyDescent="0.25">
      <c r="D1878">
        <v>1884</v>
      </c>
      <c r="E1878" t="s">
        <v>188</v>
      </c>
      <c r="F1878" s="11">
        <v>38859</v>
      </c>
      <c r="G1878" t="s">
        <v>187</v>
      </c>
      <c r="H1878" s="12">
        <v>89</v>
      </c>
      <c r="I1878" s="10">
        <v>269.39552816852074</v>
      </c>
      <c r="J1878" t="s">
        <v>120</v>
      </c>
    </row>
    <row r="1879" spans="4:10" x14ac:dyDescent="0.25">
      <c r="D1879">
        <v>1885</v>
      </c>
      <c r="E1879" t="s">
        <v>191</v>
      </c>
      <c r="F1879" s="11">
        <v>38848</v>
      </c>
      <c r="G1879" t="s">
        <v>187</v>
      </c>
      <c r="H1879" s="12">
        <v>12</v>
      </c>
      <c r="I1879" s="10">
        <v>37.837711255972984</v>
      </c>
      <c r="J1879" t="s">
        <v>120</v>
      </c>
    </row>
    <row r="1880" spans="4:10" x14ac:dyDescent="0.25">
      <c r="D1880">
        <v>1886</v>
      </c>
      <c r="E1880" t="s">
        <v>196</v>
      </c>
      <c r="F1880" s="11">
        <v>38573</v>
      </c>
      <c r="G1880" t="s">
        <v>197</v>
      </c>
      <c r="H1880" s="12">
        <v>89</v>
      </c>
      <c r="I1880" s="10">
        <v>269.14754282019447</v>
      </c>
      <c r="J1880" t="s">
        <v>119</v>
      </c>
    </row>
    <row r="1881" spans="4:10" x14ac:dyDescent="0.25">
      <c r="D1881">
        <v>1887</v>
      </c>
      <c r="E1881" t="s">
        <v>193</v>
      </c>
      <c r="F1881" s="11">
        <v>38463</v>
      </c>
      <c r="G1881" t="s">
        <v>187</v>
      </c>
      <c r="H1881" s="12">
        <v>61</v>
      </c>
      <c r="I1881" s="10">
        <v>185.3147883164014</v>
      </c>
      <c r="J1881" t="s">
        <v>190</v>
      </c>
    </row>
    <row r="1882" spans="4:10" x14ac:dyDescent="0.25">
      <c r="D1882">
        <v>1888</v>
      </c>
      <c r="E1882" t="s">
        <v>194</v>
      </c>
      <c r="F1882" s="11">
        <v>38551</v>
      </c>
      <c r="G1882" t="s">
        <v>195</v>
      </c>
      <c r="H1882" s="12">
        <v>24</v>
      </c>
      <c r="I1882" s="10">
        <v>73.811151860326262</v>
      </c>
      <c r="J1882" t="s">
        <v>120</v>
      </c>
    </row>
    <row r="1883" spans="4:10" x14ac:dyDescent="0.25">
      <c r="D1883">
        <v>1889</v>
      </c>
      <c r="E1883" t="s">
        <v>198</v>
      </c>
      <c r="F1883" s="11">
        <v>39046</v>
      </c>
      <c r="G1883" t="s">
        <v>195</v>
      </c>
      <c r="H1883" s="12">
        <v>76</v>
      </c>
      <c r="I1883" s="10">
        <v>229.9178081264337</v>
      </c>
      <c r="J1883" t="s">
        <v>120</v>
      </c>
    </row>
    <row r="1884" spans="4:10" x14ac:dyDescent="0.25">
      <c r="D1884">
        <v>1890</v>
      </c>
      <c r="E1884" t="s">
        <v>200</v>
      </c>
      <c r="F1884" s="11">
        <v>38518</v>
      </c>
      <c r="G1884" t="s">
        <v>189</v>
      </c>
      <c r="H1884" s="12">
        <v>16</v>
      </c>
      <c r="I1884" s="10">
        <v>49.753987400329763</v>
      </c>
      <c r="J1884" t="s">
        <v>117</v>
      </c>
    </row>
    <row r="1885" spans="4:10" x14ac:dyDescent="0.25">
      <c r="D1885">
        <v>1891</v>
      </c>
      <c r="E1885" t="s">
        <v>186</v>
      </c>
      <c r="F1885" s="11">
        <v>38452</v>
      </c>
      <c r="G1885" t="s">
        <v>189</v>
      </c>
      <c r="H1885" s="12">
        <v>39</v>
      </c>
      <c r="I1885" s="10">
        <v>119.18883187506967</v>
      </c>
      <c r="J1885" t="s">
        <v>117</v>
      </c>
    </row>
    <row r="1886" spans="4:10" x14ac:dyDescent="0.25">
      <c r="D1886">
        <v>1892</v>
      </c>
      <c r="E1886" t="s">
        <v>200</v>
      </c>
      <c r="F1886" s="11">
        <v>38771</v>
      </c>
      <c r="G1886" t="s">
        <v>197</v>
      </c>
      <c r="H1886" s="12">
        <v>92</v>
      </c>
      <c r="I1886" s="10">
        <v>278.43491112447333</v>
      </c>
      <c r="J1886" t="s">
        <v>120</v>
      </c>
    </row>
    <row r="1887" spans="4:10" x14ac:dyDescent="0.25">
      <c r="D1887">
        <v>1893</v>
      </c>
      <c r="E1887" t="s">
        <v>200</v>
      </c>
      <c r="F1887" s="11">
        <v>38199</v>
      </c>
      <c r="G1887" t="s">
        <v>189</v>
      </c>
      <c r="H1887" s="12">
        <v>20</v>
      </c>
      <c r="I1887" s="10">
        <v>61.923857472779041</v>
      </c>
      <c r="J1887" t="s">
        <v>190</v>
      </c>
    </row>
    <row r="1888" spans="4:10" x14ac:dyDescent="0.25">
      <c r="D1888">
        <v>1894</v>
      </c>
      <c r="E1888" t="s">
        <v>194</v>
      </c>
      <c r="F1888" s="11">
        <v>38122</v>
      </c>
      <c r="G1888" t="s">
        <v>187</v>
      </c>
      <c r="H1888" s="12">
        <v>60</v>
      </c>
      <c r="I1888" s="10">
        <v>181.87034788891373</v>
      </c>
      <c r="J1888" t="s">
        <v>117</v>
      </c>
    </row>
    <row r="1889" spans="4:10" x14ac:dyDescent="0.25">
      <c r="D1889">
        <v>1895</v>
      </c>
      <c r="E1889" t="s">
        <v>198</v>
      </c>
      <c r="F1889" s="11">
        <v>38683</v>
      </c>
      <c r="G1889" t="s">
        <v>195</v>
      </c>
      <c r="H1889" s="12">
        <v>15</v>
      </c>
      <c r="I1889" s="10">
        <v>47.161022333179389</v>
      </c>
      <c r="J1889" t="s">
        <v>117</v>
      </c>
    </row>
    <row r="1890" spans="4:10" x14ac:dyDescent="0.25">
      <c r="D1890">
        <v>1896</v>
      </c>
      <c r="E1890" t="s">
        <v>191</v>
      </c>
      <c r="F1890" s="11">
        <v>38397</v>
      </c>
      <c r="G1890" t="s">
        <v>189</v>
      </c>
      <c r="H1890" s="12">
        <v>36</v>
      </c>
      <c r="I1890" s="10">
        <v>109.84259915039922</v>
      </c>
      <c r="J1890" t="s">
        <v>117</v>
      </c>
    </row>
    <row r="1891" spans="4:10" x14ac:dyDescent="0.25">
      <c r="D1891">
        <v>1897</v>
      </c>
      <c r="E1891" t="s">
        <v>194</v>
      </c>
      <c r="F1891" s="11">
        <v>38661</v>
      </c>
      <c r="G1891" t="s">
        <v>187</v>
      </c>
      <c r="H1891" s="12">
        <v>46</v>
      </c>
      <c r="I1891" s="10">
        <v>140.4088993575123</v>
      </c>
      <c r="J1891" t="s">
        <v>120</v>
      </c>
    </row>
    <row r="1892" spans="4:10" x14ac:dyDescent="0.25">
      <c r="D1892">
        <v>1898</v>
      </c>
      <c r="E1892" t="s">
        <v>193</v>
      </c>
      <c r="F1892" s="11">
        <v>38001</v>
      </c>
      <c r="G1892" t="s">
        <v>192</v>
      </c>
      <c r="H1892" s="12">
        <v>72</v>
      </c>
      <c r="I1892" s="10">
        <v>217.83588624347365</v>
      </c>
      <c r="J1892" t="s">
        <v>120</v>
      </c>
    </row>
    <row r="1893" spans="4:10" x14ac:dyDescent="0.25">
      <c r="D1893">
        <v>1899</v>
      </c>
      <c r="E1893" t="s">
        <v>188</v>
      </c>
      <c r="F1893" s="11">
        <v>39024</v>
      </c>
      <c r="G1893" t="s">
        <v>195</v>
      </c>
      <c r="H1893" s="12">
        <v>28</v>
      </c>
      <c r="I1893" s="10">
        <v>85.656829526557672</v>
      </c>
      <c r="J1893" t="s">
        <v>119</v>
      </c>
    </row>
    <row r="1894" spans="4:10" x14ac:dyDescent="0.25">
      <c r="D1894">
        <v>1900</v>
      </c>
      <c r="E1894" t="s">
        <v>196</v>
      </c>
      <c r="F1894" s="11">
        <v>38881</v>
      </c>
      <c r="G1894" t="s">
        <v>195</v>
      </c>
      <c r="H1894" s="12">
        <v>54</v>
      </c>
      <c r="I1894" s="10">
        <v>164.48733423141368</v>
      </c>
      <c r="J1894" t="s">
        <v>190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0C14F-3074-4472-90E6-21DA64D3AC9C}">
  <sheetPr codeName="Sheet34"/>
  <dimension ref="A3:R33"/>
  <sheetViews>
    <sheetView topLeftCell="H24" zoomScale="80" zoomScaleNormal="80" workbookViewId="0">
      <selection activeCell="AC62" sqref="AC62"/>
    </sheetView>
  </sheetViews>
  <sheetFormatPr defaultRowHeight="12.75" x14ac:dyDescent="0.2"/>
  <cols>
    <col min="1" max="1" width="13.85546875" style="13" bestFit="1" customWidth="1"/>
    <col min="2" max="2" width="16.28515625" style="13" bestFit="1" customWidth="1"/>
    <col min="3" max="3" width="12" style="13" bestFit="1" customWidth="1"/>
    <col min="4" max="4" width="11" style="13" bestFit="1" customWidth="1"/>
    <col min="5" max="6" width="12" style="13" customWidth="1"/>
    <col min="7" max="7" width="12" style="13" bestFit="1" customWidth="1"/>
    <col min="8" max="8" width="14.42578125" style="13" bestFit="1" customWidth="1"/>
    <col min="9" max="9" width="17.140625" style="13" customWidth="1"/>
    <col min="10" max="17" width="11" style="13" customWidth="1"/>
    <col min="18" max="18" width="12" style="13" customWidth="1"/>
    <col min="19" max="16384" width="9.140625" style="13"/>
  </cols>
  <sheetData>
    <row r="3" spans="1:7" x14ac:dyDescent="0.2">
      <c r="A3" s="13" t="s">
        <v>201</v>
      </c>
      <c r="B3" s="13" t="s">
        <v>137</v>
      </c>
    </row>
    <row r="4" spans="1:7" x14ac:dyDescent="0.2">
      <c r="A4" s="13" t="s">
        <v>23</v>
      </c>
      <c r="B4" s="13" t="s">
        <v>195</v>
      </c>
      <c r="C4" s="13" t="s">
        <v>189</v>
      </c>
      <c r="D4" s="13" t="s">
        <v>187</v>
      </c>
      <c r="E4" s="13" t="s">
        <v>192</v>
      </c>
      <c r="F4" s="13" t="s">
        <v>197</v>
      </c>
      <c r="G4" s="13" t="s">
        <v>35</v>
      </c>
    </row>
    <row r="5" spans="1:7" x14ac:dyDescent="0.2">
      <c r="A5" s="14" t="s">
        <v>191</v>
      </c>
      <c r="B5" s="15">
        <v>5844.9487439548257</v>
      </c>
      <c r="C5" s="15">
        <v>4186.0586282395634</v>
      </c>
      <c r="D5" s="15">
        <v>6053.6845647560549</v>
      </c>
      <c r="E5" s="15">
        <v>3245.4429784805557</v>
      </c>
      <c r="F5" s="15">
        <v>6617.1003487015641</v>
      </c>
      <c r="G5" s="15">
        <v>25947.235264132563</v>
      </c>
    </row>
    <row r="6" spans="1:7" x14ac:dyDescent="0.2">
      <c r="A6" s="14" t="s">
        <v>186</v>
      </c>
      <c r="B6" s="15">
        <v>6046.5342817912433</v>
      </c>
      <c r="C6" s="15">
        <v>8276.8429819789326</v>
      </c>
      <c r="D6" s="15">
        <v>5683.9104455847391</v>
      </c>
      <c r="E6" s="15">
        <v>3968.6054956178609</v>
      </c>
      <c r="F6" s="15">
        <v>4827.2539959100477</v>
      </c>
      <c r="G6" s="15">
        <v>28803.147200882824</v>
      </c>
    </row>
    <row r="7" spans="1:7" x14ac:dyDescent="0.2">
      <c r="A7" s="14" t="s">
        <v>200</v>
      </c>
      <c r="B7" s="15">
        <v>5982.8232912016865</v>
      </c>
      <c r="C7" s="15">
        <v>6198.248632380697</v>
      </c>
      <c r="D7" s="15">
        <v>5199.94920120388</v>
      </c>
      <c r="E7" s="15">
        <v>3148.8406504594477</v>
      </c>
      <c r="F7" s="15">
        <v>7060.7113972131237</v>
      </c>
      <c r="G7" s="15">
        <v>27590.573172458837</v>
      </c>
    </row>
    <row r="8" spans="1:7" x14ac:dyDescent="0.2">
      <c r="A8" s="14" t="s">
        <v>194</v>
      </c>
      <c r="B8" s="15">
        <v>3389.6253141943339</v>
      </c>
      <c r="C8" s="15">
        <v>6834.7676079924058</v>
      </c>
      <c r="D8" s="15">
        <v>5573.3237251253349</v>
      </c>
      <c r="E8" s="15">
        <v>2346.413777222308</v>
      </c>
      <c r="F8" s="15">
        <v>6746.5253677508181</v>
      </c>
      <c r="G8" s="15">
        <v>24890.655792285201</v>
      </c>
    </row>
    <row r="9" spans="1:7" x14ac:dyDescent="0.2">
      <c r="A9" s="14" t="s">
        <v>196</v>
      </c>
      <c r="B9" s="15">
        <v>5397.2736359804867</v>
      </c>
      <c r="C9" s="15">
        <v>5290.9899348532936</v>
      </c>
      <c r="D9" s="15">
        <v>5297.9798099805539</v>
      </c>
      <c r="E9" s="15">
        <v>2401.6683433629355</v>
      </c>
      <c r="F9" s="15">
        <v>5461.6469967318171</v>
      </c>
      <c r="G9" s="15">
        <v>23849.558720909088</v>
      </c>
    </row>
    <row r="10" spans="1:7" x14ac:dyDescent="0.2">
      <c r="A10" s="14" t="s">
        <v>198</v>
      </c>
      <c r="B10" s="15">
        <v>7587.3889798071586</v>
      </c>
      <c r="C10" s="15">
        <v>5492.7975790327473</v>
      </c>
      <c r="D10" s="15">
        <v>5270.2503134534709</v>
      </c>
      <c r="E10" s="15">
        <v>2189.1375682038929</v>
      </c>
      <c r="F10" s="15">
        <v>4719.299731466187</v>
      </c>
      <c r="G10" s="15">
        <v>25258.874171963456</v>
      </c>
    </row>
    <row r="11" spans="1:7" x14ac:dyDescent="0.2">
      <c r="A11" s="14" t="s">
        <v>188</v>
      </c>
      <c r="B11" s="15">
        <v>6964.6210744672253</v>
      </c>
      <c r="C11" s="15">
        <v>7256.2037260048064</v>
      </c>
      <c r="D11" s="15">
        <v>5603.1193784274219</v>
      </c>
      <c r="E11" s="15">
        <v>3177.8713252359439</v>
      </c>
      <c r="F11" s="15">
        <v>5703.3466703488166</v>
      </c>
      <c r="G11" s="15">
        <v>28705.162174484212</v>
      </c>
    </row>
    <row r="12" spans="1:7" x14ac:dyDescent="0.2">
      <c r="A12" s="14" t="s">
        <v>199</v>
      </c>
      <c r="B12" s="15">
        <v>7010.4405139342298</v>
      </c>
      <c r="C12" s="15">
        <v>5747.9483385515523</v>
      </c>
      <c r="D12" s="15">
        <v>5461.6147895895683</v>
      </c>
      <c r="E12" s="15">
        <v>3953.3001319646378</v>
      </c>
      <c r="F12" s="15">
        <v>6877.2310013027191</v>
      </c>
      <c r="G12" s="15">
        <v>29050.534775342712</v>
      </c>
    </row>
    <row r="13" spans="1:7" x14ac:dyDescent="0.2">
      <c r="A13" s="14" t="s">
        <v>193</v>
      </c>
      <c r="B13" s="15">
        <v>8270.1874774108983</v>
      </c>
      <c r="C13" s="15">
        <v>6451.6500570754861</v>
      </c>
      <c r="D13" s="15">
        <v>5690.811172904092</v>
      </c>
      <c r="E13" s="15">
        <v>2448.707163014371</v>
      </c>
      <c r="F13" s="15">
        <v>3879.9499441823205</v>
      </c>
      <c r="G13" s="15">
        <v>26741.305814587169</v>
      </c>
    </row>
    <row r="14" spans="1:7" x14ac:dyDescent="0.2">
      <c r="A14" s="14" t="s">
        <v>35</v>
      </c>
      <c r="B14" s="13">
        <v>56493.843312742087</v>
      </c>
      <c r="C14" s="13">
        <v>55735.507486109491</v>
      </c>
      <c r="D14" s="13">
        <v>49834.643401025118</v>
      </c>
      <c r="E14" s="13">
        <v>26879.987433561953</v>
      </c>
      <c r="F14" s="13">
        <v>51893.065453607407</v>
      </c>
      <c r="G14" s="13">
        <v>240837.04708704606</v>
      </c>
    </row>
    <row r="22" spans="2:18" x14ac:dyDescent="0.2">
      <c r="B22" s="13" t="s">
        <v>202</v>
      </c>
    </row>
    <row r="24" spans="2:18" x14ac:dyDescent="0.2">
      <c r="H24" s="16" t="s">
        <v>203</v>
      </c>
    </row>
    <row r="26" spans="2:18" x14ac:dyDescent="0.2">
      <c r="H26" s="13" t="s">
        <v>201</v>
      </c>
      <c r="I26" s="13" t="s">
        <v>137</v>
      </c>
    </row>
    <row r="27" spans="2:18" x14ac:dyDescent="0.2">
      <c r="H27" s="13" t="s">
        <v>23</v>
      </c>
      <c r="I27" s="13" t="s">
        <v>191</v>
      </c>
      <c r="J27" s="13" t="s">
        <v>186</v>
      </c>
      <c r="K27" s="13" t="s">
        <v>200</v>
      </c>
      <c r="L27" s="13" t="s">
        <v>194</v>
      </c>
      <c r="M27" s="13" t="s">
        <v>196</v>
      </c>
      <c r="N27" s="13" t="s">
        <v>198</v>
      </c>
      <c r="O27" s="13" t="s">
        <v>188</v>
      </c>
      <c r="P27" s="13" t="s">
        <v>199</v>
      </c>
      <c r="Q27" s="13" t="s">
        <v>193</v>
      </c>
      <c r="R27" s="13" t="s">
        <v>35</v>
      </c>
    </row>
    <row r="28" spans="2:18" x14ac:dyDescent="0.2">
      <c r="H28" s="14" t="s">
        <v>195</v>
      </c>
      <c r="I28" s="15">
        <v>5844.9487439548257</v>
      </c>
      <c r="J28" s="15">
        <v>6046.5342817912433</v>
      </c>
      <c r="K28" s="15">
        <v>5982.8232912016865</v>
      </c>
      <c r="L28" s="15">
        <v>3389.6253141943339</v>
      </c>
      <c r="M28" s="15">
        <v>5397.2736359804867</v>
      </c>
      <c r="N28" s="15">
        <v>7587.3889798071586</v>
      </c>
      <c r="O28" s="15">
        <v>6964.6210744672253</v>
      </c>
      <c r="P28" s="15">
        <v>7010.4405139342298</v>
      </c>
      <c r="Q28" s="15">
        <v>8270.1874774108983</v>
      </c>
      <c r="R28" s="15">
        <v>56493.843312742087</v>
      </c>
    </row>
    <row r="29" spans="2:18" x14ac:dyDescent="0.2">
      <c r="H29" s="14" t="s">
        <v>189</v>
      </c>
      <c r="I29" s="15">
        <v>4186.0586282395634</v>
      </c>
      <c r="J29" s="15">
        <v>8276.8429819789326</v>
      </c>
      <c r="K29" s="15">
        <v>6198.248632380697</v>
      </c>
      <c r="L29" s="15">
        <v>6834.7676079924058</v>
      </c>
      <c r="M29" s="15">
        <v>5290.9899348532936</v>
      </c>
      <c r="N29" s="15">
        <v>5492.7975790327473</v>
      </c>
      <c r="O29" s="15">
        <v>7256.2037260048064</v>
      </c>
      <c r="P29" s="15">
        <v>5747.9483385515523</v>
      </c>
      <c r="Q29" s="15">
        <v>6451.6500570754861</v>
      </c>
      <c r="R29" s="15">
        <v>55735.507486109491</v>
      </c>
    </row>
    <row r="30" spans="2:18" x14ac:dyDescent="0.2">
      <c r="H30" s="14" t="s">
        <v>187</v>
      </c>
      <c r="I30" s="15">
        <v>6053.6845647560549</v>
      </c>
      <c r="J30" s="15">
        <v>5683.9104455847391</v>
      </c>
      <c r="K30" s="15">
        <v>5199.94920120388</v>
      </c>
      <c r="L30" s="15">
        <v>5573.3237251253349</v>
      </c>
      <c r="M30" s="15">
        <v>5297.9798099805539</v>
      </c>
      <c r="N30" s="15">
        <v>5270.2503134534709</v>
      </c>
      <c r="O30" s="15">
        <v>5603.1193784274219</v>
      </c>
      <c r="P30" s="15">
        <v>5461.6147895895683</v>
      </c>
      <c r="Q30" s="15">
        <v>5690.811172904092</v>
      </c>
      <c r="R30" s="15">
        <v>49834.643401025118</v>
      </c>
    </row>
    <row r="31" spans="2:18" x14ac:dyDescent="0.2">
      <c r="H31" s="14" t="s">
        <v>192</v>
      </c>
      <c r="I31" s="15">
        <v>3245.4429784805557</v>
      </c>
      <c r="J31" s="15">
        <v>3968.6054956178609</v>
      </c>
      <c r="K31" s="15">
        <v>3148.8406504594477</v>
      </c>
      <c r="L31" s="15">
        <v>2346.413777222308</v>
      </c>
      <c r="M31" s="15">
        <v>2401.6683433629355</v>
      </c>
      <c r="N31" s="15">
        <v>2189.1375682038929</v>
      </c>
      <c r="O31" s="15">
        <v>3177.8713252359439</v>
      </c>
      <c r="P31" s="15">
        <v>3953.3001319646378</v>
      </c>
      <c r="Q31" s="15">
        <v>2448.707163014371</v>
      </c>
      <c r="R31" s="15">
        <v>26879.987433561953</v>
      </c>
    </row>
    <row r="32" spans="2:18" x14ac:dyDescent="0.2">
      <c r="H32" s="14" t="s">
        <v>197</v>
      </c>
      <c r="I32" s="15">
        <v>6617.1003487015641</v>
      </c>
      <c r="J32" s="15">
        <v>4827.2539959100477</v>
      </c>
      <c r="K32" s="15">
        <v>7060.7113972131237</v>
      </c>
      <c r="L32" s="15">
        <v>6746.5253677508181</v>
      </c>
      <c r="M32" s="15">
        <v>5461.6469967318171</v>
      </c>
      <c r="N32" s="15">
        <v>4719.299731466187</v>
      </c>
      <c r="O32" s="15">
        <v>5703.3466703488166</v>
      </c>
      <c r="P32" s="15">
        <v>6877.2310013027191</v>
      </c>
      <c r="Q32" s="15">
        <v>3879.9499441823205</v>
      </c>
      <c r="R32" s="15">
        <v>51893.065453607407</v>
      </c>
    </row>
    <row r="33" spans="8:18" x14ac:dyDescent="0.2">
      <c r="H33" s="14" t="s">
        <v>35</v>
      </c>
      <c r="I33" s="15">
        <v>25947.235264132563</v>
      </c>
      <c r="J33" s="15">
        <v>28803.147200882824</v>
      </c>
      <c r="K33" s="15">
        <v>27590.573172458837</v>
      </c>
      <c r="L33" s="15">
        <v>24890.655792285201</v>
      </c>
      <c r="M33" s="15">
        <v>23849.558720909088</v>
      </c>
      <c r="N33" s="15">
        <v>25258.874171963456</v>
      </c>
      <c r="O33" s="15">
        <v>28705.162174484212</v>
      </c>
      <c r="P33" s="15">
        <v>29050.534775342712</v>
      </c>
      <c r="Q33" s="15">
        <v>26741.305814587169</v>
      </c>
      <c r="R33" s="15">
        <v>240837.04708704608</v>
      </c>
    </row>
  </sheetData>
  <pageMargins left="0.7" right="0.7" top="0.75" bottom="0.75" header="0.3" footer="0.3"/>
  <drawing r:id="rId3"/>
  <extLst>
    <ext xmlns:x15="http://schemas.microsoft.com/office/spreadsheetml/2010/11/main" uri="{7E03D99C-DC04-49d9-9315-930204A7B6E9}">
      <x15:timelineRefs>
        <x15:timelineRef r:id="rId4"/>
      </x15:timelineRef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8A633-E27A-43DB-9E5B-55FDE15674D1}">
  <sheetPr codeName="Sheet35"/>
  <dimension ref="A3:K21"/>
  <sheetViews>
    <sheetView workbookViewId="0">
      <selection activeCell="H7" sqref="H7"/>
    </sheetView>
  </sheetViews>
  <sheetFormatPr defaultRowHeight="12.75" x14ac:dyDescent="0.2"/>
  <cols>
    <col min="1" max="1" width="13.85546875" style="13" bestFit="1" customWidth="1"/>
    <col min="2" max="2" width="16.28515625" style="13" bestFit="1" customWidth="1"/>
    <col min="3" max="4" width="12" style="13" bestFit="1" customWidth="1"/>
    <col min="5" max="6" width="12" style="13" customWidth="1"/>
    <col min="7" max="7" width="12" style="13" bestFit="1" customWidth="1"/>
    <col min="8" max="16384" width="9.140625" style="13"/>
  </cols>
  <sheetData>
    <row r="3" spans="1:11" x14ac:dyDescent="0.2">
      <c r="A3" s="13" t="s">
        <v>201</v>
      </c>
      <c r="B3" s="13" t="s">
        <v>137</v>
      </c>
    </row>
    <row r="4" spans="1:11" x14ac:dyDescent="0.2">
      <c r="A4" s="13" t="s">
        <v>23</v>
      </c>
      <c r="B4" s="13" t="s">
        <v>195</v>
      </c>
      <c r="C4" s="13" t="s">
        <v>189</v>
      </c>
      <c r="D4" s="13" t="s">
        <v>187</v>
      </c>
      <c r="E4" s="13" t="s">
        <v>192</v>
      </c>
      <c r="F4" s="13" t="s">
        <v>197</v>
      </c>
      <c r="G4" s="13" t="s">
        <v>35</v>
      </c>
      <c r="I4" s="17"/>
      <c r="J4" s="18"/>
      <c r="K4" s="19"/>
    </row>
    <row r="5" spans="1:11" x14ac:dyDescent="0.2">
      <c r="A5" s="14" t="s">
        <v>191</v>
      </c>
      <c r="B5" s="15">
        <v>2259.9720620412363</v>
      </c>
      <c r="C5" s="15">
        <v>2064.6228183433718</v>
      </c>
      <c r="D5" s="15">
        <v>3387.8400767099206</v>
      </c>
      <c r="E5" s="15">
        <v>1191.9163052531062</v>
      </c>
      <c r="F5" s="15">
        <v>4773.7194556297063</v>
      </c>
      <c r="G5" s="15">
        <v>13678.070717977342</v>
      </c>
      <c r="I5" s="20"/>
      <c r="J5" s="21"/>
      <c r="K5" s="22"/>
    </row>
    <row r="6" spans="1:11" x14ac:dyDescent="0.2">
      <c r="A6" s="14" t="s">
        <v>186</v>
      </c>
      <c r="B6" s="15">
        <v>2714.9056050595264</v>
      </c>
      <c r="C6" s="15">
        <v>4195.0876765198755</v>
      </c>
      <c r="D6" s="15">
        <v>2862.8433121208423</v>
      </c>
      <c r="E6" s="15">
        <v>2223.6565115208264</v>
      </c>
      <c r="F6" s="15">
        <v>2591.1185224929673</v>
      </c>
      <c r="G6" s="15">
        <v>14587.611627714037</v>
      </c>
      <c r="I6" s="20"/>
      <c r="J6" s="21"/>
      <c r="K6" s="22"/>
    </row>
    <row r="7" spans="1:11" x14ac:dyDescent="0.2">
      <c r="A7" s="14" t="s">
        <v>200</v>
      </c>
      <c r="B7" s="15">
        <v>3310.7135521453829</v>
      </c>
      <c r="C7" s="15">
        <v>3313.9051141186542</v>
      </c>
      <c r="D7" s="15">
        <v>2076.4596462047289</v>
      </c>
      <c r="E7" s="15">
        <v>1676.025480263183</v>
      </c>
      <c r="F7" s="15">
        <v>3026.3617025822628</v>
      </c>
      <c r="G7" s="15">
        <v>13403.465495314211</v>
      </c>
      <c r="I7" s="20"/>
      <c r="J7" s="21"/>
      <c r="K7" s="22"/>
    </row>
    <row r="8" spans="1:11" x14ac:dyDescent="0.2">
      <c r="A8" s="14" t="s">
        <v>194</v>
      </c>
      <c r="B8" s="15">
        <v>2122.7564140417157</v>
      </c>
      <c r="C8" s="15">
        <v>4064.69674382941</v>
      </c>
      <c r="D8" s="15">
        <v>3190.3202659161557</v>
      </c>
      <c r="E8" s="15">
        <v>1454.8678291743015</v>
      </c>
      <c r="F8" s="15">
        <v>3163.4441838823095</v>
      </c>
      <c r="G8" s="15">
        <v>13996.085436843892</v>
      </c>
      <c r="I8" s="20"/>
      <c r="J8" s="21"/>
      <c r="K8" s="22"/>
    </row>
    <row r="9" spans="1:11" x14ac:dyDescent="0.2">
      <c r="A9" s="14" t="s">
        <v>196</v>
      </c>
      <c r="B9" s="15">
        <v>3890.1382287210899</v>
      </c>
      <c r="C9" s="15">
        <v>2047.0715163689408</v>
      </c>
      <c r="D9" s="15">
        <v>2844.1648717337853</v>
      </c>
      <c r="E9" s="15">
        <v>1531.3371060339814</v>
      </c>
      <c r="F9" s="15">
        <v>2708.8592321461947</v>
      </c>
      <c r="G9" s="15">
        <v>13021.570955003992</v>
      </c>
      <c r="I9" s="20"/>
      <c r="J9" s="21"/>
      <c r="K9" s="22"/>
    </row>
    <row r="10" spans="1:11" x14ac:dyDescent="0.2">
      <c r="A10" s="14" t="s">
        <v>198</v>
      </c>
      <c r="B10" s="15">
        <v>4086.7474009144098</v>
      </c>
      <c r="C10" s="15">
        <v>2754.3589042590102</v>
      </c>
      <c r="D10" s="15">
        <v>2808.2242252050701</v>
      </c>
      <c r="E10" s="15">
        <v>1180.9573730114014</v>
      </c>
      <c r="F10" s="15">
        <v>2462.8853083143777</v>
      </c>
      <c r="G10" s="15">
        <v>13293.17321170427</v>
      </c>
      <c r="I10" s="20"/>
      <c r="J10" s="21"/>
      <c r="K10" s="22"/>
    </row>
    <row r="11" spans="1:11" x14ac:dyDescent="0.2">
      <c r="A11" s="14" t="s">
        <v>188</v>
      </c>
      <c r="B11" s="15">
        <v>4195.3956496629107</v>
      </c>
      <c r="C11" s="15">
        <v>3622.6008834034619</v>
      </c>
      <c r="D11" s="15">
        <v>2857.4816403423893</v>
      </c>
      <c r="E11" s="15">
        <v>2133.183894291582</v>
      </c>
      <c r="F11" s="15">
        <v>2309.1463626541577</v>
      </c>
      <c r="G11" s="15">
        <v>15117.808430354502</v>
      </c>
      <c r="I11" s="20"/>
      <c r="J11" s="21"/>
      <c r="K11" s="22"/>
    </row>
    <row r="12" spans="1:11" x14ac:dyDescent="0.2">
      <c r="A12" s="14" t="s">
        <v>199</v>
      </c>
      <c r="B12" s="15">
        <v>3364.8860930770916</v>
      </c>
      <c r="C12" s="15">
        <v>2830.3954633346398</v>
      </c>
      <c r="D12" s="15">
        <v>1875.4744229673584</v>
      </c>
      <c r="E12" s="15">
        <v>1762.8815450232962</v>
      </c>
      <c r="F12" s="15">
        <v>3866.2713399844492</v>
      </c>
      <c r="G12" s="15">
        <v>13699.908864386834</v>
      </c>
      <c r="I12" s="20"/>
      <c r="J12" s="21"/>
      <c r="K12" s="22"/>
    </row>
    <row r="13" spans="1:11" x14ac:dyDescent="0.2">
      <c r="A13" s="14" t="s">
        <v>193</v>
      </c>
      <c r="B13" s="15">
        <v>3188.375787704178</v>
      </c>
      <c r="C13" s="15">
        <v>2695.031254818286</v>
      </c>
      <c r="D13" s="15">
        <v>3040.7766512925987</v>
      </c>
      <c r="E13" s="15">
        <v>1659.8648499853923</v>
      </c>
      <c r="F13" s="15">
        <v>1828.4799539688136</v>
      </c>
      <c r="G13" s="15">
        <v>12412.528497769268</v>
      </c>
      <c r="I13" s="20"/>
      <c r="J13" s="21"/>
      <c r="K13" s="22"/>
    </row>
    <row r="14" spans="1:11" x14ac:dyDescent="0.2">
      <c r="A14" s="14" t="s">
        <v>35</v>
      </c>
      <c r="B14" s="13">
        <v>29133.890793367544</v>
      </c>
      <c r="C14" s="13">
        <v>27587.770374995649</v>
      </c>
      <c r="D14" s="13">
        <v>24943.585112492852</v>
      </c>
      <c r="E14" s="13">
        <v>14814.690894557069</v>
      </c>
      <c r="F14" s="13">
        <v>26730.286061655243</v>
      </c>
      <c r="G14" s="13">
        <v>123210.22323706833</v>
      </c>
      <c r="I14" s="20"/>
      <c r="J14" s="21"/>
      <c r="K14" s="22"/>
    </row>
    <row r="15" spans="1:11" x14ac:dyDescent="0.2">
      <c r="I15" s="20"/>
      <c r="J15" s="21"/>
      <c r="K15" s="22"/>
    </row>
    <row r="16" spans="1:11" x14ac:dyDescent="0.2">
      <c r="I16" s="20"/>
      <c r="J16" s="21"/>
      <c r="K16" s="22"/>
    </row>
    <row r="17" spans="9:11" x14ac:dyDescent="0.2">
      <c r="I17" s="20"/>
      <c r="J17" s="21"/>
      <c r="K17" s="22"/>
    </row>
    <row r="18" spans="9:11" x14ac:dyDescent="0.2">
      <c r="I18" s="20"/>
      <c r="J18" s="21"/>
      <c r="K18" s="22"/>
    </row>
    <row r="19" spans="9:11" x14ac:dyDescent="0.2">
      <c r="I19" s="20"/>
      <c r="J19" s="21"/>
      <c r="K19" s="22"/>
    </row>
    <row r="20" spans="9:11" x14ac:dyDescent="0.2">
      <c r="I20" s="20"/>
      <c r="J20" s="21"/>
      <c r="K20" s="22"/>
    </row>
    <row r="21" spans="9:11" x14ac:dyDescent="0.2">
      <c r="I21" s="23"/>
      <c r="J21" s="24"/>
      <c r="K21" s="25"/>
    </row>
  </sheetData>
  <pageMargins left="0.7" right="0.7" top="0.75" bottom="0.75" header="0.3" footer="0.3"/>
  <drawing r:id="rId3"/>
  <extLst>
    <ext xmlns:x15="http://schemas.microsoft.com/office/spreadsheetml/2010/11/main" uri="{7E03D99C-DC04-49d9-9315-930204A7B6E9}">
      <x15:timelineRefs>
        <x15:timelineRef r:id="rId4"/>
      </x15:timelineRef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8870-99C4-46ED-8828-6B62CB0DA04C}">
  <sheetPr codeName="Sheet36">
    <pageSetUpPr fitToPage="1"/>
  </sheetPr>
  <dimension ref="B4:L1904"/>
  <sheetViews>
    <sheetView topLeftCell="E4" workbookViewId="0">
      <selection activeCell="G4" sqref="G4:G5"/>
    </sheetView>
  </sheetViews>
  <sheetFormatPr defaultColWidth="9.140625" defaultRowHeight="12.75" x14ac:dyDescent="0.2"/>
  <cols>
    <col min="1" max="1" width="30.140625" style="16" customWidth="1"/>
    <col min="2" max="2" width="24.85546875" style="16" customWidth="1"/>
    <col min="3" max="6" width="9.140625" style="16"/>
    <col min="7" max="7" width="13.42578125" style="16" customWidth="1"/>
    <col min="8" max="8" width="9.140625" style="16"/>
    <col min="9" max="9" width="14.140625" style="16" customWidth="1"/>
    <col min="10" max="16384" width="9.140625" style="16"/>
  </cols>
  <sheetData>
    <row r="4" spans="2:12" x14ac:dyDescent="0.2">
      <c r="G4" s="16" t="s">
        <v>182</v>
      </c>
      <c r="H4" s="16" t="s">
        <v>183</v>
      </c>
      <c r="I4" s="16" t="s">
        <v>179</v>
      </c>
      <c r="J4" s="16" t="s">
        <v>17</v>
      </c>
      <c r="K4" s="16" t="s">
        <v>168</v>
      </c>
      <c r="L4" s="16" t="s">
        <v>184</v>
      </c>
    </row>
    <row r="5" spans="2:12" x14ac:dyDescent="0.2">
      <c r="B5" s="26"/>
      <c r="G5" s="16">
        <v>1</v>
      </c>
      <c r="H5" s="16" t="s">
        <v>186</v>
      </c>
      <c r="I5" s="27">
        <v>38078</v>
      </c>
      <c r="J5" s="16" t="s">
        <v>187</v>
      </c>
      <c r="K5" s="28">
        <v>45</v>
      </c>
      <c r="L5" s="26">
        <v>137.20455832336393</v>
      </c>
    </row>
    <row r="6" spans="2:12" x14ac:dyDescent="0.2">
      <c r="B6" s="26"/>
      <c r="G6" s="16">
        <v>2</v>
      </c>
      <c r="H6" s="16" t="s">
        <v>188</v>
      </c>
      <c r="I6" s="27">
        <v>38056</v>
      </c>
      <c r="J6" s="16" t="s">
        <v>189</v>
      </c>
      <c r="K6" s="28">
        <v>50</v>
      </c>
      <c r="L6" s="26">
        <v>152.00730307485438</v>
      </c>
    </row>
    <row r="7" spans="2:12" x14ac:dyDescent="0.2">
      <c r="B7" s="26"/>
      <c r="G7" s="16">
        <v>3</v>
      </c>
      <c r="H7" s="16" t="s">
        <v>191</v>
      </c>
      <c r="I7" s="27">
        <v>38408</v>
      </c>
      <c r="J7" s="16" t="s">
        <v>192</v>
      </c>
      <c r="K7" s="28">
        <v>9</v>
      </c>
      <c r="L7" s="26">
        <v>28.719483117139745</v>
      </c>
    </row>
    <row r="8" spans="2:12" x14ac:dyDescent="0.2">
      <c r="B8" s="26"/>
      <c r="G8" s="16">
        <v>4</v>
      </c>
      <c r="H8" s="16" t="s">
        <v>188</v>
      </c>
      <c r="I8" s="27">
        <v>38859</v>
      </c>
      <c r="J8" s="16" t="s">
        <v>187</v>
      </c>
      <c r="K8" s="28">
        <v>55</v>
      </c>
      <c r="L8" s="26">
        <v>167.07532251655616</v>
      </c>
    </row>
    <row r="9" spans="2:12" x14ac:dyDescent="0.2">
      <c r="B9" s="26"/>
      <c r="G9" s="16">
        <v>5</v>
      </c>
      <c r="H9" s="16" t="s">
        <v>193</v>
      </c>
      <c r="I9" s="27">
        <v>38155</v>
      </c>
      <c r="J9" s="16" t="s">
        <v>187</v>
      </c>
      <c r="K9" s="28">
        <v>43</v>
      </c>
      <c r="L9" s="26">
        <v>130.60287243901442</v>
      </c>
    </row>
    <row r="10" spans="2:12" x14ac:dyDescent="0.2">
      <c r="B10" s="26"/>
      <c r="G10" s="16">
        <v>6</v>
      </c>
      <c r="H10" s="16" t="s">
        <v>194</v>
      </c>
      <c r="I10" s="27">
        <v>38683</v>
      </c>
      <c r="J10" s="16" t="s">
        <v>195</v>
      </c>
      <c r="K10" s="28">
        <v>58</v>
      </c>
      <c r="L10" s="26">
        <v>175.99097407072162</v>
      </c>
    </row>
    <row r="11" spans="2:12" x14ac:dyDescent="0.2">
      <c r="B11" s="26"/>
      <c r="G11" s="16">
        <v>7</v>
      </c>
      <c r="H11" s="16" t="s">
        <v>196</v>
      </c>
      <c r="I11" s="27">
        <v>38067</v>
      </c>
      <c r="J11" s="16" t="s">
        <v>195</v>
      </c>
      <c r="K11" s="28">
        <v>8</v>
      </c>
      <c r="L11" s="26">
        <v>25.800692176216739</v>
      </c>
    </row>
    <row r="12" spans="2:12" x14ac:dyDescent="0.2">
      <c r="B12" s="26"/>
      <c r="G12" s="16">
        <v>8</v>
      </c>
      <c r="H12" s="16" t="s">
        <v>194</v>
      </c>
      <c r="I12" s="27">
        <v>39068</v>
      </c>
      <c r="J12" s="16" t="s">
        <v>187</v>
      </c>
      <c r="K12" s="28">
        <v>72</v>
      </c>
      <c r="L12" s="26">
        <v>217.83965386113226</v>
      </c>
    </row>
    <row r="13" spans="2:12" x14ac:dyDescent="0.2">
      <c r="B13" s="26"/>
      <c r="G13" s="16">
        <v>9</v>
      </c>
      <c r="H13" s="16" t="s">
        <v>191</v>
      </c>
      <c r="I13" s="27">
        <v>38903</v>
      </c>
      <c r="J13" s="16" t="s">
        <v>195</v>
      </c>
      <c r="K13" s="28">
        <v>75</v>
      </c>
      <c r="L13" s="26">
        <v>226.64232685518837</v>
      </c>
    </row>
    <row r="14" spans="2:12" x14ac:dyDescent="0.2">
      <c r="B14" s="26"/>
      <c r="G14" s="16">
        <v>10</v>
      </c>
      <c r="H14" s="16" t="s">
        <v>186</v>
      </c>
      <c r="I14" s="27">
        <v>38936</v>
      </c>
      <c r="J14" s="16" t="s">
        <v>187</v>
      </c>
      <c r="K14" s="28">
        <v>24</v>
      </c>
      <c r="L14" s="26">
        <v>73.502342173405509</v>
      </c>
    </row>
    <row r="15" spans="2:12" x14ac:dyDescent="0.2">
      <c r="B15" s="27"/>
      <c r="G15" s="16">
        <v>11</v>
      </c>
      <c r="H15" s="16" t="s">
        <v>191</v>
      </c>
      <c r="I15" s="27">
        <v>38320</v>
      </c>
      <c r="J15" s="16" t="s">
        <v>197</v>
      </c>
      <c r="K15" s="28">
        <v>43</v>
      </c>
      <c r="L15" s="26">
        <v>130.83536844241408</v>
      </c>
    </row>
    <row r="16" spans="2:12" x14ac:dyDescent="0.2">
      <c r="B16" s="28"/>
      <c r="G16" s="16">
        <v>12</v>
      </c>
      <c r="H16" s="16" t="s">
        <v>191</v>
      </c>
      <c r="I16" s="27">
        <v>38309</v>
      </c>
      <c r="J16" s="16" t="s">
        <v>187</v>
      </c>
      <c r="K16" s="28">
        <v>23</v>
      </c>
      <c r="L16" s="26">
        <v>71.034367691096961</v>
      </c>
    </row>
    <row r="17" spans="2:12" x14ac:dyDescent="0.2">
      <c r="B17" s="26"/>
      <c r="G17" s="16">
        <v>13</v>
      </c>
      <c r="H17" s="16" t="s">
        <v>198</v>
      </c>
      <c r="I17" s="27">
        <v>38595</v>
      </c>
      <c r="J17" s="16" t="s">
        <v>187</v>
      </c>
      <c r="K17" s="28">
        <v>49</v>
      </c>
      <c r="L17" s="26">
        <v>149.59279694174981</v>
      </c>
    </row>
    <row r="18" spans="2:12" x14ac:dyDescent="0.2">
      <c r="B18" s="28"/>
      <c r="G18" s="16">
        <v>14</v>
      </c>
      <c r="H18" s="16" t="s">
        <v>188</v>
      </c>
      <c r="I18" s="27">
        <v>38353</v>
      </c>
      <c r="J18" s="16" t="s">
        <v>195</v>
      </c>
      <c r="K18" s="28">
        <v>18</v>
      </c>
      <c r="L18" s="26">
        <v>56.471999230139573</v>
      </c>
    </row>
    <row r="19" spans="2:12" x14ac:dyDescent="0.2">
      <c r="B19" s="26"/>
      <c r="G19" s="16">
        <v>15</v>
      </c>
      <c r="H19" s="16" t="s">
        <v>193</v>
      </c>
      <c r="I19" s="27">
        <v>38980</v>
      </c>
      <c r="J19" s="16" t="s">
        <v>189</v>
      </c>
      <c r="K19" s="28">
        <v>-8</v>
      </c>
      <c r="L19" s="26">
        <v>-21.993044717303864</v>
      </c>
    </row>
    <row r="20" spans="2:12" x14ac:dyDescent="0.2">
      <c r="B20" s="26"/>
      <c r="G20" s="16">
        <v>16</v>
      </c>
      <c r="H20" s="16" t="s">
        <v>198</v>
      </c>
      <c r="I20" s="27">
        <v>38089</v>
      </c>
      <c r="J20" s="16" t="s">
        <v>197</v>
      </c>
      <c r="K20" s="28">
        <v>45</v>
      </c>
      <c r="L20" s="26">
        <v>137.39037590916232</v>
      </c>
    </row>
    <row r="21" spans="2:12" x14ac:dyDescent="0.2">
      <c r="B21" s="28"/>
      <c r="G21" s="16">
        <v>17</v>
      </c>
      <c r="H21" s="16" t="s">
        <v>194</v>
      </c>
      <c r="I21" s="27">
        <v>38837</v>
      </c>
      <c r="J21" s="16" t="s">
        <v>197</v>
      </c>
      <c r="K21" s="28">
        <v>66</v>
      </c>
      <c r="L21" s="26">
        <v>199.65433473774931</v>
      </c>
    </row>
    <row r="22" spans="2:12" x14ac:dyDescent="0.2">
      <c r="B22" s="28"/>
      <c r="G22" s="16">
        <v>18</v>
      </c>
      <c r="H22" s="16" t="s">
        <v>199</v>
      </c>
      <c r="I22" s="27">
        <v>38595</v>
      </c>
      <c r="J22" s="16" t="s">
        <v>187</v>
      </c>
      <c r="K22" s="28">
        <v>88</v>
      </c>
      <c r="L22" s="26">
        <v>265.18755145539586</v>
      </c>
    </row>
    <row r="23" spans="2:12" x14ac:dyDescent="0.2">
      <c r="B23" s="28"/>
      <c r="G23" s="16">
        <v>19</v>
      </c>
      <c r="H23" s="16" t="s">
        <v>199</v>
      </c>
      <c r="I23" s="27">
        <v>38287</v>
      </c>
      <c r="J23" s="16" t="s">
        <v>195</v>
      </c>
      <c r="K23" s="28">
        <v>78</v>
      </c>
      <c r="L23" s="26">
        <v>236.14697789113248</v>
      </c>
    </row>
    <row r="24" spans="2:12" x14ac:dyDescent="0.2">
      <c r="B24" s="28"/>
      <c r="G24" s="16">
        <v>20</v>
      </c>
      <c r="H24" s="16" t="s">
        <v>193</v>
      </c>
      <c r="I24" s="27">
        <v>38683</v>
      </c>
      <c r="J24" s="16" t="s">
        <v>187</v>
      </c>
      <c r="K24" s="28">
        <v>57</v>
      </c>
      <c r="L24" s="26">
        <v>173.11529461915569</v>
      </c>
    </row>
    <row r="25" spans="2:12" x14ac:dyDescent="0.2">
      <c r="B25" s="28"/>
      <c r="G25" s="16">
        <v>21</v>
      </c>
      <c r="H25" s="16" t="s">
        <v>193</v>
      </c>
      <c r="I25" s="27">
        <v>38870</v>
      </c>
      <c r="J25" s="16" t="s">
        <v>197</v>
      </c>
      <c r="K25" s="28">
        <v>12</v>
      </c>
      <c r="L25" s="26">
        <v>38.081435709433634</v>
      </c>
    </row>
    <row r="26" spans="2:12" x14ac:dyDescent="0.2">
      <c r="B26" s="29"/>
      <c r="C26" s="29"/>
      <c r="G26" s="16">
        <v>22</v>
      </c>
      <c r="H26" s="16" t="s">
        <v>186</v>
      </c>
      <c r="I26" s="27">
        <v>38254</v>
      </c>
      <c r="J26" s="16" t="s">
        <v>195</v>
      </c>
      <c r="K26" s="28">
        <v>28</v>
      </c>
      <c r="L26" s="26">
        <v>86.512775700642493</v>
      </c>
    </row>
    <row r="27" spans="2:12" x14ac:dyDescent="0.2">
      <c r="B27" s="28"/>
      <c r="G27" s="16">
        <v>23</v>
      </c>
      <c r="H27" s="16" t="s">
        <v>194</v>
      </c>
      <c r="I27" s="27">
        <v>38749</v>
      </c>
      <c r="J27" s="16" t="s">
        <v>197</v>
      </c>
      <c r="K27" s="28">
        <v>25</v>
      </c>
      <c r="L27" s="26">
        <v>77.307151643363554</v>
      </c>
    </row>
    <row r="28" spans="2:12" x14ac:dyDescent="0.2">
      <c r="B28" s="28"/>
      <c r="G28" s="16">
        <v>24</v>
      </c>
      <c r="H28" s="16" t="s">
        <v>188</v>
      </c>
      <c r="I28" s="27">
        <v>38474</v>
      </c>
      <c r="J28" s="16" t="s">
        <v>189</v>
      </c>
      <c r="K28" s="28">
        <v>29</v>
      </c>
      <c r="L28" s="26">
        <v>88.222745876339161</v>
      </c>
    </row>
    <row r="29" spans="2:12" x14ac:dyDescent="0.2">
      <c r="B29" s="28"/>
      <c r="G29" s="16">
        <v>25</v>
      </c>
      <c r="H29" s="16" t="s">
        <v>199</v>
      </c>
      <c r="I29" s="27">
        <v>38298</v>
      </c>
      <c r="J29" s="16" t="s">
        <v>197</v>
      </c>
      <c r="K29" s="28">
        <v>-4</v>
      </c>
      <c r="L29" s="26">
        <v>-9.9439491268532194</v>
      </c>
    </row>
    <row r="30" spans="2:12" x14ac:dyDescent="0.2">
      <c r="B30" s="28"/>
      <c r="G30" s="16">
        <v>26</v>
      </c>
      <c r="H30" s="16" t="s">
        <v>198</v>
      </c>
      <c r="I30" s="27">
        <v>39057</v>
      </c>
      <c r="J30" s="16" t="s">
        <v>187</v>
      </c>
      <c r="K30" s="28">
        <v>24</v>
      </c>
      <c r="L30" s="26">
        <v>74.622434460070465</v>
      </c>
    </row>
    <row r="31" spans="2:12" x14ac:dyDescent="0.2">
      <c r="B31" s="28"/>
      <c r="G31" s="16">
        <v>27</v>
      </c>
      <c r="H31" s="16" t="s">
        <v>199</v>
      </c>
      <c r="I31" s="27">
        <v>38089</v>
      </c>
      <c r="J31" s="16" t="s">
        <v>192</v>
      </c>
      <c r="K31" s="28">
        <v>38</v>
      </c>
      <c r="L31" s="26">
        <v>115.98517718889856</v>
      </c>
    </row>
    <row r="32" spans="2:12" x14ac:dyDescent="0.2">
      <c r="B32" s="28"/>
      <c r="G32" s="16">
        <v>28</v>
      </c>
      <c r="H32" s="16" t="s">
        <v>196</v>
      </c>
      <c r="I32" s="27">
        <v>38617</v>
      </c>
      <c r="J32" s="16" t="s">
        <v>189</v>
      </c>
      <c r="K32" s="28">
        <v>77</v>
      </c>
      <c r="L32" s="26">
        <v>233.05438870487612</v>
      </c>
    </row>
    <row r="33" spans="2:12" x14ac:dyDescent="0.2">
      <c r="B33" s="28"/>
      <c r="G33" s="16">
        <v>29</v>
      </c>
      <c r="H33" s="16" t="s">
        <v>186</v>
      </c>
      <c r="I33" s="27">
        <v>39013</v>
      </c>
      <c r="J33" s="16" t="s">
        <v>189</v>
      </c>
      <c r="K33" s="28">
        <v>77</v>
      </c>
      <c r="L33" s="26">
        <v>233.35651970431758</v>
      </c>
    </row>
    <row r="34" spans="2:12" x14ac:dyDescent="0.2">
      <c r="B34" s="28"/>
      <c r="G34" s="16">
        <v>30</v>
      </c>
      <c r="H34" s="16" t="s">
        <v>188</v>
      </c>
      <c r="I34" s="27">
        <v>38672</v>
      </c>
      <c r="J34" s="16" t="s">
        <v>189</v>
      </c>
      <c r="K34" s="28">
        <v>60</v>
      </c>
      <c r="L34" s="26">
        <v>182.24664750326718</v>
      </c>
    </row>
    <row r="35" spans="2:12" x14ac:dyDescent="0.2">
      <c r="B35" s="28"/>
      <c r="G35" s="16">
        <v>31</v>
      </c>
      <c r="H35" s="16" t="s">
        <v>193</v>
      </c>
      <c r="I35" s="27">
        <v>38606</v>
      </c>
      <c r="J35" s="16" t="s">
        <v>187</v>
      </c>
      <c r="K35" s="28">
        <v>6</v>
      </c>
      <c r="L35" s="26">
        <v>20.481843585001322</v>
      </c>
    </row>
    <row r="36" spans="2:12" x14ac:dyDescent="0.2">
      <c r="B36" s="28"/>
      <c r="G36" s="16">
        <v>32</v>
      </c>
      <c r="H36" s="16" t="s">
        <v>196</v>
      </c>
      <c r="I36" s="27">
        <v>38804</v>
      </c>
      <c r="J36" s="16" t="s">
        <v>187</v>
      </c>
      <c r="K36" s="28">
        <v>53</v>
      </c>
      <c r="L36" s="26">
        <v>161.46395235499537</v>
      </c>
    </row>
    <row r="37" spans="2:12" x14ac:dyDescent="0.2">
      <c r="B37" s="28"/>
      <c r="G37" s="16">
        <v>33</v>
      </c>
      <c r="H37" s="16" t="s">
        <v>200</v>
      </c>
      <c r="I37" s="27">
        <v>38155</v>
      </c>
      <c r="J37" s="16" t="s">
        <v>197</v>
      </c>
      <c r="K37" s="28">
        <v>41</v>
      </c>
      <c r="L37" s="26">
        <v>125.2697558819725</v>
      </c>
    </row>
    <row r="38" spans="2:12" x14ac:dyDescent="0.2">
      <c r="B38" s="28"/>
      <c r="G38" s="16">
        <v>34</v>
      </c>
      <c r="H38" s="16" t="s">
        <v>193</v>
      </c>
      <c r="I38" s="27">
        <v>38969</v>
      </c>
      <c r="J38" s="16" t="s">
        <v>197</v>
      </c>
      <c r="K38" s="28">
        <v>19</v>
      </c>
      <c r="L38" s="26">
        <v>59.153898700773034</v>
      </c>
    </row>
    <row r="39" spans="2:12" x14ac:dyDescent="0.2">
      <c r="B39" s="28"/>
      <c r="G39" s="16">
        <v>35</v>
      </c>
      <c r="H39" s="16" t="s">
        <v>199</v>
      </c>
      <c r="I39" s="27">
        <v>39079</v>
      </c>
      <c r="J39" s="16" t="s">
        <v>189</v>
      </c>
      <c r="K39" s="28">
        <v>39</v>
      </c>
      <c r="L39" s="26">
        <v>119.30030273172213</v>
      </c>
    </row>
    <row r="40" spans="2:12" x14ac:dyDescent="0.2">
      <c r="B40" s="28"/>
      <c r="G40" s="16">
        <v>36</v>
      </c>
      <c r="H40" s="16" t="s">
        <v>186</v>
      </c>
      <c r="I40" s="27">
        <v>38243</v>
      </c>
      <c r="J40" s="16" t="s">
        <v>187</v>
      </c>
      <c r="K40" s="28">
        <v>2</v>
      </c>
      <c r="L40" s="26">
        <v>8.2604004984897017</v>
      </c>
    </row>
    <row r="41" spans="2:12" x14ac:dyDescent="0.2">
      <c r="B41" s="28"/>
      <c r="G41" s="16">
        <v>37</v>
      </c>
      <c r="H41" s="16" t="s">
        <v>193</v>
      </c>
      <c r="I41" s="27">
        <v>38540</v>
      </c>
      <c r="J41" s="16" t="s">
        <v>195</v>
      </c>
      <c r="K41" s="28">
        <v>34</v>
      </c>
      <c r="L41" s="26">
        <v>103.43841434718642</v>
      </c>
    </row>
    <row r="42" spans="2:12" x14ac:dyDescent="0.2">
      <c r="B42" s="28"/>
      <c r="G42" s="16">
        <v>38</v>
      </c>
      <c r="H42" s="16" t="s">
        <v>198</v>
      </c>
      <c r="I42" s="27">
        <v>38419</v>
      </c>
      <c r="J42" s="16" t="s">
        <v>189</v>
      </c>
      <c r="K42" s="28">
        <v>59</v>
      </c>
      <c r="L42" s="26">
        <v>179.01001770576869</v>
      </c>
    </row>
    <row r="43" spans="2:12" x14ac:dyDescent="0.2">
      <c r="B43" s="28"/>
      <c r="G43" s="16">
        <v>39</v>
      </c>
      <c r="H43" s="16" t="s">
        <v>200</v>
      </c>
      <c r="I43" s="27">
        <v>38771</v>
      </c>
      <c r="J43" s="16" t="s">
        <v>189</v>
      </c>
      <c r="K43" s="28">
        <v>-9</v>
      </c>
      <c r="L43" s="26">
        <v>-24.625751249139931</v>
      </c>
    </row>
    <row r="44" spans="2:12" x14ac:dyDescent="0.2">
      <c r="B44" s="28"/>
      <c r="G44" s="16">
        <v>40</v>
      </c>
      <c r="H44" s="16" t="s">
        <v>188</v>
      </c>
      <c r="I44" s="27">
        <v>38892</v>
      </c>
      <c r="J44" s="16" t="s">
        <v>189</v>
      </c>
      <c r="K44" s="28">
        <v>38</v>
      </c>
      <c r="L44" s="26">
        <v>115.58433775100286</v>
      </c>
    </row>
    <row r="45" spans="2:12" x14ac:dyDescent="0.2">
      <c r="B45" s="28"/>
      <c r="G45" s="16">
        <v>41</v>
      </c>
      <c r="H45" s="16" t="s">
        <v>198</v>
      </c>
      <c r="I45" s="27">
        <v>38023</v>
      </c>
      <c r="J45" s="16" t="s">
        <v>195</v>
      </c>
      <c r="K45" s="28">
        <v>25</v>
      </c>
      <c r="L45" s="26">
        <v>76.562095842195291</v>
      </c>
    </row>
    <row r="46" spans="2:12" x14ac:dyDescent="0.2">
      <c r="B46" s="28"/>
      <c r="G46" s="16">
        <v>42</v>
      </c>
      <c r="H46" s="16" t="s">
        <v>198</v>
      </c>
      <c r="I46" s="27">
        <v>38452</v>
      </c>
      <c r="J46" s="16" t="s">
        <v>197</v>
      </c>
      <c r="K46" s="28">
        <v>19</v>
      </c>
      <c r="L46" s="26">
        <v>59.382749361194016</v>
      </c>
    </row>
    <row r="47" spans="2:12" x14ac:dyDescent="0.2">
      <c r="B47" s="28"/>
      <c r="G47" s="16">
        <v>43</v>
      </c>
      <c r="H47" s="16" t="s">
        <v>186</v>
      </c>
      <c r="I47" s="27">
        <v>38078</v>
      </c>
      <c r="J47" s="16" t="s">
        <v>189</v>
      </c>
      <c r="K47" s="28">
        <v>86</v>
      </c>
      <c r="L47" s="26">
        <v>259.85996934004856</v>
      </c>
    </row>
    <row r="48" spans="2:12" x14ac:dyDescent="0.2">
      <c r="B48" s="28"/>
      <c r="G48" s="16">
        <v>44</v>
      </c>
      <c r="H48" s="16" t="s">
        <v>194</v>
      </c>
      <c r="I48" s="27">
        <v>38144</v>
      </c>
      <c r="J48" s="16" t="s">
        <v>187</v>
      </c>
      <c r="K48" s="28">
        <v>55</v>
      </c>
      <c r="L48" s="26">
        <v>167.11761356978838</v>
      </c>
    </row>
    <row r="49" spans="2:12" x14ac:dyDescent="0.2">
      <c r="B49" s="28"/>
      <c r="G49" s="16">
        <v>45</v>
      </c>
      <c r="H49" s="16" t="s">
        <v>198</v>
      </c>
      <c r="I49" s="27">
        <v>38980</v>
      </c>
      <c r="J49" s="16" t="s">
        <v>187</v>
      </c>
      <c r="K49" s="28">
        <v>2</v>
      </c>
      <c r="L49" s="26">
        <v>7.8483600384211831</v>
      </c>
    </row>
    <row r="50" spans="2:12" x14ac:dyDescent="0.2">
      <c r="B50" s="28"/>
      <c r="G50" s="16">
        <v>46</v>
      </c>
      <c r="H50" s="16" t="s">
        <v>191</v>
      </c>
      <c r="I50" s="27">
        <v>38573</v>
      </c>
      <c r="J50" s="16" t="s">
        <v>197</v>
      </c>
      <c r="K50" s="28">
        <v>93</v>
      </c>
      <c r="L50" s="26">
        <v>280.68747862762837</v>
      </c>
    </row>
    <row r="51" spans="2:12" x14ac:dyDescent="0.2">
      <c r="B51" s="28"/>
      <c r="G51" s="16">
        <v>47</v>
      </c>
      <c r="H51" s="16" t="s">
        <v>193</v>
      </c>
      <c r="I51" s="27">
        <v>38254</v>
      </c>
      <c r="J51" s="16" t="s">
        <v>195</v>
      </c>
      <c r="K51" s="28">
        <v>14</v>
      </c>
      <c r="L51" s="26">
        <v>43.931553656204748</v>
      </c>
    </row>
    <row r="52" spans="2:12" x14ac:dyDescent="0.2">
      <c r="B52" s="28"/>
      <c r="G52" s="16">
        <v>48</v>
      </c>
      <c r="H52" s="16" t="s">
        <v>198</v>
      </c>
      <c r="I52" s="27">
        <v>38496</v>
      </c>
      <c r="J52" s="16" t="s">
        <v>195</v>
      </c>
      <c r="K52" s="28">
        <v>37</v>
      </c>
      <c r="L52" s="26">
        <v>113.03491000904664</v>
      </c>
    </row>
    <row r="53" spans="2:12" x14ac:dyDescent="0.2">
      <c r="B53" s="28"/>
      <c r="G53" s="16">
        <v>49</v>
      </c>
      <c r="H53" s="16" t="s">
        <v>186</v>
      </c>
      <c r="I53" s="27">
        <v>38309</v>
      </c>
      <c r="J53" s="16" t="s">
        <v>189</v>
      </c>
      <c r="K53" s="28">
        <v>63</v>
      </c>
      <c r="L53" s="26">
        <v>190.69511057123685</v>
      </c>
    </row>
    <row r="54" spans="2:12" x14ac:dyDescent="0.2">
      <c r="B54" s="28"/>
      <c r="G54" s="16">
        <v>50</v>
      </c>
      <c r="H54" s="16" t="s">
        <v>193</v>
      </c>
      <c r="I54" s="27">
        <v>38309</v>
      </c>
      <c r="J54" s="16" t="s">
        <v>187</v>
      </c>
      <c r="K54" s="28">
        <v>1</v>
      </c>
      <c r="L54" s="26">
        <v>5.599704779498877</v>
      </c>
    </row>
    <row r="55" spans="2:12" x14ac:dyDescent="0.2">
      <c r="B55" s="28"/>
      <c r="G55" s="16">
        <v>51</v>
      </c>
      <c r="H55" s="16" t="s">
        <v>193</v>
      </c>
      <c r="I55" s="27">
        <v>38518</v>
      </c>
      <c r="J55" s="16" t="s">
        <v>195</v>
      </c>
      <c r="K55" s="28">
        <v>24</v>
      </c>
      <c r="L55" s="26">
        <v>73.599272692165783</v>
      </c>
    </row>
    <row r="56" spans="2:12" x14ac:dyDescent="0.2">
      <c r="B56" s="28"/>
      <c r="G56" s="16">
        <v>52</v>
      </c>
      <c r="H56" s="16" t="s">
        <v>188</v>
      </c>
      <c r="I56" s="27">
        <v>37990</v>
      </c>
      <c r="J56" s="16" t="s">
        <v>195</v>
      </c>
      <c r="K56" s="28">
        <v>83</v>
      </c>
      <c r="L56" s="26">
        <v>250.33273832124888</v>
      </c>
    </row>
    <row r="57" spans="2:12" x14ac:dyDescent="0.2">
      <c r="B57" s="28"/>
      <c r="G57" s="16">
        <v>53</v>
      </c>
      <c r="H57" s="16" t="s">
        <v>200</v>
      </c>
      <c r="I57" s="27">
        <v>38540</v>
      </c>
      <c r="J57" s="16" t="s">
        <v>195</v>
      </c>
      <c r="K57" s="28">
        <v>49</v>
      </c>
      <c r="L57" s="26">
        <v>148.50659729480034</v>
      </c>
    </row>
    <row r="58" spans="2:12" x14ac:dyDescent="0.2">
      <c r="B58" s="28"/>
      <c r="G58" s="16">
        <v>54</v>
      </c>
      <c r="H58" s="16" t="s">
        <v>196</v>
      </c>
      <c r="I58" s="27">
        <v>38452</v>
      </c>
      <c r="J58" s="16" t="s">
        <v>187</v>
      </c>
      <c r="K58" s="28">
        <v>26</v>
      </c>
      <c r="L58" s="26">
        <v>80.197912185633001</v>
      </c>
    </row>
    <row r="59" spans="2:12" x14ac:dyDescent="0.2">
      <c r="B59" s="28"/>
      <c r="G59" s="16">
        <v>55</v>
      </c>
      <c r="H59" s="16" t="s">
        <v>199</v>
      </c>
      <c r="I59" s="27">
        <v>38859</v>
      </c>
      <c r="J59" s="16" t="s">
        <v>187</v>
      </c>
      <c r="K59" s="28">
        <v>35</v>
      </c>
      <c r="L59" s="26">
        <v>107.99264815962536</v>
      </c>
    </row>
    <row r="60" spans="2:12" x14ac:dyDescent="0.2">
      <c r="B60" s="28"/>
      <c r="G60" s="16">
        <v>56</v>
      </c>
      <c r="H60" s="16" t="s">
        <v>196</v>
      </c>
      <c r="I60" s="27">
        <v>38089</v>
      </c>
      <c r="J60" s="16" t="s">
        <v>187</v>
      </c>
      <c r="K60" s="28">
        <v>8</v>
      </c>
      <c r="L60" s="26">
        <v>26.909399775034267</v>
      </c>
    </row>
    <row r="61" spans="2:12" x14ac:dyDescent="0.2">
      <c r="B61" s="28"/>
      <c r="G61" s="16">
        <v>57</v>
      </c>
      <c r="H61" s="16" t="s">
        <v>200</v>
      </c>
      <c r="I61" s="27">
        <v>38166</v>
      </c>
      <c r="J61" s="16" t="s">
        <v>197</v>
      </c>
      <c r="K61" s="28">
        <v>49</v>
      </c>
      <c r="L61" s="26">
        <v>148.777847479907</v>
      </c>
    </row>
    <row r="62" spans="2:12" x14ac:dyDescent="0.2">
      <c r="B62" s="28"/>
      <c r="G62" s="16">
        <v>58</v>
      </c>
      <c r="H62" s="16" t="s">
        <v>196</v>
      </c>
      <c r="I62" s="27">
        <v>38089</v>
      </c>
      <c r="J62" s="16" t="s">
        <v>189</v>
      </c>
      <c r="K62" s="28">
        <v>34</v>
      </c>
      <c r="L62" s="26">
        <v>104.09375694795658</v>
      </c>
    </row>
    <row r="63" spans="2:12" x14ac:dyDescent="0.2">
      <c r="B63" s="28"/>
      <c r="G63" s="16">
        <v>59</v>
      </c>
      <c r="H63" s="16" t="s">
        <v>196</v>
      </c>
      <c r="I63" s="27">
        <v>38694</v>
      </c>
      <c r="J63" s="16" t="s">
        <v>187</v>
      </c>
      <c r="K63" s="28">
        <v>8</v>
      </c>
      <c r="L63" s="26">
        <v>26.236564211223342</v>
      </c>
    </row>
    <row r="64" spans="2:12" x14ac:dyDescent="0.2">
      <c r="B64" s="28"/>
      <c r="G64" s="16">
        <v>60</v>
      </c>
      <c r="H64" s="16" t="s">
        <v>199</v>
      </c>
      <c r="I64" s="27">
        <v>38287</v>
      </c>
      <c r="J64" s="16" t="s">
        <v>197</v>
      </c>
      <c r="K64" s="28">
        <v>89</v>
      </c>
      <c r="L64" s="26">
        <v>269.09085017901094</v>
      </c>
    </row>
    <row r="65" spans="2:12" x14ac:dyDescent="0.2">
      <c r="B65" s="28"/>
      <c r="G65" s="16">
        <v>61</v>
      </c>
      <c r="H65" s="16" t="s">
        <v>194</v>
      </c>
      <c r="I65" s="27">
        <v>38672</v>
      </c>
      <c r="J65" s="16" t="s">
        <v>189</v>
      </c>
      <c r="K65" s="28">
        <v>62</v>
      </c>
      <c r="L65" s="26">
        <v>189.25415891346557</v>
      </c>
    </row>
    <row r="66" spans="2:12" x14ac:dyDescent="0.2">
      <c r="B66" s="28"/>
      <c r="G66" s="16">
        <v>62</v>
      </c>
      <c r="H66" s="16" t="s">
        <v>198</v>
      </c>
      <c r="I66" s="27">
        <v>38210</v>
      </c>
      <c r="J66" s="16" t="s">
        <v>189</v>
      </c>
      <c r="K66" s="28">
        <v>23</v>
      </c>
      <c r="L66" s="26">
        <v>71.313211840267556</v>
      </c>
    </row>
    <row r="67" spans="2:12" x14ac:dyDescent="0.2">
      <c r="B67" s="28"/>
      <c r="G67" s="16">
        <v>63</v>
      </c>
      <c r="H67" s="16" t="s">
        <v>200</v>
      </c>
      <c r="I67" s="27">
        <v>38155</v>
      </c>
      <c r="J67" s="16" t="s">
        <v>195</v>
      </c>
      <c r="K67" s="28">
        <v>95</v>
      </c>
      <c r="L67" s="26">
        <v>287.76081692141696</v>
      </c>
    </row>
    <row r="68" spans="2:12" x14ac:dyDescent="0.2">
      <c r="B68" s="28"/>
      <c r="G68" s="16">
        <v>64</v>
      </c>
      <c r="H68" s="16" t="s">
        <v>198</v>
      </c>
      <c r="I68" s="27">
        <v>38848</v>
      </c>
      <c r="J68" s="16" t="s">
        <v>195</v>
      </c>
      <c r="K68" s="28">
        <v>41</v>
      </c>
      <c r="L68" s="26">
        <v>125.00018840758105</v>
      </c>
    </row>
    <row r="69" spans="2:12" x14ac:dyDescent="0.2">
      <c r="B69" s="28"/>
      <c r="G69" s="16">
        <v>65</v>
      </c>
      <c r="H69" s="16" t="s">
        <v>191</v>
      </c>
      <c r="I69" s="27">
        <v>38452</v>
      </c>
      <c r="J69" s="16" t="s">
        <v>187</v>
      </c>
      <c r="K69" s="28">
        <v>-6</v>
      </c>
      <c r="L69" s="26">
        <v>-15.942861162173479</v>
      </c>
    </row>
    <row r="70" spans="2:12" x14ac:dyDescent="0.2">
      <c r="B70" s="28"/>
      <c r="G70" s="16">
        <v>66</v>
      </c>
      <c r="H70" s="16" t="s">
        <v>186</v>
      </c>
      <c r="I70" s="27">
        <v>38353</v>
      </c>
      <c r="J70" s="16" t="s">
        <v>197</v>
      </c>
      <c r="K70" s="28">
        <v>84</v>
      </c>
      <c r="L70" s="26">
        <v>253.99061782802139</v>
      </c>
    </row>
    <row r="71" spans="2:12" x14ac:dyDescent="0.2">
      <c r="B71" s="28"/>
      <c r="G71" s="16">
        <v>67</v>
      </c>
      <c r="H71" s="16" t="s">
        <v>188</v>
      </c>
      <c r="I71" s="27">
        <v>38661</v>
      </c>
      <c r="J71" s="16" t="s">
        <v>189</v>
      </c>
      <c r="K71" s="28">
        <v>63</v>
      </c>
      <c r="L71" s="26">
        <v>191.36713896782123</v>
      </c>
    </row>
    <row r="72" spans="2:12" x14ac:dyDescent="0.2">
      <c r="B72" s="28"/>
      <c r="G72" s="16">
        <v>68</v>
      </c>
      <c r="H72" s="16" t="s">
        <v>193</v>
      </c>
      <c r="I72" s="27">
        <v>38914</v>
      </c>
      <c r="J72" s="16" t="s">
        <v>187</v>
      </c>
      <c r="K72" s="28">
        <v>0</v>
      </c>
      <c r="L72" s="26">
        <v>2.3682330895483967</v>
      </c>
    </row>
    <row r="73" spans="2:12" x14ac:dyDescent="0.2">
      <c r="B73" s="28"/>
      <c r="G73" s="16">
        <v>69</v>
      </c>
      <c r="H73" s="16" t="s">
        <v>196</v>
      </c>
      <c r="I73" s="27">
        <v>38375</v>
      </c>
      <c r="J73" s="16" t="s">
        <v>195</v>
      </c>
      <c r="K73" s="28">
        <v>73</v>
      </c>
      <c r="L73" s="26">
        <v>221.4068752836437</v>
      </c>
    </row>
    <row r="74" spans="2:12" x14ac:dyDescent="0.2">
      <c r="B74" s="28"/>
      <c r="G74" s="16">
        <v>70</v>
      </c>
      <c r="H74" s="16" t="s">
        <v>198</v>
      </c>
      <c r="I74" s="27">
        <v>38342</v>
      </c>
      <c r="J74" s="16" t="s">
        <v>195</v>
      </c>
      <c r="K74" s="28">
        <v>95</v>
      </c>
      <c r="L74" s="26">
        <v>287.05320060576679</v>
      </c>
    </row>
    <row r="75" spans="2:12" x14ac:dyDescent="0.2">
      <c r="B75" s="28"/>
      <c r="G75" s="16">
        <v>71</v>
      </c>
      <c r="H75" s="16" t="s">
        <v>191</v>
      </c>
      <c r="I75" s="27">
        <v>38672</v>
      </c>
      <c r="J75" s="16" t="s">
        <v>192</v>
      </c>
      <c r="K75" s="28">
        <v>93</v>
      </c>
      <c r="L75" s="26">
        <v>280.76798505156279</v>
      </c>
    </row>
    <row r="76" spans="2:12" x14ac:dyDescent="0.2">
      <c r="B76" s="28"/>
      <c r="G76" s="16">
        <v>72</v>
      </c>
      <c r="H76" s="16" t="s">
        <v>193</v>
      </c>
      <c r="I76" s="27">
        <v>38155</v>
      </c>
      <c r="J76" s="16" t="s">
        <v>192</v>
      </c>
      <c r="K76" s="28">
        <v>54</v>
      </c>
      <c r="L76" s="26">
        <v>163.86605406277587</v>
      </c>
    </row>
    <row r="77" spans="2:12" x14ac:dyDescent="0.2">
      <c r="B77" s="27"/>
      <c r="G77" s="16">
        <v>73</v>
      </c>
      <c r="H77" s="16" t="s">
        <v>196</v>
      </c>
      <c r="I77" s="27">
        <v>38529</v>
      </c>
      <c r="J77" s="16" t="s">
        <v>189</v>
      </c>
      <c r="K77" s="28">
        <v>33</v>
      </c>
      <c r="L77" s="26">
        <v>101.36706423848841</v>
      </c>
    </row>
    <row r="78" spans="2:12" x14ac:dyDescent="0.2">
      <c r="B78" s="27"/>
      <c r="G78" s="16">
        <v>74</v>
      </c>
      <c r="H78" s="16" t="s">
        <v>191</v>
      </c>
      <c r="I78" s="27">
        <v>38089</v>
      </c>
      <c r="J78" s="16" t="s">
        <v>197</v>
      </c>
      <c r="K78" s="28">
        <v>48</v>
      </c>
      <c r="L78" s="26">
        <v>145.83607322448287</v>
      </c>
    </row>
    <row r="79" spans="2:12" x14ac:dyDescent="0.2">
      <c r="B79" s="27"/>
      <c r="G79" s="16">
        <v>75</v>
      </c>
      <c r="H79" s="16" t="s">
        <v>199</v>
      </c>
      <c r="I79" s="27">
        <v>38375</v>
      </c>
      <c r="J79" s="16" t="s">
        <v>195</v>
      </c>
      <c r="K79" s="28">
        <v>-7</v>
      </c>
      <c r="L79" s="26">
        <v>-18.531454427544542</v>
      </c>
    </row>
    <row r="80" spans="2:12" x14ac:dyDescent="0.2">
      <c r="B80" s="27"/>
      <c r="G80" s="16">
        <v>76</v>
      </c>
      <c r="H80" s="16" t="s">
        <v>194</v>
      </c>
      <c r="I80" s="27">
        <v>38782</v>
      </c>
      <c r="J80" s="16" t="s">
        <v>189</v>
      </c>
      <c r="K80" s="28">
        <v>-2</v>
      </c>
      <c r="L80" s="26">
        <v>-3.941491558920891</v>
      </c>
    </row>
    <row r="81" spans="2:12" x14ac:dyDescent="0.2">
      <c r="B81" s="27"/>
      <c r="G81" s="16">
        <v>77</v>
      </c>
      <c r="H81" s="16" t="s">
        <v>196</v>
      </c>
      <c r="I81" s="27">
        <v>38001</v>
      </c>
      <c r="J81" s="16" t="s">
        <v>197</v>
      </c>
      <c r="K81" s="28">
        <v>27</v>
      </c>
      <c r="L81" s="26">
        <v>83.29090970219859</v>
      </c>
    </row>
    <row r="82" spans="2:12" x14ac:dyDescent="0.2">
      <c r="B82" s="27"/>
      <c r="G82" s="16">
        <v>78</v>
      </c>
      <c r="H82" s="16" t="s">
        <v>198</v>
      </c>
      <c r="I82" s="27">
        <v>39068</v>
      </c>
      <c r="J82" s="16" t="s">
        <v>189</v>
      </c>
      <c r="K82" s="28">
        <v>56</v>
      </c>
      <c r="L82" s="26">
        <v>170.23780299763459</v>
      </c>
    </row>
    <row r="83" spans="2:12" x14ac:dyDescent="0.2">
      <c r="B83" s="27"/>
      <c r="G83" s="16">
        <v>79</v>
      </c>
      <c r="H83" s="16" t="s">
        <v>196</v>
      </c>
      <c r="I83" s="27">
        <v>38397</v>
      </c>
      <c r="J83" s="16" t="s">
        <v>197</v>
      </c>
      <c r="K83" s="28">
        <v>70</v>
      </c>
      <c r="L83" s="26">
        <v>212.29242314468692</v>
      </c>
    </row>
    <row r="84" spans="2:12" x14ac:dyDescent="0.2">
      <c r="B84" s="27"/>
      <c r="G84" s="16">
        <v>80</v>
      </c>
      <c r="H84" s="16" t="s">
        <v>199</v>
      </c>
      <c r="I84" s="27">
        <v>38441</v>
      </c>
      <c r="J84" s="16" t="s">
        <v>197</v>
      </c>
      <c r="K84" s="28">
        <v>16</v>
      </c>
      <c r="L84" s="26">
        <v>49.457645878335306</v>
      </c>
    </row>
    <row r="85" spans="2:12" x14ac:dyDescent="0.2">
      <c r="B85" s="27"/>
      <c r="G85" s="16">
        <v>81</v>
      </c>
      <c r="H85" s="16" t="s">
        <v>199</v>
      </c>
      <c r="I85" s="27">
        <v>38727</v>
      </c>
      <c r="J85" s="16" t="s">
        <v>187</v>
      </c>
      <c r="K85" s="28">
        <v>69</v>
      </c>
      <c r="L85" s="26">
        <v>208.68512958069783</v>
      </c>
    </row>
    <row r="86" spans="2:12" x14ac:dyDescent="0.2">
      <c r="B86" s="27"/>
      <c r="G86" s="16">
        <v>82</v>
      </c>
      <c r="H86" s="16" t="s">
        <v>194</v>
      </c>
      <c r="I86" s="27">
        <v>38562</v>
      </c>
      <c r="J86" s="16" t="s">
        <v>189</v>
      </c>
      <c r="K86" s="28">
        <v>67</v>
      </c>
      <c r="L86" s="26">
        <v>203.01428430380912</v>
      </c>
    </row>
    <row r="87" spans="2:12" x14ac:dyDescent="0.2">
      <c r="B87" s="27"/>
      <c r="G87" s="16">
        <v>83</v>
      </c>
      <c r="H87" s="16" t="s">
        <v>200</v>
      </c>
      <c r="I87" s="27">
        <v>38298</v>
      </c>
      <c r="J87" s="16" t="s">
        <v>189</v>
      </c>
      <c r="K87" s="28">
        <v>82</v>
      </c>
      <c r="L87" s="26">
        <v>248.09860782564255</v>
      </c>
    </row>
    <row r="88" spans="2:12" x14ac:dyDescent="0.2">
      <c r="B88" s="27"/>
      <c r="G88" s="16">
        <v>84</v>
      </c>
      <c r="H88" s="16" t="s">
        <v>191</v>
      </c>
      <c r="I88" s="27">
        <v>38991</v>
      </c>
      <c r="J88" s="16" t="s">
        <v>195</v>
      </c>
      <c r="K88" s="28">
        <v>73</v>
      </c>
      <c r="L88" s="26">
        <v>221.4762294351379</v>
      </c>
    </row>
    <row r="89" spans="2:12" x14ac:dyDescent="0.2">
      <c r="B89" s="27"/>
      <c r="G89" s="16">
        <v>85</v>
      </c>
      <c r="H89" s="16" t="s">
        <v>200</v>
      </c>
      <c r="I89" s="27">
        <v>38034</v>
      </c>
      <c r="J89" s="16" t="s">
        <v>189</v>
      </c>
      <c r="K89" s="28">
        <v>80</v>
      </c>
      <c r="L89" s="26">
        <v>241.26239073863908</v>
      </c>
    </row>
    <row r="90" spans="2:12" x14ac:dyDescent="0.2">
      <c r="B90" s="27"/>
      <c r="G90" s="16">
        <v>86</v>
      </c>
      <c r="H90" s="16" t="s">
        <v>199</v>
      </c>
      <c r="I90" s="27">
        <v>38573</v>
      </c>
      <c r="J90" s="16" t="s">
        <v>195</v>
      </c>
      <c r="K90" s="28">
        <v>-2</v>
      </c>
      <c r="L90" s="26">
        <v>-4.2379405606125751</v>
      </c>
    </row>
    <row r="91" spans="2:12" x14ac:dyDescent="0.2">
      <c r="B91" s="27"/>
      <c r="G91" s="16">
        <v>87</v>
      </c>
      <c r="H91" s="16" t="s">
        <v>198</v>
      </c>
      <c r="I91" s="27">
        <v>38595</v>
      </c>
      <c r="J91" s="16" t="s">
        <v>195</v>
      </c>
      <c r="K91" s="28">
        <v>5</v>
      </c>
      <c r="L91" s="26">
        <v>17.026058044096466</v>
      </c>
    </row>
    <row r="92" spans="2:12" x14ac:dyDescent="0.2">
      <c r="B92" s="27"/>
      <c r="G92" s="16">
        <v>88</v>
      </c>
      <c r="H92" s="16" t="s">
        <v>193</v>
      </c>
      <c r="I92" s="27">
        <v>38705</v>
      </c>
      <c r="J92" s="16" t="s">
        <v>195</v>
      </c>
      <c r="K92" s="28">
        <v>26</v>
      </c>
      <c r="L92" s="26">
        <v>80.296764498097943</v>
      </c>
    </row>
    <row r="93" spans="2:12" x14ac:dyDescent="0.2">
      <c r="B93" s="27"/>
      <c r="G93" s="16">
        <v>89</v>
      </c>
      <c r="H93" s="16" t="s">
        <v>200</v>
      </c>
      <c r="I93" s="27">
        <v>38430</v>
      </c>
      <c r="J93" s="16" t="s">
        <v>189</v>
      </c>
      <c r="K93" s="28">
        <v>1</v>
      </c>
      <c r="L93" s="26">
        <v>5.0101440126936883</v>
      </c>
    </row>
    <row r="94" spans="2:12" x14ac:dyDescent="0.2">
      <c r="B94" s="27"/>
      <c r="G94" s="16">
        <v>90</v>
      </c>
      <c r="H94" s="16" t="s">
        <v>200</v>
      </c>
      <c r="I94" s="27">
        <v>38881</v>
      </c>
      <c r="J94" s="16" t="s">
        <v>192</v>
      </c>
      <c r="K94" s="28">
        <v>-3</v>
      </c>
      <c r="L94" s="26">
        <v>-7.6150918857367635</v>
      </c>
    </row>
    <row r="95" spans="2:12" x14ac:dyDescent="0.2">
      <c r="B95" s="27"/>
      <c r="G95" s="16">
        <v>91</v>
      </c>
      <c r="H95" s="16" t="s">
        <v>186</v>
      </c>
      <c r="I95" s="27">
        <v>38947</v>
      </c>
      <c r="J95" s="16" t="s">
        <v>195</v>
      </c>
      <c r="K95" s="28">
        <v>83</v>
      </c>
      <c r="L95" s="26">
        <v>251.18350564763173</v>
      </c>
    </row>
    <row r="96" spans="2:12" x14ac:dyDescent="0.2">
      <c r="B96" s="27"/>
      <c r="G96" s="16">
        <v>92</v>
      </c>
      <c r="H96" s="16" t="s">
        <v>199</v>
      </c>
      <c r="I96" s="27">
        <v>38133</v>
      </c>
      <c r="J96" s="16" t="s">
        <v>197</v>
      </c>
      <c r="K96" s="28">
        <v>33</v>
      </c>
      <c r="L96" s="26">
        <v>100.32795234701418</v>
      </c>
    </row>
    <row r="97" spans="2:12" x14ac:dyDescent="0.2">
      <c r="B97" s="27"/>
      <c r="G97" s="16">
        <v>93</v>
      </c>
      <c r="H97" s="16" t="s">
        <v>193</v>
      </c>
      <c r="I97" s="27">
        <v>38089</v>
      </c>
      <c r="J97" s="16" t="s">
        <v>189</v>
      </c>
      <c r="K97" s="28">
        <v>62</v>
      </c>
      <c r="L97" s="26">
        <v>188.06461550204614</v>
      </c>
    </row>
    <row r="98" spans="2:12" x14ac:dyDescent="0.2">
      <c r="B98" s="27"/>
      <c r="G98" s="16">
        <v>94</v>
      </c>
      <c r="H98" s="16" t="s">
        <v>194</v>
      </c>
      <c r="I98" s="27">
        <v>38848</v>
      </c>
      <c r="J98" s="16" t="s">
        <v>195</v>
      </c>
      <c r="K98" s="28">
        <v>58</v>
      </c>
      <c r="L98" s="26">
        <v>176.47069512712616</v>
      </c>
    </row>
    <row r="99" spans="2:12" x14ac:dyDescent="0.2">
      <c r="B99" s="27"/>
      <c r="G99" s="16">
        <v>95</v>
      </c>
      <c r="H99" s="16" t="s">
        <v>198</v>
      </c>
      <c r="I99" s="27">
        <v>38584</v>
      </c>
      <c r="J99" s="16" t="s">
        <v>189</v>
      </c>
      <c r="K99" s="28">
        <v>28</v>
      </c>
      <c r="L99" s="26">
        <v>85.544260264222203</v>
      </c>
    </row>
    <row r="100" spans="2:12" x14ac:dyDescent="0.2">
      <c r="B100" s="27"/>
      <c r="G100" s="16">
        <v>96</v>
      </c>
      <c r="H100" s="16" t="s">
        <v>199</v>
      </c>
      <c r="I100" s="27">
        <v>39068</v>
      </c>
      <c r="J100" s="16" t="s">
        <v>187</v>
      </c>
      <c r="K100" s="28">
        <v>33</v>
      </c>
      <c r="L100" s="26">
        <v>100.68612237181482</v>
      </c>
    </row>
    <row r="101" spans="2:12" x14ac:dyDescent="0.2">
      <c r="B101" s="27"/>
      <c r="G101" s="16">
        <v>97</v>
      </c>
      <c r="H101" s="16" t="s">
        <v>196</v>
      </c>
      <c r="I101" s="27">
        <v>39046</v>
      </c>
      <c r="J101" s="16" t="s">
        <v>189</v>
      </c>
      <c r="K101" s="28">
        <v>92</v>
      </c>
      <c r="L101" s="26">
        <v>278.15933854048899</v>
      </c>
    </row>
    <row r="102" spans="2:12" x14ac:dyDescent="0.2">
      <c r="B102" s="27"/>
      <c r="G102" s="16">
        <v>98</v>
      </c>
      <c r="H102" s="16" t="s">
        <v>199</v>
      </c>
      <c r="I102" s="27">
        <v>38089</v>
      </c>
      <c r="J102" s="16" t="s">
        <v>187</v>
      </c>
      <c r="K102" s="28">
        <v>92</v>
      </c>
      <c r="L102" s="26">
        <v>277.53974563422275</v>
      </c>
    </row>
    <row r="103" spans="2:12" x14ac:dyDescent="0.2">
      <c r="B103" s="27"/>
      <c r="G103" s="16">
        <v>99</v>
      </c>
      <c r="H103" s="16" t="s">
        <v>194</v>
      </c>
      <c r="I103" s="27">
        <v>38738</v>
      </c>
      <c r="J103" s="16" t="s">
        <v>187</v>
      </c>
      <c r="K103" s="28">
        <v>75</v>
      </c>
      <c r="L103" s="26">
        <v>226.73977333901354</v>
      </c>
    </row>
    <row r="104" spans="2:12" x14ac:dyDescent="0.2">
      <c r="B104" s="27"/>
      <c r="G104" s="16">
        <v>100</v>
      </c>
      <c r="H104" s="16" t="s">
        <v>186</v>
      </c>
      <c r="I104" s="27">
        <v>38628</v>
      </c>
      <c r="J104" s="16" t="s">
        <v>195</v>
      </c>
      <c r="K104" s="28">
        <v>74</v>
      </c>
      <c r="L104" s="26">
        <v>224.23346975523705</v>
      </c>
    </row>
    <row r="105" spans="2:12" x14ac:dyDescent="0.2">
      <c r="B105" s="27"/>
      <c r="G105" s="16">
        <v>101</v>
      </c>
      <c r="H105" s="16" t="s">
        <v>193</v>
      </c>
      <c r="I105" s="27">
        <v>38001</v>
      </c>
      <c r="J105" s="16" t="s">
        <v>189</v>
      </c>
      <c r="K105" s="28">
        <v>67</v>
      </c>
      <c r="L105" s="26">
        <v>202.45009266432331</v>
      </c>
    </row>
    <row r="106" spans="2:12" x14ac:dyDescent="0.2">
      <c r="B106" s="27"/>
      <c r="G106" s="16">
        <v>102</v>
      </c>
      <c r="H106" s="16" t="s">
        <v>196</v>
      </c>
      <c r="I106" s="27">
        <v>38210</v>
      </c>
      <c r="J106" s="16" t="s">
        <v>189</v>
      </c>
      <c r="K106" s="28">
        <v>16</v>
      </c>
      <c r="L106" s="26">
        <v>49.450018506623742</v>
      </c>
    </row>
    <row r="107" spans="2:12" x14ac:dyDescent="0.2">
      <c r="B107" s="27"/>
      <c r="G107" s="16">
        <v>103</v>
      </c>
      <c r="H107" s="16" t="s">
        <v>188</v>
      </c>
      <c r="I107" s="27">
        <v>38485</v>
      </c>
      <c r="J107" s="16" t="s">
        <v>189</v>
      </c>
      <c r="K107" s="28">
        <v>90</v>
      </c>
      <c r="L107" s="26">
        <v>272.33991590998778</v>
      </c>
    </row>
    <row r="108" spans="2:12" x14ac:dyDescent="0.2">
      <c r="B108" s="27"/>
      <c r="G108" s="16">
        <v>104</v>
      </c>
      <c r="H108" s="16" t="s">
        <v>199</v>
      </c>
      <c r="I108" s="27">
        <v>38793</v>
      </c>
      <c r="J108" s="16" t="s">
        <v>192</v>
      </c>
      <c r="K108" s="28">
        <v>-8</v>
      </c>
      <c r="L108" s="26">
        <v>-22.10755433572842</v>
      </c>
    </row>
    <row r="109" spans="2:12" x14ac:dyDescent="0.2">
      <c r="B109" s="27"/>
      <c r="G109" s="16">
        <v>105</v>
      </c>
      <c r="H109" s="16" t="s">
        <v>196</v>
      </c>
      <c r="I109" s="27">
        <v>38243</v>
      </c>
      <c r="J109" s="16" t="s">
        <v>192</v>
      </c>
      <c r="K109" s="28">
        <v>51</v>
      </c>
      <c r="L109" s="26">
        <v>155.29818889700317</v>
      </c>
    </row>
    <row r="110" spans="2:12" x14ac:dyDescent="0.2">
      <c r="B110" s="27"/>
      <c r="G110" s="16">
        <v>106</v>
      </c>
      <c r="H110" s="16" t="s">
        <v>199</v>
      </c>
      <c r="I110" s="27">
        <v>38441</v>
      </c>
      <c r="J110" s="16" t="s">
        <v>189</v>
      </c>
      <c r="K110" s="28">
        <v>-7</v>
      </c>
      <c r="L110" s="26">
        <v>-19.532896832828285</v>
      </c>
    </row>
    <row r="111" spans="2:12" x14ac:dyDescent="0.2">
      <c r="B111" s="27"/>
      <c r="G111" s="16">
        <v>107</v>
      </c>
      <c r="H111" s="16" t="s">
        <v>198</v>
      </c>
      <c r="I111" s="27">
        <v>38067</v>
      </c>
      <c r="J111" s="16" t="s">
        <v>187</v>
      </c>
      <c r="K111" s="28">
        <v>9</v>
      </c>
      <c r="L111" s="26">
        <v>29.277821643264524</v>
      </c>
    </row>
    <row r="112" spans="2:12" x14ac:dyDescent="0.2">
      <c r="B112" s="27"/>
      <c r="G112" s="16">
        <v>108</v>
      </c>
      <c r="H112" s="16" t="s">
        <v>200</v>
      </c>
      <c r="I112" s="27">
        <v>38595</v>
      </c>
      <c r="J112" s="16" t="s">
        <v>187</v>
      </c>
      <c r="K112" s="28">
        <v>-10</v>
      </c>
      <c r="L112" s="26">
        <v>-28.406748282006184</v>
      </c>
    </row>
    <row r="113" spans="2:12" x14ac:dyDescent="0.2">
      <c r="B113" s="27"/>
      <c r="G113" s="16">
        <v>109</v>
      </c>
      <c r="H113" s="16" t="s">
        <v>191</v>
      </c>
      <c r="I113" s="27">
        <v>38914</v>
      </c>
      <c r="J113" s="16" t="s">
        <v>189</v>
      </c>
      <c r="K113" s="28">
        <v>10</v>
      </c>
      <c r="L113" s="26">
        <v>32.113204788074981</v>
      </c>
    </row>
    <row r="114" spans="2:12" x14ac:dyDescent="0.2">
      <c r="G114" s="16">
        <v>110</v>
      </c>
      <c r="H114" s="16" t="s">
        <v>191</v>
      </c>
      <c r="I114" s="27">
        <v>38419</v>
      </c>
      <c r="J114" s="16" t="s">
        <v>197</v>
      </c>
      <c r="K114" s="28">
        <v>35</v>
      </c>
      <c r="L114" s="26">
        <v>107.58710427119863</v>
      </c>
    </row>
    <row r="115" spans="2:12" x14ac:dyDescent="0.2">
      <c r="G115" s="16">
        <v>111</v>
      </c>
      <c r="H115" s="16" t="s">
        <v>200</v>
      </c>
      <c r="I115" s="27">
        <v>38265</v>
      </c>
      <c r="J115" s="16" t="s">
        <v>197</v>
      </c>
      <c r="K115" s="28">
        <v>81</v>
      </c>
      <c r="L115" s="26">
        <v>244.46099351680689</v>
      </c>
    </row>
    <row r="116" spans="2:12" x14ac:dyDescent="0.2">
      <c r="G116" s="16">
        <v>112</v>
      </c>
      <c r="H116" s="16" t="s">
        <v>200</v>
      </c>
      <c r="I116" s="27">
        <v>38309</v>
      </c>
      <c r="J116" s="16" t="s">
        <v>197</v>
      </c>
      <c r="K116" s="28">
        <v>38</v>
      </c>
      <c r="L116" s="26">
        <v>115.86487308982943</v>
      </c>
    </row>
    <row r="117" spans="2:12" x14ac:dyDescent="0.2">
      <c r="G117" s="16">
        <v>113</v>
      </c>
      <c r="H117" s="16" t="s">
        <v>198</v>
      </c>
      <c r="I117" s="27">
        <v>39057</v>
      </c>
      <c r="J117" s="16" t="s">
        <v>197</v>
      </c>
      <c r="K117" s="28">
        <v>26</v>
      </c>
      <c r="L117" s="26">
        <v>80.488645084091601</v>
      </c>
    </row>
    <row r="118" spans="2:12" x14ac:dyDescent="0.2">
      <c r="G118" s="16">
        <v>114</v>
      </c>
      <c r="H118" s="16" t="s">
        <v>186</v>
      </c>
      <c r="I118" s="27">
        <v>38617</v>
      </c>
      <c r="J118" s="16" t="s">
        <v>192</v>
      </c>
      <c r="K118" s="28">
        <v>77</v>
      </c>
      <c r="L118" s="26">
        <v>233.33103169462888</v>
      </c>
    </row>
    <row r="119" spans="2:12" x14ac:dyDescent="0.2">
      <c r="G119" s="16">
        <v>115</v>
      </c>
      <c r="H119" s="16" t="s">
        <v>198</v>
      </c>
      <c r="I119" s="27">
        <v>38738</v>
      </c>
      <c r="J119" s="16" t="s">
        <v>189</v>
      </c>
      <c r="K119" s="28">
        <v>39</v>
      </c>
      <c r="L119" s="26">
        <v>118.62706142640471</v>
      </c>
    </row>
    <row r="120" spans="2:12" x14ac:dyDescent="0.2">
      <c r="G120" s="16">
        <v>116</v>
      </c>
      <c r="H120" s="16" t="s">
        <v>193</v>
      </c>
      <c r="I120" s="27">
        <v>38892</v>
      </c>
      <c r="J120" s="16" t="s">
        <v>195</v>
      </c>
      <c r="K120" s="28">
        <v>22</v>
      </c>
      <c r="L120" s="26">
        <v>68.07066358826728</v>
      </c>
    </row>
    <row r="121" spans="2:12" x14ac:dyDescent="0.2">
      <c r="G121" s="16">
        <v>117</v>
      </c>
      <c r="H121" s="16" t="s">
        <v>193</v>
      </c>
      <c r="I121" s="27">
        <v>38870</v>
      </c>
      <c r="J121" s="16" t="s">
        <v>189</v>
      </c>
      <c r="K121" s="28">
        <v>68</v>
      </c>
      <c r="L121" s="26">
        <v>205.76676002797973</v>
      </c>
    </row>
    <row r="122" spans="2:12" x14ac:dyDescent="0.2">
      <c r="G122" s="16">
        <v>118</v>
      </c>
      <c r="H122" s="16" t="s">
        <v>200</v>
      </c>
      <c r="I122" s="27">
        <v>38496</v>
      </c>
      <c r="J122" s="16" t="s">
        <v>189</v>
      </c>
      <c r="K122" s="28">
        <v>59</v>
      </c>
      <c r="L122" s="26">
        <v>178.71308198822226</v>
      </c>
    </row>
    <row r="123" spans="2:12" x14ac:dyDescent="0.2">
      <c r="G123" s="16">
        <v>119</v>
      </c>
      <c r="H123" s="16" t="s">
        <v>194</v>
      </c>
      <c r="I123" s="27">
        <v>38859</v>
      </c>
      <c r="J123" s="16" t="s">
        <v>195</v>
      </c>
      <c r="K123" s="28">
        <v>20</v>
      </c>
      <c r="L123" s="26">
        <v>62.366566165716954</v>
      </c>
    </row>
    <row r="124" spans="2:12" x14ac:dyDescent="0.2">
      <c r="G124" s="16">
        <v>120</v>
      </c>
      <c r="H124" s="16" t="s">
        <v>188</v>
      </c>
      <c r="I124" s="27">
        <v>38650</v>
      </c>
      <c r="J124" s="16" t="s">
        <v>197</v>
      </c>
      <c r="K124" s="28">
        <v>61</v>
      </c>
      <c r="L124" s="26">
        <v>184.56247310465258</v>
      </c>
    </row>
    <row r="125" spans="2:12" x14ac:dyDescent="0.2">
      <c r="G125" s="16">
        <v>121</v>
      </c>
      <c r="H125" s="16" t="s">
        <v>193</v>
      </c>
      <c r="I125" s="27">
        <v>38782</v>
      </c>
      <c r="J125" s="16" t="s">
        <v>189</v>
      </c>
      <c r="K125" s="28">
        <v>30</v>
      </c>
      <c r="L125" s="26">
        <v>92.434422469644105</v>
      </c>
    </row>
    <row r="126" spans="2:12" x14ac:dyDescent="0.2">
      <c r="G126" s="16">
        <v>122</v>
      </c>
      <c r="H126" s="16" t="s">
        <v>199</v>
      </c>
      <c r="I126" s="27">
        <v>38925</v>
      </c>
      <c r="J126" s="16" t="s">
        <v>197</v>
      </c>
      <c r="K126" s="28">
        <v>10</v>
      </c>
      <c r="L126" s="26">
        <v>32.298727574185413</v>
      </c>
    </row>
    <row r="127" spans="2:12" x14ac:dyDescent="0.2">
      <c r="G127" s="16">
        <v>123</v>
      </c>
      <c r="H127" s="16" t="s">
        <v>193</v>
      </c>
      <c r="I127" s="27">
        <v>38837</v>
      </c>
      <c r="J127" s="16" t="s">
        <v>195</v>
      </c>
      <c r="K127" s="28">
        <v>72</v>
      </c>
      <c r="L127" s="26">
        <v>217.45289850686984</v>
      </c>
    </row>
    <row r="128" spans="2:12" x14ac:dyDescent="0.2">
      <c r="G128" s="16">
        <v>124</v>
      </c>
      <c r="H128" s="16" t="s">
        <v>191</v>
      </c>
      <c r="I128" s="27">
        <v>38727</v>
      </c>
      <c r="J128" s="16" t="s">
        <v>195</v>
      </c>
      <c r="K128" s="28">
        <v>57</v>
      </c>
      <c r="L128" s="26">
        <v>173.36376703616165</v>
      </c>
    </row>
    <row r="129" spans="7:12" x14ac:dyDescent="0.2">
      <c r="G129" s="16">
        <v>125</v>
      </c>
      <c r="H129" s="16" t="s">
        <v>188</v>
      </c>
      <c r="I129" s="27">
        <v>38672</v>
      </c>
      <c r="J129" s="16" t="s">
        <v>187</v>
      </c>
      <c r="K129" s="28">
        <v>41</v>
      </c>
      <c r="L129" s="26">
        <v>124.3880808412182</v>
      </c>
    </row>
    <row r="130" spans="7:12" x14ac:dyDescent="0.2">
      <c r="G130" s="16">
        <v>126</v>
      </c>
      <c r="H130" s="16" t="s">
        <v>193</v>
      </c>
      <c r="I130" s="27">
        <v>38100</v>
      </c>
      <c r="J130" s="16" t="s">
        <v>195</v>
      </c>
      <c r="K130" s="28">
        <v>54</v>
      </c>
      <c r="L130" s="26">
        <v>163.7455521062605</v>
      </c>
    </row>
    <row r="131" spans="7:12" x14ac:dyDescent="0.2">
      <c r="G131" s="16">
        <v>127</v>
      </c>
      <c r="H131" s="16" t="s">
        <v>198</v>
      </c>
      <c r="I131" s="27">
        <v>38540</v>
      </c>
      <c r="J131" s="16" t="s">
        <v>192</v>
      </c>
      <c r="K131" s="28">
        <v>9</v>
      </c>
      <c r="L131" s="26">
        <v>29.259949674062039</v>
      </c>
    </row>
    <row r="132" spans="7:12" x14ac:dyDescent="0.2">
      <c r="G132" s="16">
        <v>128</v>
      </c>
      <c r="H132" s="16" t="s">
        <v>200</v>
      </c>
      <c r="I132" s="27">
        <v>38485</v>
      </c>
      <c r="J132" s="16" t="s">
        <v>187</v>
      </c>
      <c r="K132" s="28">
        <v>1</v>
      </c>
      <c r="L132" s="26">
        <v>5.0062586848309145</v>
      </c>
    </row>
    <row r="133" spans="7:12" x14ac:dyDescent="0.2">
      <c r="G133" s="16">
        <v>129</v>
      </c>
      <c r="H133" s="16" t="s">
        <v>193</v>
      </c>
      <c r="I133" s="27">
        <v>38760</v>
      </c>
      <c r="J133" s="16" t="s">
        <v>197</v>
      </c>
      <c r="K133" s="28">
        <v>-10</v>
      </c>
      <c r="L133" s="26">
        <v>-28.888600496770302</v>
      </c>
    </row>
    <row r="134" spans="7:12" x14ac:dyDescent="0.2">
      <c r="G134" s="16">
        <v>130</v>
      </c>
      <c r="H134" s="16" t="s">
        <v>191</v>
      </c>
      <c r="I134" s="27">
        <v>39035</v>
      </c>
      <c r="J134" s="16" t="s">
        <v>189</v>
      </c>
      <c r="K134" s="28">
        <v>-9</v>
      </c>
      <c r="L134" s="26">
        <v>-25.059711277411697</v>
      </c>
    </row>
    <row r="135" spans="7:12" x14ac:dyDescent="0.2">
      <c r="G135" s="16">
        <v>131</v>
      </c>
      <c r="H135" s="16" t="s">
        <v>199</v>
      </c>
      <c r="I135" s="27">
        <v>38320</v>
      </c>
      <c r="J135" s="16" t="s">
        <v>197</v>
      </c>
      <c r="K135" s="28">
        <v>56</v>
      </c>
      <c r="L135" s="26">
        <v>168.8685012955201</v>
      </c>
    </row>
    <row r="136" spans="7:12" x14ac:dyDescent="0.2">
      <c r="G136" s="16">
        <v>132</v>
      </c>
      <c r="H136" s="16" t="s">
        <v>200</v>
      </c>
      <c r="I136" s="27">
        <v>38067</v>
      </c>
      <c r="J136" s="16" t="s">
        <v>192</v>
      </c>
      <c r="K136" s="28">
        <v>28</v>
      </c>
      <c r="L136" s="26">
        <v>85.600623651403808</v>
      </c>
    </row>
    <row r="137" spans="7:12" x14ac:dyDescent="0.2">
      <c r="G137" s="16">
        <v>133</v>
      </c>
      <c r="H137" s="16" t="s">
        <v>186</v>
      </c>
      <c r="I137" s="27">
        <v>38177</v>
      </c>
      <c r="J137" s="16" t="s">
        <v>197</v>
      </c>
      <c r="K137" s="28">
        <v>11</v>
      </c>
      <c r="L137" s="26">
        <v>34.417378586902672</v>
      </c>
    </row>
    <row r="138" spans="7:12" x14ac:dyDescent="0.2">
      <c r="G138" s="16">
        <v>134</v>
      </c>
      <c r="H138" s="16" t="s">
        <v>196</v>
      </c>
      <c r="I138" s="27">
        <v>39068</v>
      </c>
      <c r="J138" s="16" t="s">
        <v>187</v>
      </c>
      <c r="K138" s="28">
        <v>11</v>
      </c>
      <c r="L138" s="26">
        <v>34.910086692815099</v>
      </c>
    </row>
    <row r="139" spans="7:12" x14ac:dyDescent="0.2">
      <c r="G139" s="16">
        <v>135</v>
      </c>
      <c r="H139" s="16" t="s">
        <v>196</v>
      </c>
      <c r="I139" s="27">
        <v>38397</v>
      </c>
      <c r="J139" s="16" t="s">
        <v>195</v>
      </c>
      <c r="K139" s="28">
        <v>67</v>
      </c>
      <c r="L139" s="26">
        <v>202.86608183653496</v>
      </c>
    </row>
    <row r="140" spans="7:12" x14ac:dyDescent="0.2">
      <c r="G140" s="16">
        <v>136</v>
      </c>
      <c r="H140" s="16" t="s">
        <v>194</v>
      </c>
      <c r="I140" s="27">
        <v>38441</v>
      </c>
      <c r="J140" s="16" t="s">
        <v>187</v>
      </c>
      <c r="K140" s="28">
        <v>10</v>
      </c>
      <c r="L140" s="26">
        <v>31.43203475838104</v>
      </c>
    </row>
    <row r="141" spans="7:12" x14ac:dyDescent="0.2">
      <c r="G141" s="16">
        <v>137</v>
      </c>
      <c r="H141" s="16" t="s">
        <v>198</v>
      </c>
      <c r="I141" s="27">
        <v>38287</v>
      </c>
      <c r="J141" s="16" t="s">
        <v>189</v>
      </c>
      <c r="K141" s="28">
        <v>40</v>
      </c>
      <c r="L141" s="26">
        <v>121.94725640981379</v>
      </c>
    </row>
    <row r="142" spans="7:12" x14ac:dyDescent="0.2">
      <c r="G142" s="16">
        <v>138</v>
      </c>
      <c r="H142" s="16" t="s">
        <v>194</v>
      </c>
      <c r="I142" s="27">
        <v>38540</v>
      </c>
      <c r="J142" s="16" t="s">
        <v>197</v>
      </c>
      <c r="K142" s="28">
        <v>77</v>
      </c>
      <c r="L142" s="26">
        <v>233.07983567827679</v>
      </c>
    </row>
    <row r="143" spans="7:12" x14ac:dyDescent="0.2">
      <c r="G143" s="16">
        <v>139</v>
      </c>
      <c r="H143" s="16" t="s">
        <v>186</v>
      </c>
      <c r="I143" s="27">
        <v>38496</v>
      </c>
      <c r="J143" s="16" t="s">
        <v>192</v>
      </c>
      <c r="K143" s="28">
        <v>50</v>
      </c>
      <c r="L143" s="26">
        <v>152.04318524136269</v>
      </c>
    </row>
    <row r="144" spans="7:12" x14ac:dyDescent="0.2">
      <c r="G144" s="16">
        <v>140</v>
      </c>
      <c r="H144" s="16" t="s">
        <v>199</v>
      </c>
      <c r="I144" s="27">
        <v>38166</v>
      </c>
      <c r="J144" s="16" t="s">
        <v>195</v>
      </c>
      <c r="K144" s="28">
        <v>80</v>
      </c>
      <c r="L144" s="26">
        <v>242.49550041476004</v>
      </c>
    </row>
    <row r="145" spans="7:12" x14ac:dyDescent="0.2">
      <c r="G145" s="16">
        <v>141</v>
      </c>
      <c r="H145" s="16" t="s">
        <v>199</v>
      </c>
      <c r="I145" s="27">
        <v>39079</v>
      </c>
      <c r="J145" s="16" t="s">
        <v>195</v>
      </c>
      <c r="K145" s="28">
        <v>83</v>
      </c>
      <c r="L145" s="26">
        <v>250.79460647762514</v>
      </c>
    </row>
    <row r="146" spans="7:12" x14ac:dyDescent="0.2">
      <c r="G146" s="16">
        <v>142</v>
      </c>
      <c r="H146" s="16" t="s">
        <v>186</v>
      </c>
      <c r="I146" s="27">
        <v>38749</v>
      </c>
      <c r="J146" s="16" t="s">
        <v>187</v>
      </c>
      <c r="K146" s="28">
        <v>-4</v>
      </c>
      <c r="L146" s="26">
        <v>-9.4996327629453567</v>
      </c>
    </row>
    <row r="147" spans="7:12" x14ac:dyDescent="0.2">
      <c r="G147" s="16">
        <v>143</v>
      </c>
      <c r="H147" s="16" t="s">
        <v>194</v>
      </c>
      <c r="I147" s="27">
        <v>38386</v>
      </c>
      <c r="J147" s="16" t="s">
        <v>189</v>
      </c>
      <c r="K147" s="28">
        <v>46</v>
      </c>
      <c r="L147" s="26">
        <v>139.75509706516939</v>
      </c>
    </row>
    <row r="148" spans="7:12" x14ac:dyDescent="0.2">
      <c r="G148" s="16">
        <v>144</v>
      </c>
      <c r="H148" s="16" t="s">
        <v>191</v>
      </c>
      <c r="I148" s="27">
        <v>39013</v>
      </c>
      <c r="J148" s="16" t="s">
        <v>197</v>
      </c>
      <c r="K148" s="28">
        <v>55</v>
      </c>
      <c r="L148" s="26">
        <v>167.19317791229159</v>
      </c>
    </row>
    <row r="149" spans="7:12" x14ac:dyDescent="0.2">
      <c r="G149" s="16">
        <v>145</v>
      </c>
      <c r="H149" s="16" t="s">
        <v>200</v>
      </c>
      <c r="I149" s="27">
        <v>38254</v>
      </c>
      <c r="J149" s="16" t="s">
        <v>197</v>
      </c>
      <c r="K149" s="28">
        <v>89</v>
      </c>
      <c r="L149" s="26">
        <v>269.40466549843933</v>
      </c>
    </row>
    <row r="150" spans="7:12" x14ac:dyDescent="0.2">
      <c r="G150" s="16">
        <v>146</v>
      </c>
      <c r="H150" s="16" t="s">
        <v>198</v>
      </c>
      <c r="I150" s="27">
        <v>38540</v>
      </c>
      <c r="J150" s="16" t="s">
        <v>195</v>
      </c>
      <c r="K150" s="28">
        <v>59</v>
      </c>
      <c r="L150" s="26">
        <v>179.11590007622482</v>
      </c>
    </row>
    <row r="151" spans="7:12" x14ac:dyDescent="0.2">
      <c r="G151" s="16">
        <v>147</v>
      </c>
      <c r="H151" s="16" t="s">
        <v>198</v>
      </c>
      <c r="I151" s="27">
        <v>38419</v>
      </c>
      <c r="J151" s="16" t="s">
        <v>192</v>
      </c>
      <c r="K151" s="28">
        <v>90</v>
      </c>
      <c r="L151" s="26">
        <v>271.75315679180818</v>
      </c>
    </row>
    <row r="152" spans="7:12" x14ac:dyDescent="0.2">
      <c r="G152" s="16">
        <v>148</v>
      </c>
      <c r="H152" s="16" t="s">
        <v>191</v>
      </c>
      <c r="I152" s="27">
        <v>39024</v>
      </c>
      <c r="J152" s="16" t="s">
        <v>192</v>
      </c>
      <c r="K152" s="28">
        <v>17</v>
      </c>
      <c r="L152" s="26">
        <v>53.665884026524566</v>
      </c>
    </row>
    <row r="153" spans="7:12" x14ac:dyDescent="0.2">
      <c r="G153" s="16">
        <v>149</v>
      </c>
      <c r="H153" s="16" t="s">
        <v>200</v>
      </c>
      <c r="I153" s="27">
        <v>38419</v>
      </c>
      <c r="J153" s="16" t="s">
        <v>192</v>
      </c>
      <c r="K153" s="28">
        <v>37</v>
      </c>
      <c r="L153" s="26">
        <v>113.6496958349757</v>
      </c>
    </row>
    <row r="154" spans="7:12" x14ac:dyDescent="0.2">
      <c r="G154" s="16">
        <v>150</v>
      </c>
      <c r="H154" s="16" t="s">
        <v>196</v>
      </c>
      <c r="I154" s="27">
        <v>38793</v>
      </c>
      <c r="J154" s="16" t="s">
        <v>189</v>
      </c>
      <c r="K154" s="28">
        <v>-4</v>
      </c>
      <c r="L154" s="26">
        <v>-9.4240327280666669</v>
      </c>
    </row>
    <row r="155" spans="7:12" x14ac:dyDescent="0.2">
      <c r="G155" s="16">
        <v>151</v>
      </c>
      <c r="H155" s="16" t="s">
        <v>198</v>
      </c>
      <c r="I155" s="27">
        <v>38540</v>
      </c>
      <c r="J155" s="16" t="s">
        <v>187</v>
      </c>
      <c r="K155" s="28">
        <v>-8</v>
      </c>
      <c r="L155" s="26">
        <v>-22.376386657781136</v>
      </c>
    </row>
    <row r="156" spans="7:12" x14ac:dyDescent="0.2">
      <c r="G156" s="16">
        <v>152</v>
      </c>
      <c r="H156" s="16" t="s">
        <v>193</v>
      </c>
      <c r="I156" s="27">
        <v>38232</v>
      </c>
      <c r="J156" s="16" t="s">
        <v>192</v>
      </c>
      <c r="K156" s="28">
        <v>6</v>
      </c>
      <c r="L156" s="26">
        <v>20.32160187847996</v>
      </c>
    </row>
    <row r="157" spans="7:12" x14ac:dyDescent="0.2">
      <c r="G157" s="16">
        <v>153</v>
      </c>
      <c r="H157" s="16" t="s">
        <v>200</v>
      </c>
      <c r="I157" s="27">
        <v>38276</v>
      </c>
      <c r="J157" s="16" t="s">
        <v>192</v>
      </c>
      <c r="K157" s="28">
        <v>63</v>
      </c>
      <c r="L157" s="26">
        <v>191.67996095772898</v>
      </c>
    </row>
    <row r="158" spans="7:12" x14ac:dyDescent="0.2">
      <c r="G158" s="16">
        <v>154</v>
      </c>
      <c r="H158" s="16" t="s">
        <v>199</v>
      </c>
      <c r="I158" s="27">
        <v>38210</v>
      </c>
      <c r="J158" s="16" t="s">
        <v>192</v>
      </c>
      <c r="K158" s="28">
        <v>16</v>
      </c>
      <c r="L158" s="26">
        <v>49.943726296074821</v>
      </c>
    </row>
    <row r="159" spans="7:12" x14ac:dyDescent="0.2">
      <c r="G159" s="16">
        <v>155</v>
      </c>
      <c r="H159" s="16" t="s">
        <v>186</v>
      </c>
      <c r="I159" s="27">
        <v>38386</v>
      </c>
      <c r="J159" s="16" t="s">
        <v>197</v>
      </c>
      <c r="K159" s="28">
        <v>22</v>
      </c>
      <c r="L159" s="26">
        <v>67.814347194557499</v>
      </c>
    </row>
    <row r="160" spans="7:12" x14ac:dyDescent="0.2">
      <c r="G160" s="16">
        <v>156</v>
      </c>
      <c r="H160" s="16" t="s">
        <v>198</v>
      </c>
      <c r="I160" s="27">
        <v>38716</v>
      </c>
      <c r="J160" s="16" t="s">
        <v>189</v>
      </c>
      <c r="K160" s="28">
        <v>81</v>
      </c>
      <c r="L160" s="26">
        <v>244.96866878935498</v>
      </c>
    </row>
    <row r="161" spans="7:12" x14ac:dyDescent="0.2">
      <c r="G161" s="16">
        <v>157</v>
      </c>
      <c r="H161" s="16" t="s">
        <v>198</v>
      </c>
      <c r="I161" s="27">
        <v>38606</v>
      </c>
      <c r="J161" s="16" t="s">
        <v>187</v>
      </c>
      <c r="K161" s="28">
        <v>85</v>
      </c>
      <c r="L161" s="26">
        <v>256.55696414737832</v>
      </c>
    </row>
    <row r="162" spans="7:12" x14ac:dyDescent="0.2">
      <c r="G162" s="16">
        <v>158</v>
      </c>
      <c r="H162" s="16" t="s">
        <v>199</v>
      </c>
      <c r="I162" s="27">
        <v>38122</v>
      </c>
      <c r="J162" s="16" t="s">
        <v>189</v>
      </c>
      <c r="K162" s="28">
        <v>-3</v>
      </c>
      <c r="L162" s="26">
        <v>-7.083148189481113</v>
      </c>
    </row>
    <row r="163" spans="7:12" x14ac:dyDescent="0.2">
      <c r="G163" s="16">
        <v>159</v>
      </c>
      <c r="H163" s="16" t="s">
        <v>198</v>
      </c>
      <c r="I163" s="27">
        <v>38375</v>
      </c>
      <c r="J163" s="16" t="s">
        <v>187</v>
      </c>
      <c r="K163" s="28">
        <v>51</v>
      </c>
      <c r="L163" s="26">
        <v>154.48755641985605</v>
      </c>
    </row>
    <row r="164" spans="7:12" x14ac:dyDescent="0.2">
      <c r="G164" s="16">
        <v>160</v>
      </c>
      <c r="H164" s="16" t="s">
        <v>200</v>
      </c>
      <c r="I164" s="27">
        <v>38353</v>
      </c>
      <c r="J164" s="16" t="s">
        <v>187</v>
      </c>
      <c r="K164" s="28">
        <v>72</v>
      </c>
      <c r="L164" s="26">
        <v>217.42437258205749</v>
      </c>
    </row>
    <row r="165" spans="7:12" x14ac:dyDescent="0.2">
      <c r="G165" s="16">
        <v>161</v>
      </c>
      <c r="H165" s="16" t="s">
        <v>196</v>
      </c>
      <c r="I165" s="27">
        <v>38034</v>
      </c>
      <c r="J165" s="16" t="s">
        <v>187</v>
      </c>
      <c r="K165" s="28">
        <v>46</v>
      </c>
      <c r="L165" s="26">
        <v>139.92999594688814</v>
      </c>
    </row>
    <row r="166" spans="7:12" x14ac:dyDescent="0.2">
      <c r="G166" s="16">
        <v>162</v>
      </c>
      <c r="H166" s="16" t="s">
        <v>188</v>
      </c>
      <c r="I166" s="27">
        <v>38408</v>
      </c>
      <c r="J166" s="16" t="s">
        <v>197</v>
      </c>
      <c r="K166" s="28">
        <v>-10</v>
      </c>
      <c r="L166" s="26">
        <v>-27.996195351956981</v>
      </c>
    </row>
    <row r="167" spans="7:12" x14ac:dyDescent="0.2">
      <c r="G167" s="16">
        <v>163</v>
      </c>
      <c r="H167" s="16" t="s">
        <v>200</v>
      </c>
      <c r="I167" s="27">
        <v>38573</v>
      </c>
      <c r="J167" s="16" t="s">
        <v>189</v>
      </c>
      <c r="K167" s="28">
        <v>-5</v>
      </c>
      <c r="L167" s="26">
        <v>-12.197238533968166</v>
      </c>
    </row>
    <row r="168" spans="7:12" x14ac:dyDescent="0.2">
      <c r="G168" s="16">
        <v>164</v>
      </c>
      <c r="H168" s="16" t="s">
        <v>188</v>
      </c>
      <c r="I168" s="27">
        <v>39002</v>
      </c>
      <c r="J168" s="16" t="s">
        <v>195</v>
      </c>
      <c r="K168" s="28">
        <v>16</v>
      </c>
      <c r="L168" s="26">
        <v>49.917622272183785</v>
      </c>
    </row>
    <row r="169" spans="7:12" x14ac:dyDescent="0.2">
      <c r="G169" s="16">
        <v>165</v>
      </c>
      <c r="H169" s="16" t="s">
        <v>188</v>
      </c>
      <c r="I169" s="27">
        <v>38705</v>
      </c>
      <c r="J169" s="16" t="s">
        <v>189</v>
      </c>
      <c r="K169" s="28">
        <v>25</v>
      </c>
      <c r="L169" s="26">
        <v>76.986898914774684</v>
      </c>
    </row>
    <row r="170" spans="7:12" x14ac:dyDescent="0.2">
      <c r="G170" s="16">
        <v>166</v>
      </c>
      <c r="H170" s="16" t="s">
        <v>198</v>
      </c>
      <c r="I170" s="27">
        <v>38441</v>
      </c>
      <c r="J170" s="16" t="s">
        <v>195</v>
      </c>
      <c r="K170" s="28">
        <v>49</v>
      </c>
      <c r="L170" s="26">
        <v>148.90711866414762</v>
      </c>
    </row>
    <row r="171" spans="7:12" x14ac:dyDescent="0.2">
      <c r="G171" s="16">
        <v>167</v>
      </c>
      <c r="H171" s="16" t="s">
        <v>186</v>
      </c>
      <c r="I171" s="27">
        <v>38067</v>
      </c>
      <c r="J171" s="16" t="s">
        <v>187</v>
      </c>
      <c r="K171" s="28">
        <v>21</v>
      </c>
      <c r="L171" s="26">
        <v>64.326659101878747</v>
      </c>
    </row>
    <row r="172" spans="7:12" x14ac:dyDescent="0.2">
      <c r="G172" s="16">
        <v>168</v>
      </c>
      <c r="H172" s="16" t="s">
        <v>196</v>
      </c>
      <c r="I172" s="27">
        <v>38859</v>
      </c>
      <c r="J172" s="16" t="s">
        <v>187</v>
      </c>
      <c r="K172" s="28">
        <v>29</v>
      </c>
      <c r="L172" s="26">
        <v>88.984161458299795</v>
      </c>
    </row>
    <row r="173" spans="7:12" x14ac:dyDescent="0.2">
      <c r="G173" s="16">
        <v>169</v>
      </c>
      <c r="H173" s="16" t="s">
        <v>191</v>
      </c>
      <c r="I173" s="27">
        <v>38034</v>
      </c>
      <c r="J173" s="16" t="s">
        <v>187</v>
      </c>
      <c r="K173" s="28">
        <v>63</v>
      </c>
      <c r="L173" s="26">
        <v>191.11407977738014</v>
      </c>
    </row>
    <row r="174" spans="7:12" x14ac:dyDescent="0.2">
      <c r="G174" s="16">
        <v>170</v>
      </c>
      <c r="H174" s="16" t="s">
        <v>199</v>
      </c>
      <c r="I174" s="27">
        <v>38881</v>
      </c>
      <c r="J174" s="16" t="s">
        <v>187</v>
      </c>
      <c r="K174" s="28">
        <v>21</v>
      </c>
      <c r="L174" s="26">
        <v>64.602960723055489</v>
      </c>
    </row>
    <row r="175" spans="7:12" x14ac:dyDescent="0.2">
      <c r="G175" s="16">
        <v>171</v>
      </c>
      <c r="H175" s="16" t="s">
        <v>186</v>
      </c>
      <c r="I175" s="27">
        <v>38639</v>
      </c>
      <c r="J175" s="16" t="s">
        <v>189</v>
      </c>
      <c r="K175" s="28">
        <v>93</v>
      </c>
      <c r="L175" s="26">
        <v>280.17276926587908</v>
      </c>
    </row>
    <row r="176" spans="7:12" x14ac:dyDescent="0.2">
      <c r="G176" s="16">
        <v>172</v>
      </c>
      <c r="H176" s="16" t="s">
        <v>194</v>
      </c>
      <c r="I176" s="27">
        <v>38045</v>
      </c>
      <c r="J176" s="16" t="s">
        <v>189</v>
      </c>
      <c r="K176" s="28">
        <v>55</v>
      </c>
      <c r="L176" s="26">
        <v>167.55415680156585</v>
      </c>
    </row>
    <row r="177" spans="7:12" x14ac:dyDescent="0.2">
      <c r="G177" s="16">
        <v>173</v>
      </c>
      <c r="H177" s="16" t="s">
        <v>198</v>
      </c>
      <c r="I177" s="27">
        <v>38914</v>
      </c>
      <c r="J177" s="16" t="s">
        <v>189</v>
      </c>
      <c r="K177" s="28">
        <v>14</v>
      </c>
      <c r="L177" s="26">
        <v>43.897196992459193</v>
      </c>
    </row>
    <row r="178" spans="7:12" x14ac:dyDescent="0.2">
      <c r="G178" s="16">
        <v>174</v>
      </c>
      <c r="H178" s="16" t="s">
        <v>199</v>
      </c>
      <c r="I178" s="27">
        <v>38056</v>
      </c>
      <c r="J178" s="16" t="s">
        <v>192</v>
      </c>
      <c r="K178" s="28">
        <v>91</v>
      </c>
      <c r="L178" s="26">
        <v>275.24479602731037</v>
      </c>
    </row>
    <row r="179" spans="7:12" x14ac:dyDescent="0.2">
      <c r="G179" s="16">
        <v>175</v>
      </c>
      <c r="H179" s="16" t="s">
        <v>198</v>
      </c>
      <c r="I179" s="27">
        <v>38100</v>
      </c>
      <c r="J179" s="16" t="s">
        <v>195</v>
      </c>
      <c r="K179" s="28">
        <v>80</v>
      </c>
      <c r="L179" s="26">
        <v>242.44859600981886</v>
      </c>
    </row>
    <row r="180" spans="7:12" x14ac:dyDescent="0.2">
      <c r="G180" s="16">
        <v>176</v>
      </c>
      <c r="H180" s="16" t="s">
        <v>186</v>
      </c>
      <c r="I180" s="27">
        <v>38683</v>
      </c>
      <c r="J180" s="16" t="s">
        <v>195</v>
      </c>
      <c r="K180" s="28">
        <v>70</v>
      </c>
      <c r="L180" s="26">
        <v>211.755231476809</v>
      </c>
    </row>
    <row r="181" spans="7:12" x14ac:dyDescent="0.2">
      <c r="G181" s="16">
        <v>177</v>
      </c>
      <c r="H181" s="16" t="s">
        <v>200</v>
      </c>
      <c r="I181" s="27">
        <v>38188</v>
      </c>
      <c r="J181" s="16" t="s">
        <v>197</v>
      </c>
      <c r="K181" s="28">
        <v>54</v>
      </c>
      <c r="L181" s="26">
        <v>164.30496670412208</v>
      </c>
    </row>
    <row r="182" spans="7:12" x14ac:dyDescent="0.2">
      <c r="G182" s="16">
        <v>178</v>
      </c>
      <c r="H182" s="16" t="s">
        <v>191</v>
      </c>
      <c r="I182" s="27">
        <v>38705</v>
      </c>
      <c r="J182" s="16" t="s">
        <v>197</v>
      </c>
      <c r="K182" s="28">
        <v>19</v>
      </c>
      <c r="L182" s="26">
        <v>58.362898336492826</v>
      </c>
    </row>
    <row r="183" spans="7:12" x14ac:dyDescent="0.2">
      <c r="G183" s="16">
        <v>179</v>
      </c>
      <c r="H183" s="16" t="s">
        <v>188</v>
      </c>
      <c r="I183" s="27">
        <v>38617</v>
      </c>
      <c r="J183" s="16" t="s">
        <v>189</v>
      </c>
      <c r="K183" s="28">
        <v>38</v>
      </c>
      <c r="L183" s="26">
        <v>115.82878872794043</v>
      </c>
    </row>
    <row r="184" spans="7:12" x14ac:dyDescent="0.2">
      <c r="G184" s="16">
        <v>180</v>
      </c>
      <c r="H184" s="16" t="s">
        <v>194</v>
      </c>
      <c r="I184" s="27">
        <v>38133</v>
      </c>
      <c r="J184" s="16" t="s">
        <v>192</v>
      </c>
      <c r="K184" s="28">
        <v>60</v>
      </c>
      <c r="L184" s="26">
        <v>182.02229380076153</v>
      </c>
    </row>
    <row r="185" spans="7:12" x14ac:dyDescent="0.2">
      <c r="G185" s="16">
        <v>181</v>
      </c>
      <c r="H185" s="16" t="s">
        <v>188</v>
      </c>
      <c r="I185" s="27">
        <v>38639</v>
      </c>
      <c r="J185" s="16" t="s">
        <v>192</v>
      </c>
      <c r="K185" s="28">
        <v>51</v>
      </c>
      <c r="L185" s="26">
        <v>155.73788458275871</v>
      </c>
    </row>
    <row r="186" spans="7:12" x14ac:dyDescent="0.2">
      <c r="G186" s="16">
        <v>182</v>
      </c>
      <c r="H186" s="16" t="s">
        <v>191</v>
      </c>
      <c r="I186" s="27">
        <v>38111</v>
      </c>
      <c r="J186" s="16" t="s">
        <v>187</v>
      </c>
      <c r="K186" s="28">
        <v>78</v>
      </c>
      <c r="L186" s="26">
        <v>236.14223463826744</v>
      </c>
    </row>
    <row r="187" spans="7:12" x14ac:dyDescent="0.2">
      <c r="G187" s="16">
        <v>183</v>
      </c>
      <c r="H187" s="16" t="s">
        <v>188</v>
      </c>
      <c r="I187" s="27">
        <v>38320</v>
      </c>
      <c r="J187" s="16" t="s">
        <v>189</v>
      </c>
      <c r="K187" s="28">
        <v>17</v>
      </c>
      <c r="L187" s="26">
        <v>52.469218210599529</v>
      </c>
    </row>
    <row r="188" spans="7:12" x14ac:dyDescent="0.2">
      <c r="G188" s="16">
        <v>184</v>
      </c>
      <c r="H188" s="16" t="s">
        <v>199</v>
      </c>
      <c r="I188" s="27">
        <v>38221</v>
      </c>
      <c r="J188" s="16" t="s">
        <v>195</v>
      </c>
      <c r="K188" s="28">
        <v>13</v>
      </c>
      <c r="L188" s="26">
        <v>40.808192712139302</v>
      </c>
    </row>
    <row r="189" spans="7:12" x14ac:dyDescent="0.2">
      <c r="G189" s="16">
        <v>185</v>
      </c>
      <c r="H189" s="16" t="s">
        <v>198</v>
      </c>
      <c r="I189" s="27">
        <v>38540</v>
      </c>
      <c r="J189" s="16" t="s">
        <v>197</v>
      </c>
      <c r="K189" s="28">
        <v>2</v>
      </c>
      <c r="L189" s="26">
        <v>8.0360535540736908</v>
      </c>
    </row>
    <row r="190" spans="7:12" x14ac:dyDescent="0.2">
      <c r="G190" s="16">
        <v>186</v>
      </c>
      <c r="H190" s="16" t="s">
        <v>186</v>
      </c>
      <c r="I190" s="27">
        <v>39046</v>
      </c>
      <c r="J190" s="16" t="s">
        <v>197</v>
      </c>
      <c r="K190" s="28">
        <v>74</v>
      </c>
      <c r="L190" s="26">
        <v>223.87783259743091</v>
      </c>
    </row>
    <row r="191" spans="7:12" x14ac:dyDescent="0.2">
      <c r="G191" s="16">
        <v>187</v>
      </c>
      <c r="H191" s="16" t="s">
        <v>194</v>
      </c>
      <c r="I191" s="27">
        <v>38793</v>
      </c>
      <c r="J191" s="16" t="s">
        <v>189</v>
      </c>
      <c r="K191" s="28">
        <v>57</v>
      </c>
      <c r="L191" s="26">
        <v>172.92421427081234</v>
      </c>
    </row>
    <row r="192" spans="7:12" x14ac:dyDescent="0.2">
      <c r="G192" s="16">
        <v>188</v>
      </c>
      <c r="H192" s="16" t="s">
        <v>199</v>
      </c>
      <c r="I192" s="27">
        <v>38111</v>
      </c>
      <c r="J192" s="16" t="s">
        <v>197</v>
      </c>
      <c r="K192" s="28">
        <v>79</v>
      </c>
      <c r="L192" s="26">
        <v>239.34428625432886</v>
      </c>
    </row>
    <row r="193" spans="7:12" x14ac:dyDescent="0.2">
      <c r="G193" s="16">
        <v>189</v>
      </c>
      <c r="H193" s="16" t="s">
        <v>194</v>
      </c>
      <c r="I193" s="27">
        <v>38518</v>
      </c>
      <c r="J193" s="16" t="s">
        <v>189</v>
      </c>
      <c r="K193" s="28">
        <v>82</v>
      </c>
      <c r="L193" s="26">
        <v>247.46177448016923</v>
      </c>
    </row>
    <row r="194" spans="7:12" x14ac:dyDescent="0.2">
      <c r="G194" s="16">
        <v>190</v>
      </c>
      <c r="H194" s="16" t="s">
        <v>200</v>
      </c>
      <c r="I194" s="27">
        <v>38991</v>
      </c>
      <c r="J194" s="16" t="s">
        <v>187</v>
      </c>
      <c r="K194" s="28">
        <v>28</v>
      </c>
      <c r="L194" s="26">
        <v>85.957225474601458</v>
      </c>
    </row>
    <row r="195" spans="7:12" x14ac:dyDescent="0.2">
      <c r="G195" s="16">
        <v>191</v>
      </c>
      <c r="H195" s="16" t="s">
        <v>199</v>
      </c>
      <c r="I195" s="27">
        <v>38023</v>
      </c>
      <c r="J195" s="16" t="s">
        <v>197</v>
      </c>
      <c r="K195" s="28">
        <v>63</v>
      </c>
      <c r="L195" s="26">
        <v>191.0302935038041</v>
      </c>
    </row>
    <row r="196" spans="7:12" x14ac:dyDescent="0.2">
      <c r="G196" s="16">
        <v>192</v>
      </c>
      <c r="H196" s="16" t="s">
        <v>196</v>
      </c>
      <c r="I196" s="27">
        <v>38628</v>
      </c>
      <c r="J196" s="16" t="s">
        <v>189</v>
      </c>
      <c r="K196" s="28">
        <v>72</v>
      </c>
      <c r="L196" s="26">
        <v>217.59287860664901</v>
      </c>
    </row>
    <row r="197" spans="7:12" x14ac:dyDescent="0.2">
      <c r="G197" s="16">
        <v>193</v>
      </c>
      <c r="H197" s="16" t="s">
        <v>196</v>
      </c>
      <c r="I197" s="27">
        <v>38727</v>
      </c>
      <c r="J197" s="16" t="s">
        <v>192</v>
      </c>
      <c r="K197" s="28">
        <v>68</v>
      </c>
      <c r="L197" s="26">
        <v>205.93270340856287</v>
      </c>
    </row>
    <row r="198" spans="7:12" x14ac:dyDescent="0.2">
      <c r="G198" s="16">
        <v>194</v>
      </c>
      <c r="H198" s="16" t="s">
        <v>198</v>
      </c>
      <c r="I198" s="27">
        <v>38738</v>
      </c>
      <c r="J198" s="16" t="s">
        <v>195</v>
      </c>
      <c r="K198" s="28">
        <v>8</v>
      </c>
      <c r="L198" s="26">
        <v>26.138739127477177</v>
      </c>
    </row>
    <row r="199" spans="7:12" x14ac:dyDescent="0.2">
      <c r="G199" s="16">
        <v>195</v>
      </c>
      <c r="H199" s="16" t="s">
        <v>188</v>
      </c>
      <c r="I199" s="27">
        <v>38331</v>
      </c>
      <c r="J199" s="16" t="s">
        <v>192</v>
      </c>
      <c r="K199" s="28">
        <v>62</v>
      </c>
      <c r="L199" s="26">
        <v>188.51634230729906</v>
      </c>
    </row>
    <row r="200" spans="7:12" x14ac:dyDescent="0.2">
      <c r="G200" s="16">
        <v>196</v>
      </c>
      <c r="H200" s="16" t="s">
        <v>199</v>
      </c>
      <c r="I200" s="27">
        <v>38430</v>
      </c>
      <c r="J200" s="16" t="s">
        <v>195</v>
      </c>
      <c r="K200" s="28">
        <v>5</v>
      </c>
      <c r="L200" s="26">
        <v>16.348427234046856</v>
      </c>
    </row>
    <row r="201" spans="7:12" x14ac:dyDescent="0.2">
      <c r="G201" s="16">
        <v>197</v>
      </c>
      <c r="H201" s="16" t="s">
        <v>194</v>
      </c>
      <c r="I201" s="27">
        <v>38023</v>
      </c>
      <c r="J201" s="16" t="s">
        <v>197</v>
      </c>
      <c r="K201" s="28">
        <v>-5</v>
      </c>
      <c r="L201" s="26">
        <v>-12.898061088841523</v>
      </c>
    </row>
    <row r="202" spans="7:12" x14ac:dyDescent="0.2">
      <c r="G202" s="16">
        <v>198</v>
      </c>
      <c r="H202" s="16" t="s">
        <v>194</v>
      </c>
      <c r="I202" s="27">
        <v>38859</v>
      </c>
      <c r="J202" s="16" t="s">
        <v>197</v>
      </c>
      <c r="K202" s="28">
        <v>-4</v>
      </c>
      <c r="L202" s="26">
        <v>-9.998213253386103</v>
      </c>
    </row>
    <row r="203" spans="7:12" x14ac:dyDescent="0.2">
      <c r="G203" s="16">
        <v>199</v>
      </c>
      <c r="H203" s="16" t="s">
        <v>196</v>
      </c>
      <c r="I203" s="27">
        <v>39046</v>
      </c>
      <c r="J203" s="16" t="s">
        <v>197</v>
      </c>
      <c r="K203" s="28">
        <v>81</v>
      </c>
      <c r="L203" s="26">
        <v>244.68104192003952</v>
      </c>
    </row>
    <row r="204" spans="7:12" x14ac:dyDescent="0.2">
      <c r="G204" s="16">
        <v>200</v>
      </c>
      <c r="H204" s="16" t="s">
        <v>196</v>
      </c>
      <c r="I204" s="27">
        <v>38793</v>
      </c>
      <c r="J204" s="16" t="s">
        <v>195</v>
      </c>
      <c r="K204" s="28">
        <v>21</v>
      </c>
      <c r="L204" s="26">
        <v>64.744003374094902</v>
      </c>
    </row>
    <row r="205" spans="7:12" x14ac:dyDescent="0.2">
      <c r="G205" s="16">
        <v>201</v>
      </c>
      <c r="H205" s="16" t="s">
        <v>200</v>
      </c>
      <c r="I205" s="27">
        <v>38529</v>
      </c>
      <c r="J205" s="16" t="s">
        <v>195</v>
      </c>
      <c r="K205" s="28">
        <v>21</v>
      </c>
      <c r="L205" s="26">
        <v>64.863192319117914</v>
      </c>
    </row>
    <row r="206" spans="7:12" x14ac:dyDescent="0.2">
      <c r="G206" s="16">
        <v>202</v>
      </c>
      <c r="H206" s="16" t="s">
        <v>188</v>
      </c>
      <c r="I206" s="27">
        <v>38716</v>
      </c>
      <c r="J206" s="16" t="s">
        <v>189</v>
      </c>
      <c r="K206" s="28">
        <v>-3</v>
      </c>
      <c r="L206" s="26">
        <v>-7.154085897104931</v>
      </c>
    </row>
    <row r="207" spans="7:12" x14ac:dyDescent="0.2">
      <c r="G207" s="16">
        <v>203</v>
      </c>
      <c r="H207" s="16" t="s">
        <v>200</v>
      </c>
      <c r="I207" s="27">
        <v>39079</v>
      </c>
      <c r="J207" s="16" t="s">
        <v>187</v>
      </c>
      <c r="K207" s="28">
        <v>57</v>
      </c>
      <c r="L207" s="26">
        <v>173.64445114790863</v>
      </c>
    </row>
    <row r="208" spans="7:12" x14ac:dyDescent="0.2">
      <c r="G208" s="16">
        <v>204</v>
      </c>
      <c r="H208" s="16" t="s">
        <v>200</v>
      </c>
      <c r="I208" s="27">
        <v>38947</v>
      </c>
      <c r="J208" s="16" t="s">
        <v>187</v>
      </c>
      <c r="K208" s="28">
        <v>86</v>
      </c>
      <c r="L208" s="26">
        <v>259.30970727563493</v>
      </c>
    </row>
    <row r="209" spans="7:12" x14ac:dyDescent="0.2">
      <c r="G209" s="16">
        <v>205</v>
      </c>
      <c r="H209" s="16" t="s">
        <v>199</v>
      </c>
      <c r="I209" s="27">
        <v>38826</v>
      </c>
      <c r="J209" s="16" t="s">
        <v>189</v>
      </c>
      <c r="K209" s="28">
        <v>14</v>
      </c>
      <c r="L209" s="26">
        <v>44.139016120906668</v>
      </c>
    </row>
    <row r="210" spans="7:12" x14ac:dyDescent="0.2">
      <c r="G210" s="16">
        <v>206</v>
      </c>
      <c r="H210" s="16" t="s">
        <v>188</v>
      </c>
      <c r="I210" s="27">
        <v>39057</v>
      </c>
      <c r="J210" s="16" t="s">
        <v>192</v>
      </c>
      <c r="K210" s="28">
        <v>20</v>
      </c>
      <c r="L210" s="26">
        <v>61.955881135465603</v>
      </c>
    </row>
    <row r="211" spans="7:12" x14ac:dyDescent="0.2">
      <c r="G211" s="16">
        <v>207</v>
      </c>
      <c r="H211" s="16" t="s">
        <v>194</v>
      </c>
      <c r="I211" s="27">
        <v>38023</v>
      </c>
      <c r="J211" s="16" t="s">
        <v>197</v>
      </c>
      <c r="K211" s="28">
        <v>60</v>
      </c>
      <c r="L211" s="26">
        <v>181.93942640636905</v>
      </c>
    </row>
    <row r="212" spans="7:12" x14ac:dyDescent="0.2">
      <c r="G212" s="16">
        <v>208</v>
      </c>
      <c r="H212" s="16" t="s">
        <v>199</v>
      </c>
      <c r="I212" s="27">
        <v>38903</v>
      </c>
      <c r="J212" s="16" t="s">
        <v>195</v>
      </c>
      <c r="K212" s="28">
        <v>45</v>
      </c>
      <c r="L212" s="26">
        <v>137.15507832075065</v>
      </c>
    </row>
    <row r="213" spans="7:12" x14ac:dyDescent="0.2">
      <c r="G213" s="16">
        <v>209</v>
      </c>
      <c r="H213" s="16" t="s">
        <v>199</v>
      </c>
      <c r="I213" s="27">
        <v>38078</v>
      </c>
      <c r="J213" s="16" t="s">
        <v>195</v>
      </c>
      <c r="K213" s="28">
        <v>7</v>
      </c>
      <c r="L213" s="26">
        <v>22.99759982335349</v>
      </c>
    </row>
    <row r="214" spans="7:12" x14ac:dyDescent="0.2">
      <c r="G214" s="16">
        <v>210</v>
      </c>
      <c r="H214" s="16" t="s">
        <v>186</v>
      </c>
      <c r="I214" s="27">
        <v>38782</v>
      </c>
      <c r="J214" s="16" t="s">
        <v>187</v>
      </c>
      <c r="K214" s="28">
        <v>-6</v>
      </c>
      <c r="L214" s="26">
        <v>-16.334472666280842</v>
      </c>
    </row>
    <row r="215" spans="7:12" x14ac:dyDescent="0.2">
      <c r="G215" s="16">
        <v>211</v>
      </c>
      <c r="H215" s="16" t="s">
        <v>199</v>
      </c>
      <c r="I215" s="27">
        <v>38837</v>
      </c>
      <c r="J215" s="16" t="s">
        <v>187</v>
      </c>
      <c r="K215" s="28">
        <v>35</v>
      </c>
      <c r="L215" s="26">
        <v>106.89982221762149</v>
      </c>
    </row>
    <row r="216" spans="7:12" x14ac:dyDescent="0.2">
      <c r="G216" s="16">
        <v>212</v>
      </c>
      <c r="H216" s="16" t="s">
        <v>194</v>
      </c>
      <c r="I216" s="27">
        <v>38848</v>
      </c>
      <c r="J216" s="16" t="s">
        <v>189</v>
      </c>
      <c r="K216" s="28">
        <v>31</v>
      </c>
      <c r="L216" s="26">
        <v>95.13200096066403</v>
      </c>
    </row>
    <row r="217" spans="7:12" x14ac:dyDescent="0.2">
      <c r="G217" s="16">
        <v>213</v>
      </c>
      <c r="H217" s="16" t="s">
        <v>199</v>
      </c>
      <c r="I217" s="27">
        <v>38672</v>
      </c>
      <c r="J217" s="16" t="s">
        <v>187</v>
      </c>
      <c r="K217" s="28">
        <v>19</v>
      </c>
      <c r="L217" s="26">
        <v>59.075740928551383</v>
      </c>
    </row>
    <row r="218" spans="7:12" x14ac:dyDescent="0.2">
      <c r="G218" s="16">
        <v>214</v>
      </c>
      <c r="H218" s="16" t="s">
        <v>193</v>
      </c>
      <c r="I218" s="27">
        <v>38760</v>
      </c>
      <c r="J218" s="16" t="s">
        <v>195</v>
      </c>
      <c r="K218" s="28">
        <v>35</v>
      </c>
      <c r="L218" s="26">
        <v>106.64339916643026</v>
      </c>
    </row>
    <row r="219" spans="7:12" x14ac:dyDescent="0.2">
      <c r="G219" s="16">
        <v>215</v>
      </c>
      <c r="H219" s="16" t="s">
        <v>186</v>
      </c>
      <c r="I219" s="27">
        <v>38353</v>
      </c>
      <c r="J219" s="16" t="s">
        <v>192</v>
      </c>
      <c r="K219" s="28">
        <v>51</v>
      </c>
      <c r="L219" s="26">
        <v>154.59771582934854</v>
      </c>
    </row>
    <row r="220" spans="7:12" x14ac:dyDescent="0.2">
      <c r="G220" s="16">
        <v>216</v>
      </c>
      <c r="H220" s="16" t="s">
        <v>188</v>
      </c>
      <c r="I220" s="27">
        <v>38771</v>
      </c>
      <c r="J220" s="16" t="s">
        <v>197</v>
      </c>
      <c r="K220" s="28">
        <v>1</v>
      </c>
      <c r="L220" s="26">
        <v>5.3867139626812968</v>
      </c>
    </row>
    <row r="221" spans="7:12" x14ac:dyDescent="0.2">
      <c r="G221" s="16">
        <v>217</v>
      </c>
      <c r="H221" s="16" t="s">
        <v>200</v>
      </c>
      <c r="I221" s="27">
        <v>38254</v>
      </c>
      <c r="J221" s="16" t="s">
        <v>189</v>
      </c>
      <c r="K221" s="28">
        <v>67</v>
      </c>
      <c r="L221" s="26">
        <v>203.35912709646638</v>
      </c>
    </row>
    <row r="222" spans="7:12" x14ac:dyDescent="0.2">
      <c r="G222" s="16">
        <v>218</v>
      </c>
      <c r="H222" s="16" t="s">
        <v>200</v>
      </c>
      <c r="I222" s="27">
        <v>38441</v>
      </c>
      <c r="J222" s="16" t="s">
        <v>197</v>
      </c>
      <c r="K222" s="28">
        <v>23</v>
      </c>
      <c r="L222" s="26">
        <v>71.412597536524615</v>
      </c>
    </row>
    <row r="223" spans="7:12" x14ac:dyDescent="0.2">
      <c r="G223" s="16">
        <v>219</v>
      </c>
      <c r="H223" s="16" t="s">
        <v>194</v>
      </c>
      <c r="I223" s="27">
        <v>38386</v>
      </c>
      <c r="J223" s="16" t="s">
        <v>189</v>
      </c>
      <c r="K223" s="28">
        <v>41</v>
      </c>
      <c r="L223" s="26">
        <v>125.23475441561757</v>
      </c>
    </row>
    <row r="224" spans="7:12" x14ac:dyDescent="0.2">
      <c r="G224" s="16">
        <v>220</v>
      </c>
      <c r="H224" s="16" t="s">
        <v>191</v>
      </c>
      <c r="I224" s="27">
        <v>38001</v>
      </c>
      <c r="J224" s="16" t="s">
        <v>197</v>
      </c>
      <c r="K224" s="28">
        <v>27</v>
      </c>
      <c r="L224" s="26">
        <v>83.195110350521588</v>
      </c>
    </row>
    <row r="225" spans="7:12" x14ac:dyDescent="0.2">
      <c r="G225" s="16">
        <v>221</v>
      </c>
      <c r="H225" s="16" t="s">
        <v>196</v>
      </c>
      <c r="I225" s="27">
        <v>38980</v>
      </c>
      <c r="J225" s="16" t="s">
        <v>189</v>
      </c>
      <c r="K225" s="28">
        <v>56</v>
      </c>
      <c r="L225" s="26">
        <v>170.17512557022724</v>
      </c>
    </row>
    <row r="226" spans="7:12" x14ac:dyDescent="0.2">
      <c r="G226" s="16">
        <v>222</v>
      </c>
      <c r="H226" s="16" t="s">
        <v>191</v>
      </c>
      <c r="I226" s="27">
        <v>38188</v>
      </c>
      <c r="J226" s="16" t="s">
        <v>197</v>
      </c>
      <c r="K226" s="28">
        <v>67</v>
      </c>
      <c r="L226" s="26">
        <v>203.35311949602652</v>
      </c>
    </row>
    <row r="227" spans="7:12" x14ac:dyDescent="0.2">
      <c r="G227" s="16">
        <v>223</v>
      </c>
      <c r="H227" s="16" t="s">
        <v>186</v>
      </c>
      <c r="I227" s="27">
        <v>38243</v>
      </c>
      <c r="J227" s="16" t="s">
        <v>189</v>
      </c>
      <c r="K227" s="28">
        <v>94</v>
      </c>
      <c r="L227" s="26">
        <v>283.74141758000144</v>
      </c>
    </row>
    <row r="228" spans="7:12" x14ac:dyDescent="0.2">
      <c r="G228" s="16">
        <v>224</v>
      </c>
      <c r="H228" s="16" t="s">
        <v>196</v>
      </c>
      <c r="I228" s="27">
        <v>38265</v>
      </c>
      <c r="J228" s="16" t="s">
        <v>195</v>
      </c>
      <c r="K228" s="28">
        <v>52</v>
      </c>
      <c r="L228" s="26">
        <v>158.2973319694853</v>
      </c>
    </row>
    <row r="229" spans="7:12" x14ac:dyDescent="0.2">
      <c r="G229" s="16">
        <v>225</v>
      </c>
      <c r="H229" s="16" t="s">
        <v>193</v>
      </c>
      <c r="I229" s="27">
        <v>38023</v>
      </c>
      <c r="J229" s="16" t="s">
        <v>192</v>
      </c>
      <c r="K229" s="28">
        <v>24</v>
      </c>
      <c r="L229" s="26">
        <v>74.243899422562194</v>
      </c>
    </row>
    <row r="230" spans="7:12" x14ac:dyDescent="0.2">
      <c r="G230" s="16">
        <v>226</v>
      </c>
      <c r="H230" s="16" t="s">
        <v>199</v>
      </c>
      <c r="I230" s="27">
        <v>38144</v>
      </c>
      <c r="J230" s="16" t="s">
        <v>187</v>
      </c>
      <c r="K230" s="28">
        <v>-1</v>
      </c>
      <c r="L230" s="26">
        <v>-0.91770776800017373</v>
      </c>
    </row>
    <row r="231" spans="7:12" x14ac:dyDescent="0.2">
      <c r="G231" s="16">
        <v>227</v>
      </c>
      <c r="H231" s="16" t="s">
        <v>188</v>
      </c>
      <c r="I231" s="27">
        <v>38738</v>
      </c>
      <c r="J231" s="16" t="s">
        <v>195</v>
      </c>
      <c r="K231" s="28">
        <v>37</v>
      </c>
      <c r="L231" s="26">
        <v>112.52158206006119</v>
      </c>
    </row>
    <row r="232" spans="7:12" x14ac:dyDescent="0.2">
      <c r="G232" s="16">
        <v>228</v>
      </c>
      <c r="H232" s="16" t="s">
        <v>186</v>
      </c>
      <c r="I232" s="27">
        <v>38771</v>
      </c>
      <c r="J232" s="16" t="s">
        <v>189</v>
      </c>
      <c r="K232" s="28">
        <v>63</v>
      </c>
      <c r="L232" s="26">
        <v>191.4542393048981</v>
      </c>
    </row>
    <row r="233" spans="7:12" x14ac:dyDescent="0.2">
      <c r="G233" s="16">
        <v>229</v>
      </c>
      <c r="H233" s="16" t="s">
        <v>200</v>
      </c>
      <c r="I233" s="27">
        <v>38089</v>
      </c>
      <c r="J233" s="16" t="s">
        <v>187</v>
      </c>
      <c r="K233" s="28">
        <v>13</v>
      </c>
      <c r="L233" s="26">
        <v>41.010346846521706</v>
      </c>
    </row>
    <row r="234" spans="7:12" x14ac:dyDescent="0.2">
      <c r="G234" s="16">
        <v>230</v>
      </c>
      <c r="H234" s="16" t="s">
        <v>188</v>
      </c>
      <c r="I234" s="27">
        <v>39046</v>
      </c>
      <c r="J234" s="16" t="s">
        <v>187</v>
      </c>
      <c r="K234" s="28">
        <v>7</v>
      </c>
      <c r="L234" s="26">
        <v>22.334877359058812</v>
      </c>
    </row>
    <row r="235" spans="7:12" x14ac:dyDescent="0.2">
      <c r="G235" s="16">
        <v>231</v>
      </c>
      <c r="H235" s="16" t="s">
        <v>193</v>
      </c>
      <c r="I235" s="27">
        <v>38067</v>
      </c>
      <c r="J235" s="16" t="s">
        <v>187</v>
      </c>
      <c r="K235" s="28">
        <v>64</v>
      </c>
      <c r="L235" s="26">
        <v>193.83879299726061</v>
      </c>
    </row>
    <row r="236" spans="7:12" x14ac:dyDescent="0.2">
      <c r="G236" s="16">
        <v>232</v>
      </c>
      <c r="H236" s="16" t="s">
        <v>191</v>
      </c>
      <c r="I236" s="27">
        <v>38144</v>
      </c>
      <c r="J236" s="16" t="s">
        <v>187</v>
      </c>
      <c r="K236" s="28">
        <v>63</v>
      </c>
      <c r="L236" s="26">
        <v>190.90668689411601</v>
      </c>
    </row>
    <row r="237" spans="7:12" x14ac:dyDescent="0.2">
      <c r="G237" s="16">
        <v>233</v>
      </c>
      <c r="H237" s="16" t="s">
        <v>198</v>
      </c>
      <c r="I237" s="27">
        <v>38210</v>
      </c>
      <c r="J237" s="16" t="s">
        <v>197</v>
      </c>
      <c r="K237" s="28">
        <v>57</v>
      </c>
      <c r="L237" s="26">
        <v>173.59022125804509</v>
      </c>
    </row>
    <row r="238" spans="7:12" x14ac:dyDescent="0.2">
      <c r="G238" s="16">
        <v>234</v>
      </c>
      <c r="H238" s="16" t="s">
        <v>198</v>
      </c>
      <c r="I238" s="27">
        <v>38298</v>
      </c>
      <c r="J238" s="16" t="s">
        <v>197</v>
      </c>
      <c r="K238" s="28">
        <v>59</v>
      </c>
      <c r="L238" s="26">
        <v>178.9266502635322</v>
      </c>
    </row>
    <row r="239" spans="7:12" x14ac:dyDescent="0.2">
      <c r="G239" s="16">
        <v>235</v>
      </c>
      <c r="H239" s="16" t="s">
        <v>199</v>
      </c>
      <c r="I239" s="27">
        <v>38342</v>
      </c>
      <c r="J239" s="16" t="s">
        <v>189</v>
      </c>
      <c r="K239" s="28">
        <v>-3</v>
      </c>
      <c r="L239" s="26">
        <v>-7.2637597489178187</v>
      </c>
    </row>
    <row r="240" spans="7:12" x14ac:dyDescent="0.2">
      <c r="G240" s="16">
        <v>236</v>
      </c>
      <c r="H240" s="16" t="s">
        <v>200</v>
      </c>
      <c r="I240" s="27">
        <v>38991</v>
      </c>
      <c r="J240" s="16" t="s">
        <v>187</v>
      </c>
      <c r="K240" s="28">
        <v>86</v>
      </c>
      <c r="L240" s="26">
        <v>260.32907018535167</v>
      </c>
    </row>
    <row r="241" spans="7:12" x14ac:dyDescent="0.2">
      <c r="G241" s="16">
        <v>237</v>
      </c>
      <c r="H241" s="16" t="s">
        <v>196</v>
      </c>
      <c r="I241" s="27">
        <v>38254</v>
      </c>
      <c r="J241" s="16" t="s">
        <v>195</v>
      </c>
      <c r="K241" s="28">
        <v>-4</v>
      </c>
      <c r="L241" s="26">
        <v>-9.9939520680829617</v>
      </c>
    </row>
    <row r="242" spans="7:12" x14ac:dyDescent="0.2">
      <c r="G242" s="16">
        <v>238</v>
      </c>
      <c r="H242" s="16" t="s">
        <v>191</v>
      </c>
      <c r="I242" s="27">
        <v>38353</v>
      </c>
      <c r="J242" s="16" t="s">
        <v>187</v>
      </c>
      <c r="K242" s="28">
        <v>7</v>
      </c>
      <c r="L242" s="26">
        <v>23.654332569914828</v>
      </c>
    </row>
    <row r="243" spans="7:12" x14ac:dyDescent="0.2">
      <c r="G243" s="16">
        <v>239</v>
      </c>
      <c r="H243" s="16" t="s">
        <v>200</v>
      </c>
      <c r="I243" s="27">
        <v>38991</v>
      </c>
      <c r="J243" s="16" t="s">
        <v>187</v>
      </c>
      <c r="K243" s="28">
        <v>43</v>
      </c>
      <c r="L243" s="26">
        <v>131.67769291502447</v>
      </c>
    </row>
    <row r="244" spans="7:12" x14ac:dyDescent="0.2">
      <c r="G244" s="16">
        <v>240</v>
      </c>
      <c r="H244" s="16" t="s">
        <v>198</v>
      </c>
      <c r="I244" s="27">
        <v>38661</v>
      </c>
      <c r="J244" s="16" t="s">
        <v>187</v>
      </c>
      <c r="K244" s="28">
        <v>2</v>
      </c>
      <c r="L244" s="26">
        <v>7.6348447793459382</v>
      </c>
    </row>
    <row r="245" spans="7:12" x14ac:dyDescent="0.2">
      <c r="G245" s="16">
        <v>241</v>
      </c>
      <c r="H245" s="16" t="s">
        <v>198</v>
      </c>
      <c r="I245" s="27">
        <v>38474</v>
      </c>
      <c r="J245" s="16" t="s">
        <v>197</v>
      </c>
      <c r="K245" s="28">
        <v>85</v>
      </c>
      <c r="L245" s="26">
        <v>256.87957020946436</v>
      </c>
    </row>
    <row r="246" spans="7:12" x14ac:dyDescent="0.2">
      <c r="G246" s="16">
        <v>242</v>
      </c>
      <c r="H246" s="16" t="s">
        <v>198</v>
      </c>
      <c r="I246" s="27">
        <v>38463</v>
      </c>
      <c r="J246" s="16" t="s">
        <v>195</v>
      </c>
      <c r="K246" s="28">
        <v>52</v>
      </c>
      <c r="L246" s="26">
        <v>158.18704198984506</v>
      </c>
    </row>
    <row r="247" spans="7:12" x14ac:dyDescent="0.2">
      <c r="G247" s="16">
        <v>243</v>
      </c>
      <c r="H247" s="16" t="s">
        <v>194</v>
      </c>
      <c r="I247" s="27">
        <v>38177</v>
      </c>
      <c r="J247" s="16" t="s">
        <v>192</v>
      </c>
      <c r="K247" s="28">
        <v>-3</v>
      </c>
      <c r="L247" s="26">
        <v>-7.3950210500886264</v>
      </c>
    </row>
    <row r="248" spans="7:12" x14ac:dyDescent="0.2">
      <c r="G248" s="16">
        <v>244</v>
      </c>
      <c r="H248" s="16" t="s">
        <v>196</v>
      </c>
      <c r="I248" s="27">
        <v>38408</v>
      </c>
      <c r="J248" s="16" t="s">
        <v>195</v>
      </c>
      <c r="K248" s="28">
        <v>8</v>
      </c>
      <c r="L248" s="26">
        <v>25.546689047987762</v>
      </c>
    </row>
    <row r="249" spans="7:12" x14ac:dyDescent="0.2">
      <c r="G249" s="16">
        <v>245</v>
      </c>
      <c r="H249" s="16" t="s">
        <v>200</v>
      </c>
      <c r="I249" s="27">
        <v>38177</v>
      </c>
      <c r="J249" s="16" t="s">
        <v>197</v>
      </c>
      <c r="K249" s="28">
        <v>5</v>
      </c>
      <c r="L249" s="26">
        <v>17.198905576452098</v>
      </c>
    </row>
    <row r="250" spans="7:12" x14ac:dyDescent="0.2">
      <c r="G250" s="16">
        <v>246</v>
      </c>
      <c r="H250" s="16" t="s">
        <v>188</v>
      </c>
      <c r="I250" s="27">
        <v>38958</v>
      </c>
      <c r="J250" s="16" t="s">
        <v>197</v>
      </c>
      <c r="K250" s="28">
        <v>90</v>
      </c>
      <c r="L250" s="26">
        <v>272.09870438545738</v>
      </c>
    </row>
    <row r="251" spans="7:12" x14ac:dyDescent="0.2">
      <c r="G251" s="16">
        <v>247</v>
      </c>
      <c r="H251" s="16" t="s">
        <v>186</v>
      </c>
      <c r="I251" s="27">
        <v>39035</v>
      </c>
      <c r="J251" s="16" t="s">
        <v>197</v>
      </c>
      <c r="K251" s="28">
        <v>36</v>
      </c>
      <c r="L251" s="26">
        <v>110.33744975059108</v>
      </c>
    </row>
    <row r="252" spans="7:12" x14ac:dyDescent="0.2">
      <c r="G252" s="16">
        <v>248</v>
      </c>
      <c r="H252" s="16" t="s">
        <v>193</v>
      </c>
      <c r="I252" s="27">
        <v>38584</v>
      </c>
      <c r="J252" s="16" t="s">
        <v>197</v>
      </c>
      <c r="K252" s="28">
        <v>25</v>
      </c>
      <c r="L252" s="26">
        <v>77.014900645073141</v>
      </c>
    </row>
    <row r="253" spans="7:12" x14ac:dyDescent="0.2">
      <c r="G253" s="16">
        <v>249</v>
      </c>
      <c r="H253" s="16" t="s">
        <v>186</v>
      </c>
      <c r="I253" s="27">
        <v>38430</v>
      </c>
      <c r="J253" s="16" t="s">
        <v>197</v>
      </c>
      <c r="K253" s="28">
        <v>7</v>
      </c>
      <c r="L253" s="26">
        <v>23.133204884254319</v>
      </c>
    </row>
    <row r="254" spans="7:12" x14ac:dyDescent="0.2">
      <c r="G254" s="16">
        <v>250</v>
      </c>
      <c r="H254" s="16" t="s">
        <v>194</v>
      </c>
      <c r="I254" s="27">
        <v>39024</v>
      </c>
      <c r="J254" s="16" t="s">
        <v>197</v>
      </c>
      <c r="K254" s="28">
        <v>64</v>
      </c>
      <c r="L254" s="26">
        <v>194.25372471684716</v>
      </c>
    </row>
    <row r="255" spans="7:12" x14ac:dyDescent="0.2">
      <c r="G255" s="16">
        <v>251</v>
      </c>
      <c r="H255" s="16" t="s">
        <v>194</v>
      </c>
      <c r="I255" s="27">
        <v>38111</v>
      </c>
      <c r="J255" s="16" t="s">
        <v>197</v>
      </c>
      <c r="K255" s="28">
        <v>71</v>
      </c>
      <c r="L255" s="26">
        <v>215.49309366005642</v>
      </c>
    </row>
    <row r="256" spans="7:12" x14ac:dyDescent="0.2">
      <c r="G256" s="16">
        <v>252</v>
      </c>
      <c r="H256" s="16" t="s">
        <v>191</v>
      </c>
      <c r="I256" s="27">
        <v>38452</v>
      </c>
      <c r="J256" s="16" t="s">
        <v>195</v>
      </c>
      <c r="K256" s="28">
        <v>41</v>
      </c>
      <c r="L256" s="26">
        <v>124.81042324173134</v>
      </c>
    </row>
    <row r="257" spans="7:12" x14ac:dyDescent="0.2">
      <c r="G257" s="16">
        <v>253</v>
      </c>
      <c r="H257" s="16" t="s">
        <v>191</v>
      </c>
      <c r="I257" s="27">
        <v>38254</v>
      </c>
      <c r="J257" s="16" t="s">
        <v>189</v>
      </c>
      <c r="K257" s="28">
        <v>84</v>
      </c>
      <c r="L257" s="26">
        <v>253.28617965312779</v>
      </c>
    </row>
    <row r="258" spans="7:12" x14ac:dyDescent="0.2">
      <c r="G258" s="16">
        <v>254</v>
      </c>
      <c r="H258" s="16" t="s">
        <v>198</v>
      </c>
      <c r="I258" s="27">
        <v>38441</v>
      </c>
      <c r="J258" s="16" t="s">
        <v>195</v>
      </c>
      <c r="K258" s="28">
        <v>3</v>
      </c>
      <c r="L258" s="26">
        <v>10.703015398687583</v>
      </c>
    </row>
    <row r="259" spans="7:12" x14ac:dyDescent="0.2">
      <c r="G259" s="16">
        <v>255</v>
      </c>
      <c r="H259" s="16" t="s">
        <v>191</v>
      </c>
      <c r="I259" s="27">
        <v>38078</v>
      </c>
      <c r="J259" s="16" t="s">
        <v>189</v>
      </c>
      <c r="K259" s="28">
        <v>15</v>
      </c>
      <c r="L259" s="26">
        <v>46.761676481443232</v>
      </c>
    </row>
    <row r="260" spans="7:12" x14ac:dyDescent="0.2">
      <c r="G260" s="16">
        <v>256</v>
      </c>
      <c r="H260" s="16" t="s">
        <v>188</v>
      </c>
      <c r="I260" s="27">
        <v>38023</v>
      </c>
      <c r="J260" s="16" t="s">
        <v>195</v>
      </c>
      <c r="K260" s="28">
        <v>1</v>
      </c>
      <c r="L260" s="26">
        <v>4.8820462029427096</v>
      </c>
    </row>
    <row r="261" spans="7:12" x14ac:dyDescent="0.2">
      <c r="G261" s="16">
        <v>257</v>
      </c>
      <c r="H261" s="16" t="s">
        <v>188</v>
      </c>
      <c r="I261" s="27">
        <v>38540</v>
      </c>
      <c r="J261" s="16" t="s">
        <v>197</v>
      </c>
      <c r="K261" s="28">
        <v>10</v>
      </c>
      <c r="L261" s="26">
        <v>32.468400196905996</v>
      </c>
    </row>
    <row r="262" spans="7:12" x14ac:dyDescent="0.2">
      <c r="G262" s="16">
        <v>258</v>
      </c>
      <c r="H262" s="16" t="s">
        <v>198</v>
      </c>
      <c r="I262" s="27">
        <v>38364</v>
      </c>
      <c r="J262" s="16" t="s">
        <v>195</v>
      </c>
      <c r="K262" s="28">
        <v>77</v>
      </c>
      <c r="L262" s="26">
        <v>233.3993347830984</v>
      </c>
    </row>
    <row r="263" spans="7:12" x14ac:dyDescent="0.2">
      <c r="G263" s="16">
        <v>259</v>
      </c>
      <c r="H263" s="16" t="s">
        <v>194</v>
      </c>
      <c r="I263" s="27">
        <v>38397</v>
      </c>
      <c r="J263" s="16" t="s">
        <v>192</v>
      </c>
      <c r="K263" s="28">
        <v>65</v>
      </c>
      <c r="L263" s="26">
        <v>196.49346597044766</v>
      </c>
    </row>
    <row r="264" spans="7:12" x14ac:dyDescent="0.2">
      <c r="G264" s="16">
        <v>260</v>
      </c>
      <c r="H264" s="16" t="s">
        <v>193</v>
      </c>
      <c r="I264" s="27">
        <v>38001</v>
      </c>
      <c r="J264" s="16" t="s">
        <v>195</v>
      </c>
      <c r="K264" s="28">
        <v>25</v>
      </c>
      <c r="L264" s="26">
        <v>77.329572231774151</v>
      </c>
    </row>
    <row r="265" spans="7:12" x14ac:dyDescent="0.2">
      <c r="G265" s="16">
        <v>261</v>
      </c>
      <c r="H265" s="16" t="s">
        <v>200</v>
      </c>
      <c r="I265" s="27">
        <v>38914</v>
      </c>
      <c r="J265" s="16" t="s">
        <v>197</v>
      </c>
      <c r="K265" s="28">
        <v>-1</v>
      </c>
      <c r="L265" s="26">
        <v>-1.930462865623249</v>
      </c>
    </row>
    <row r="266" spans="7:12" x14ac:dyDescent="0.2">
      <c r="G266" s="16">
        <v>262</v>
      </c>
      <c r="H266" s="16" t="s">
        <v>199</v>
      </c>
      <c r="I266" s="27">
        <v>38958</v>
      </c>
      <c r="J266" s="16" t="s">
        <v>189</v>
      </c>
      <c r="K266" s="28">
        <v>2</v>
      </c>
      <c r="L266" s="26">
        <v>7.9709250117717731</v>
      </c>
    </row>
    <row r="267" spans="7:12" x14ac:dyDescent="0.2">
      <c r="G267" s="16">
        <v>263</v>
      </c>
      <c r="H267" s="16" t="s">
        <v>193</v>
      </c>
      <c r="I267" s="27">
        <v>39024</v>
      </c>
      <c r="J267" s="16" t="s">
        <v>187</v>
      </c>
      <c r="K267" s="28">
        <v>62</v>
      </c>
      <c r="L267" s="26">
        <v>187.61965072290988</v>
      </c>
    </row>
    <row r="268" spans="7:12" x14ac:dyDescent="0.2">
      <c r="G268" s="16">
        <v>264</v>
      </c>
      <c r="H268" s="16" t="s">
        <v>194</v>
      </c>
      <c r="I268" s="27">
        <v>38485</v>
      </c>
      <c r="J268" s="16" t="s">
        <v>189</v>
      </c>
      <c r="K268" s="28">
        <v>28</v>
      </c>
      <c r="L268" s="26">
        <v>86.788113277044275</v>
      </c>
    </row>
    <row r="269" spans="7:12" x14ac:dyDescent="0.2">
      <c r="G269" s="16">
        <v>265</v>
      </c>
      <c r="H269" s="16" t="s">
        <v>188</v>
      </c>
      <c r="I269" s="27">
        <v>38551</v>
      </c>
      <c r="J269" s="16" t="s">
        <v>195</v>
      </c>
      <c r="K269" s="28">
        <v>55</v>
      </c>
      <c r="L269" s="26">
        <v>167.05079786120268</v>
      </c>
    </row>
    <row r="270" spans="7:12" x14ac:dyDescent="0.2">
      <c r="G270" s="16">
        <v>266</v>
      </c>
      <c r="H270" s="16" t="s">
        <v>194</v>
      </c>
      <c r="I270" s="27">
        <v>38518</v>
      </c>
      <c r="J270" s="16" t="s">
        <v>187</v>
      </c>
      <c r="K270" s="28">
        <v>28</v>
      </c>
      <c r="L270" s="26">
        <v>86.636057383669893</v>
      </c>
    </row>
    <row r="271" spans="7:12" x14ac:dyDescent="0.2">
      <c r="G271" s="16">
        <v>267</v>
      </c>
      <c r="H271" s="16" t="s">
        <v>196</v>
      </c>
      <c r="I271" s="27">
        <v>38562</v>
      </c>
      <c r="J271" s="16" t="s">
        <v>189</v>
      </c>
      <c r="K271" s="28">
        <v>5</v>
      </c>
      <c r="L271" s="26">
        <v>16.670839286326668</v>
      </c>
    </row>
    <row r="272" spans="7:12" x14ac:dyDescent="0.2">
      <c r="G272" s="16">
        <v>268</v>
      </c>
      <c r="H272" s="16" t="s">
        <v>196</v>
      </c>
      <c r="I272" s="27">
        <v>38298</v>
      </c>
      <c r="J272" s="16" t="s">
        <v>195</v>
      </c>
      <c r="K272" s="28">
        <v>1</v>
      </c>
      <c r="L272" s="26">
        <v>4.7722172541512009</v>
      </c>
    </row>
    <row r="273" spans="7:12" x14ac:dyDescent="0.2">
      <c r="G273" s="16">
        <v>269</v>
      </c>
      <c r="H273" s="16" t="s">
        <v>196</v>
      </c>
      <c r="I273" s="27">
        <v>38518</v>
      </c>
      <c r="J273" s="16" t="s">
        <v>189</v>
      </c>
      <c r="K273" s="28">
        <v>26</v>
      </c>
      <c r="L273" s="26">
        <v>80.012011803068276</v>
      </c>
    </row>
    <row r="274" spans="7:12" x14ac:dyDescent="0.2">
      <c r="G274" s="16">
        <v>270</v>
      </c>
      <c r="H274" s="16" t="s">
        <v>193</v>
      </c>
      <c r="I274" s="27">
        <v>38144</v>
      </c>
      <c r="J274" s="16" t="s">
        <v>189</v>
      </c>
      <c r="K274" s="28">
        <v>47</v>
      </c>
      <c r="L274" s="26">
        <v>142.84602668228962</v>
      </c>
    </row>
    <row r="275" spans="7:12" x14ac:dyDescent="0.2">
      <c r="G275" s="16">
        <v>271</v>
      </c>
      <c r="H275" s="16" t="s">
        <v>188</v>
      </c>
      <c r="I275" s="27">
        <v>38474</v>
      </c>
      <c r="J275" s="16" t="s">
        <v>195</v>
      </c>
      <c r="K275" s="28">
        <v>74</v>
      </c>
      <c r="L275" s="26">
        <v>224.75435048565893</v>
      </c>
    </row>
    <row r="276" spans="7:12" x14ac:dyDescent="0.2">
      <c r="G276" s="16">
        <v>272</v>
      </c>
      <c r="H276" s="16" t="s">
        <v>200</v>
      </c>
      <c r="I276" s="27">
        <v>38848</v>
      </c>
      <c r="J276" s="16" t="s">
        <v>187</v>
      </c>
      <c r="K276" s="28">
        <v>22</v>
      </c>
      <c r="L276" s="26">
        <v>68.710607050620922</v>
      </c>
    </row>
    <row r="277" spans="7:12" x14ac:dyDescent="0.2">
      <c r="G277" s="16">
        <v>273</v>
      </c>
      <c r="H277" s="16" t="s">
        <v>191</v>
      </c>
      <c r="I277" s="27">
        <v>38892</v>
      </c>
      <c r="J277" s="16" t="s">
        <v>192</v>
      </c>
      <c r="K277" s="28">
        <v>70</v>
      </c>
      <c r="L277" s="26">
        <v>212.26238499892682</v>
      </c>
    </row>
    <row r="278" spans="7:12" x14ac:dyDescent="0.2">
      <c r="G278" s="16">
        <v>274</v>
      </c>
      <c r="H278" s="16" t="s">
        <v>200</v>
      </c>
      <c r="I278" s="27">
        <v>38683</v>
      </c>
      <c r="J278" s="16" t="s">
        <v>189</v>
      </c>
      <c r="K278" s="28">
        <v>83</v>
      </c>
      <c r="L278" s="26">
        <v>251.31042576912338</v>
      </c>
    </row>
    <row r="279" spans="7:12" x14ac:dyDescent="0.2">
      <c r="G279" s="16">
        <v>275</v>
      </c>
      <c r="H279" s="16" t="s">
        <v>188</v>
      </c>
      <c r="I279" s="27">
        <v>38694</v>
      </c>
      <c r="J279" s="16" t="s">
        <v>195</v>
      </c>
      <c r="K279" s="28">
        <v>59</v>
      </c>
      <c r="L279" s="26">
        <v>179.38546683395009</v>
      </c>
    </row>
    <row r="280" spans="7:12" x14ac:dyDescent="0.2">
      <c r="G280" s="16">
        <v>276</v>
      </c>
      <c r="H280" s="16" t="s">
        <v>200</v>
      </c>
      <c r="I280" s="27">
        <v>38573</v>
      </c>
      <c r="J280" s="16" t="s">
        <v>197</v>
      </c>
      <c r="K280" s="28">
        <v>0</v>
      </c>
      <c r="L280" s="26">
        <v>1.5831115612014064</v>
      </c>
    </row>
    <row r="281" spans="7:12" x14ac:dyDescent="0.2">
      <c r="G281" s="16">
        <v>277</v>
      </c>
      <c r="H281" s="16" t="s">
        <v>188</v>
      </c>
      <c r="I281" s="27">
        <v>38364</v>
      </c>
      <c r="J281" s="16" t="s">
        <v>195</v>
      </c>
      <c r="K281" s="28">
        <v>82</v>
      </c>
      <c r="L281" s="26">
        <v>247.58247918220624</v>
      </c>
    </row>
    <row r="282" spans="7:12" x14ac:dyDescent="0.2">
      <c r="G282" s="16">
        <v>278</v>
      </c>
      <c r="H282" s="16" t="s">
        <v>186</v>
      </c>
      <c r="I282" s="27">
        <v>38419</v>
      </c>
      <c r="J282" s="16" t="s">
        <v>195</v>
      </c>
      <c r="K282" s="28">
        <v>29</v>
      </c>
      <c r="L282" s="26">
        <v>89.053128978062901</v>
      </c>
    </row>
    <row r="283" spans="7:12" x14ac:dyDescent="0.2">
      <c r="G283" s="16">
        <v>279</v>
      </c>
      <c r="H283" s="16" t="s">
        <v>200</v>
      </c>
      <c r="I283" s="27">
        <v>38122</v>
      </c>
      <c r="J283" s="16" t="s">
        <v>189</v>
      </c>
      <c r="K283" s="28">
        <v>63</v>
      </c>
      <c r="L283" s="26">
        <v>191.08641465198994</v>
      </c>
    </row>
    <row r="284" spans="7:12" x14ac:dyDescent="0.2">
      <c r="G284" s="16">
        <v>280</v>
      </c>
      <c r="H284" s="16" t="s">
        <v>199</v>
      </c>
      <c r="I284" s="27">
        <v>38991</v>
      </c>
      <c r="J284" s="16" t="s">
        <v>187</v>
      </c>
      <c r="K284" s="28">
        <v>67</v>
      </c>
      <c r="L284" s="26">
        <v>203.10846928946893</v>
      </c>
    </row>
    <row r="285" spans="7:12" x14ac:dyDescent="0.2">
      <c r="G285" s="16">
        <v>281</v>
      </c>
      <c r="H285" s="16" t="s">
        <v>196</v>
      </c>
      <c r="I285" s="27">
        <v>38562</v>
      </c>
      <c r="J285" s="16" t="s">
        <v>195</v>
      </c>
      <c r="K285" s="28">
        <v>3</v>
      </c>
      <c r="L285" s="26">
        <v>10.780730703026945</v>
      </c>
    </row>
    <row r="286" spans="7:12" x14ac:dyDescent="0.2">
      <c r="G286" s="16">
        <v>282</v>
      </c>
      <c r="H286" s="16" t="s">
        <v>188</v>
      </c>
      <c r="I286" s="27">
        <v>38331</v>
      </c>
      <c r="J286" s="16" t="s">
        <v>195</v>
      </c>
      <c r="K286" s="28">
        <v>65</v>
      </c>
      <c r="L286" s="26">
        <v>197.40778751122588</v>
      </c>
    </row>
    <row r="287" spans="7:12" x14ac:dyDescent="0.2">
      <c r="G287" s="16">
        <v>283</v>
      </c>
      <c r="H287" s="16" t="s">
        <v>198</v>
      </c>
      <c r="I287" s="27">
        <v>38133</v>
      </c>
      <c r="J287" s="16" t="s">
        <v>192</v>
      </c>
      <c r="K287" s="28">
        <v>75</v>
      </c>
      <c r="L287" s="26">
        <v>227.4564792557687</v>
      </c>
    </row>
    <row r="288" spans="7:12" x14ac:dyDescent="0.2">
      <c r="G288" s="16">
        <v>284</v>
      </c>
      <c r="H288" s="16" t="s">
        <v>198</v>
      </c>
      <c r="I288" s="27">
        <v>38221</v>
      </c>
      <c r="J288" s="16" t="s">
        <v>187</v>
      </c>
      <c r="K288" s="28">
        <v>79</v>
      </c>
      <c r="L288" s="26">
        <v>239.89546823670116</v>
      </c>
    </row>
    <row r="289" spans="7:12" x14ac:dyDescent="0.2">
      <c r="G289" s="16">
        <v>285</v>
      </c>
      <c r="H289" s="16" t="s">
        <v>199</v>
      </c>
      <c r="I289" s="27">
        <v>38947</v>
      </c>
      <c r="J289" s="16" t="s">
        <v>197</v>
      </c>
      <c r="K289" s="28">
        <v>-5</v>
      </c>
      <c r="L289" s="26">
        <v>-12.920960169584891</v>
      </c>
    </row>
    <row r="290" spans="7:12" x14ac:dyDescent="0.2">
      <c r="G290" s="16">
        <v>286</v>
      </c>
      <c r="H290" s="16" t="s">
        <v>199</v>
      </c>
      <c r="I290" s="27">
        <v>38441</v>
      </c>
      <c r="J290" s="16" t="s">
        <v>189</v>
      </c>
      <c r="K290" s="28">
        <v>31</v>
      </c>
      <c r="L290" s="26">
        <v>95.512317695132197</v>
      </c>
    </row>
    <row r="291" spans="7:12" x14ac:dyDescent="0.2">
      <c r="G291" s="16">
        <v>287</v>
      </c>
      <c r="H291" s="16" t="s">
        <v>191</v>
      </c>
      <c r="I291" s="27">
        <v>39068</v>
      </c>
      <c r="J291" s="16" t="s">
        <v>197</v>
      </c>
      <c r="K291" s="28">
        <v>21</v>
      </c>
      <c r="L291" s="26">
        <v>65.343473312315112</v>
      </c>
    </row>
    <row r="292" spans="7:12" x14ac:dyDescent="0.2">
      <c r="G292" s="16">
        <v>288</v>
      </c>
      <c r="H292" s="16" t="s">
        <v>191</v>
      </c>
      <c r="I292" s="27">
        <v>38606</v>
      </c>
      <c r="J292" s="16" t="s">
        <v>192</v>
      </c>
      <c r="K292" s="28">
        <v>-8</v>
      </c>
      <c r="L292" s="26">
        <v>-21.912545800386049</v>
      </c>
    </row>
    <row r="293" spans="7:12" x14ac:dyDescent="0.2">
      <c r="G293" s="16">
        <v>289</v>
      </c>
      <c r="H293" s="16" t="s">
        <v>199</v>
      </c>
      <c r="I293" s="27">
        <v>38540</v>
      </c>
      <c r="J293" s="16" t="s">
        <v>192</v>
      </c>
      <c r="K293" s="28">
        <v>88</v>
      </c>
      <c r="L293" s="26">
        <v>266.0518691009172</v>
      </c>
    </row>
    <row r="294" spans="7:12" x14ac:dyDescent="0.2">
      <c r="G294" s="16">
        <v>290</v>
      </c>
      <c r="H294" s="16" t="s">
        <v>198</v>
      </c>
      <c r="I294" s="27">
        <v>38672</v>
      </c>
      <c r="J294" s="16" t="s">
        <v>189</v>
      </c>
      <c r="K294" s="28">
        <v>94</v>
      </c>
      <c r="L294" s="26">
        <v>283.84678757282279</v>
      </c>
    </row>
    <row r="295" spans="7:12" x14ac:dyDescent="0.2">
      <c r="G295" s="16">
        <v>291</v>
      </c>
      <c r="H295" s="16" t="s">
        <v>193</v>
      </c>
      <c r="I295" s="27">
        <v>38991</v>
      </c>
      <c r="J295" s="16" t="s">
        <v>197</v>
      </c>
      <c r="K295" s="28">
        <v>83</v>
      </c>
      <c r="L295" s="26">
        <v>251.49840546378712</v>
      </c>
    </row>
    <row r="296" spans="7:12" x14ac:dyDescent="0.2">
      <c r="G296" s="16">
        <v>292</v>
      </c>
      <c r="H296" s="16" t="s">
        <v>191</v>
      </c>
      <c r="I296" s="27">
        <v>38210</v>
      </c>
      <c r="J296" s="16" t="s">
        <v>197</v>
      </c>
      <c r="K296" s="28">
        <v>16</v>
      </c>
      <c r="L296" s="26">
        <v>49.955539493154028</v>
      </c>
    </row>
    <row r="297" spans="7:12" x14ac:dyDescent="0.2">
      <c r="G297" s="16">
        <v>293</v>
      </c>
      <c r="H297" s="16" t="s">
        <v>186</v>
      </c>
      <c r="I297" s="27">
        <v>38936</v>
      </c>
      <c r="J297" s="16" t="s">
        <v>197</v>
      </c>
      <c r="K297" s="28">
        <v>33</v>
      </c>
      <c r="L297" s="26">
        <v>100.51753262027832</v>
      </c>
    </row>
    <row r="298" spans="7:12" x14ac:dyDescent="0.2">
      <c r="G298" s="16">
        <v>294</v>
      </c>
      <c r="H298" s="16" t="s">
        <v>186</v>
      </c>
      <c r="I298" s="27">
        <v>38045</v>
      </c>
      <c r="J298" s="16" t="s">
        <v>195</v>
      </c>
      <c r="K298" s="28">
        <v>-1</v>
      </c>
      <c r="L298" s="26">
        <v>-0.90814028681463199</v>
      </c>
    </row>
    <row r="299" spans="7:12" x14ac:dyDescent="0.2">
      <c r="G299" s="16">
        <v>295</v>
      </c>
      <c r="H299" s="16" t="s">
        <v>186</v>
      </c>
      <c r="I299" s="27">
        <v>38925</v>
      </c>
      <c r="J299" s="16" t="s">
        <v>197</v>
      </c>
      <c r="K299" s="28">
        <v>94</v>
      </c>
      <c r="L299" s="26">
        <v>284.13590593464426</v>
      </c>
    </row>
    <row r="300" spans="7:12" x14ac:dyDescent="0.2">
      <c r="G300" s="16">
        <v>296</v>
      </c>
      <c r="H300" s="16" t="s">
        <v>199</v>
      </c>
      <c r="I300" s="27">
        <v>38463</v>
      </c>
      <c r="J300" s="16" t="s">
        <v>189</v>
      </c>
      <c r="K300" s="28">
        <v>76</v>
      </c>
      <c r="L300" s="26">
        <v>230.25557022435729</v>
      </c>
    </row>
    <row r="301" spans="7:12" x14ac:dyDescent="0.2">
      <c r="G301" s="16">
        <v>297</v>
      </c>
      <c r="H301" s="16" t="s">
        <v>186</v>
      </c>
      <c r="I301" s="27">
        <v>38782</v>
      </c>
      <c r="J301" s="16" t="s">
        <v>189</v>
      </c>
      <c r="K301" s="28">
        <v>71</v>
      </c>
      <c r="L301" s="26">
        <v>215.15645769752564</v>
      </c>
    </row>
    <row r="302" spans="7:12" x14ac:dyDescent="0.2">
      <c r="G302" s="16">
        <v>298</v>
      </c>
      <c r="H302" s="16" t="s">
        <v>193</v>
      </c>
      <c r="I302" s="27">
        <v>38133</v>
      </c>
      <c r="J302" s="16" t="s">
        <v>192</v>
      </c>
      <c r="K302" s="28">
        <v>56</v>
      </c>
      <c r="L302" s="26">
        <v>169.19487194523822</v>
      </c>
    </row>
    <row r="303" spans="7:12" x14ac:dyDescent="0.2">
      <c r="G303" s="16">
        <v>299</v>
      </c>
      <c r="H303" s="16" t="s">
        <v>188</v>
      </c>
      <c r="I303" s="27">
        <v>38595</v>
      </c>
      <c r="J303" s="16" t="s">
        <v>187</v>
      </c>
      <c r="K303" s="28">
        <v>81</v>
      </c>
      <c r="L303" s="26">
        <v>245.58577912839797</v>
      </c>
    </row>
    <row r="304" spans="7:12" x14ac:dyDescent="0.2">
      <c r="G304" s="16">
        <v>300</v>
      </c>
      <c r="H304" s="16" t="s">
        <v>193</v>
      </c>
      <c r="I304" s="27">
        <v>38166</v>
      </c>
      <c r="J304" s="16" t="s">
        <v>195</v>
      </c>
      <c r="K304" s="28">
        <v>3</v>
      </c>
      <c r="L304" s="26">
        <v>11.162502018809288</v>
      </c>
    </row>
    <row r="305" spans="7:12" x14ac:dyDescent="0.2">
      <c r="G305" s="16">
        <v>301</v>
      </c>
      <c r="H305" s="16" t="s">
        <v>193</v>
      </c>
      <c r="I305" s="27">
        <v>38463</v>
      </c>
      <c r="J305" s="16" t="s">
        <v>187</v>
      </c>
      <c r="K305" s="28">
        <v>60</v>
      </c>
      <c r="L305" s="26">
        <v>182.21269449394873</v>
      </c>
    </row>
    <row r="306" spans="7:12" x14ac:dyDescent="0.2">
      <c r="G306" s="16">
        <v>302</v>
      </c>
      <c r="H306" s="16" t="s">
        <v>199</v>
      </c>
      <c r="I306" s="27">
        <v>39013</v>
      </c>
      <c r="J306" s="16" t="s">
        <v>189</v>
      </c>
      <c r="K306" s="28">
        <v>81</v>
      </c>
      <c r="L306" s="26">
        <v>245.54232115102224</v>
      </c>
    </row>
    <row r="307" spans="7:12" x14ac:dyDescent="0.2">
      <c r="G307" s="16">
        <v>303</v>
      </c>
      <c r="H307" s="16" t="s">
        <v>194</v>
      </c>
      <c r="I307" s="27">
        <v>38111</v>
      </c>
      <c r="J307" s="16" t="s">
        <v>189</v>
      </c>
      <c r="K307" s="28">
        <v>70</v>
      </c>
      <c r="L307" s="26">
        <v>211.43323649343893</v>
      </c>
    </row>
    <row r="308" spans="7:12" x14ac:dyDescent="0.2">
      <c r="G308" s="16">
        <v>304</v>
      </c>
      <c r="H308" s="16" t="s">
        <v>200</v>
      </c>
      <c r="I308" s="27">
        <v>38859</v>
      </c>
      <c r="J308" s="16" t="s">
        <v>197</v>
      </c>
      <c r="K308" s="28">
        <v>18</v>
      </c>
      <c r="L308" s="26">
        <v>56.272584064658759</v>
      </c>
    </row>
    <row r="309" spans="7:12" x14ac:dyDescent="0.2">
      <c r="G309" s="16">
        <v>305</v>
      </c>
      <c r="H309" s="16" t="s">
        <v>188</v>
      </c>
      <c r="I309" s="27">
        <v>38397</v>
      </c>
      <c r="J309" s="16" t="s">
        <v>192</v>
      </c>
      <c r="K309" s="28">
        <v>73</v>
      </c>
      <c r="L309" s="26">
        <v>221.17007144401961</v>
      </c>
    </row>
    <row r="310" spans="7:12" x14ac:dyDescent="0.2">
      <c r="G310" s="16">
        <v>306</v>
      </c>
      <c r="H310" s="16" t="s">
        <v>193</v>
      </c>
      <c r="I310" s="27">
        <v>38408</v>
      </c>
      <c r="J310" s="16" t="s">
        <v>189</v>
      </c>
      <c r="K310" s="28">
        <v>-7</v>
      </c>
      <c r="L310" s="26">
        <v>-18.782320494671733</v>
      </c>
    </row>
    <row r="311" spans="7:12" x14ac:dyDescent="0.2">
      <c r="G311" s="16">
        <v>307</v>
      </c>
      <c r="H311" s="16" t="s">
        <v>193</v>
      </c>
      <c r="I311" s="27">
        <v>38584</v>
      </c>
      <c r="J311" s="16" t="s">
        <v>189</v>
      </c>
      <c r="K311" s="28">
        <v>55</v>
      </c>
      <c r="L311" s="26">
        <v>166.60609215413587</v>
      </c>
    </row>
    <row r="312" spans="7:12" x14ac:dyDescent="0.2">
      <c r="G312" s="16">
        <v>308</v>
      </c>
      <c r="H312" s="16" t="s">
        <v>200</v>
      </c>
      <c r="I312" s="27">
        <v>38122</v>
      </c>
      <c r="J312" s="16" t="s">
        <v>187</v>
      </c>
      <c r="K312" s="28">
        <v>7</v>
      </c>
      <c r="L312" s="26">
        <v>23.387374937264937</v>
      </c>
    </row>
    <row r="313" spans="7:12" x14ac:dyDescent="0.2">
      <c r="G313" s="16">
        <v>309</v>
      </c>
      <c r="H313" s="16" t="s">
        <v>200</v>
      </c>
      <c r="I313" s="27">
        <v>38309</v>
      </c>
      <c r="J313" s="16" t="s">
        <v>195</v>
      </c>
      <c r="K313" s="28">
        <v>63</v>
      </c>
      <c r="L313" s="26">
        <v>191.44929977621479</v>
      </c>
    </row>
    <row r="314" spans="7:12" x14ac:dyDescent="0.2">
      <c r="G314" s="16">
        <v>310</v>
      </c>
      <c r="H314" s="16" t="s">
        <v>193</v>
      </c>
      <c r="I314" s="27">
        <v>38540</v>
      </c>
      <c r="J314" s="16" t="s">
        <v>187</v>
      </c>
      <c r="K314" s="28">
        <v>83</v>
      </c>
      <c r="L314" s="26">
        <v>251.62937525083981</v>
      </c>
    </row>
    <row r="315" spans="7:12" x14ac:dyDescent="0.2">
      <c r="G315" s="16">
        <v>311</v>
      </c>
      <c r="H315" s="16" t="s">
        <v>186</v>
      </c>
      <c r="I315" s="27">
        <v>38045</v>
      </c>
      <c r="J315" s="16" t="s">
        <v>187</v>
      </c>
      <c r="K315" s="28">
        <v>43</v>
      </c>
      <c r="L315" s="26">
        <v>130.971908096161</v>
      </c>
    </row>
    <row r="316" spans="7:12" x14ac:dyDescent="0.2">
      <c r="G316" s="16">
        <v>312</v>
      </c>
      <c r="H316" s="16" t="s">
        <v>193</v>
      </c>
      <c r="I316" s="27">
        <v>38199</v>
      </c>
      <c r="J316" s="16" t="s">
        <v>195</v>
      </c>
      <c r="K316" s="28">
        <v>67</v>
      </c>
      <c r="L316" s="26">
        <v>203.30298779689218</v>
      </c>
    </row>
    <row r="317" spans="7:12" x14ac:dyDescent="0.2">
      <c r="G317" s="16">
        <v>313</v>
      </c>
      <c r="H317" s="16" t="s">
        <v>194</v>
      </c>
      <c r="I317" s="27">
        <v>38716</v>
      </c>
      <c r="J317" s="16" t="s">
        <v>195</v>
      </c>
      <c r="K317" s="28">
        <v>-9</v>
      </c>
      <c r="L317" s="26">
        <v>-24.966227969201331</v>
      </c>
    </row>
    <row r="318" spans="7:12" x14ac:dyDescent="0.2">
      <c r="G318" s="16">
        <v>314</v>
      </c>
      <c r="H318" s="16" t="s">
        <v>200</v>
      </c>
      <c r="I318" s="27">
        <v>38166</v>
      </c>
      <c r="J318" s="16" t="s">
        <v>189</v>
      </c>
      <c r="K318" s="28">
        <v>-1</v>
      </c>
      <c r="L318" s="26">
        <v>-1.475132378251053</v>
      </c>
    </row>
    <row r="319" spans="7:12" x14ac:dyDescent="0.2">
      <c r="G319" s="16">
        <v>315</v>
      </c>
      <c r="H319" s="16" t="s">
        <v>186</v>
      </c>
      <c r="I319" s="27">
        <v>38364</v>
      </c>
      <c r="J319" s="16" t="s">
        <v>189</v>
      </c>
      <c r="K319" s="28">
        <v>21</v>
      </c>
      <c r="L319" s="26">
        <v>65.196598797725159</v>
      </c>
    </row>
    <row r="320" spans="7:12" x14ac:dyDescent="0.2">
      <c r="G320" s="16">
        <v>316</v>
      </c>
      <c r="H320" s="16" t="s">
        <v>196</v>
      </c>
      <c r="I320" s="27">
        <v>38661</v>
      </c>
      <c r="J320" s="16" t="s">
        <v>197</v>
      </c>
      <c r="K320" s="28">
        <v>6</v>
      </c>
      <c r="L320" s="26">
        <v>20.103063549411871</v>
      </c>
    </row>
    <row r="321" spans="7:12" x14ac:dyDescent="0.2">
      <c r="G321" s="16">
        <v>317</v>
      </c>
      <c r="H321" s="16" t="s">
        <v>196</v>
      </c>
      <c r="I321" s="27">
        <v>38001</v>
      </c>
      <c r="J321" s="16" t="s">
        <v>195</v>
      </c>
      <c r="K321" s="28">
        <v>0</v>
      </c>
      <c r="L321" s="26">
        <v>1.6052060341349688</v>
      </c>
    </row>
    <row r="322" spans="7:12" x14ac:dyDescent="0.2">
      <c r="G322" s="16">
        <v>318</v>
      </c>
      <c r="H322" s="16" t="s">
        <v>199</v>
      </c>
      <c r="I322" s="27">
        <v>38276</v>
      </c>
      <c r="J322" s="16" t="s">
        <v>195</v>
      </c>
      <c r="K322" s="28">
        <v>20</v>
      </c>
      <c r="L322" s="26">
        <v>61.994811968474004</v>
      </c>
    </row>
    <row r="323" spans="7:12" x14ac:dyDescent="0.2">
      <c r="G323" s="16">
        <v>319</v>
      </c>
      <c r="H323" s="16" t="s">
        <v>191</v>
      </c>
      <c r="I323" s="27">
        <v>38298</v>
      </c>
      <c r="J323" s="16" t="s">
        <v>189</v>
      </c>
      <c r="K323" s="28">
        <v>70</v>
      </c>
      <c r="L323" s="26">
        <v>212.50263306463722</v>
      </c>
    </row>
    <row r="324" spans="7:12" x14ac:dyDescent="0.2">
      <c r="G324" s="16">
        <v>320</v>
      </c>
      <c r="H324" s="16" t="s">
        <v>199</v>
      </c>
      <c r="I324" s="27">
        <v>38122</v>
      </c>
      <c r="J324" s="16" t="s">
        <v>195</v>
      </c>
      <c r="K324" s="28">
        <v>94</v>
      </c>
      <c r="L324" s="26">
        <v>283.88166832886924</v>
      </c>
    </row>
    <row r="325" spans="7:12" x14ac:dyDescent="0.2">
      <c r="G325" s="16">
        <v>321</v>
      </c>
      <c r="H325" s="16" t="s">
        <v>188</v>
      </c>
      <c r="I325" s="27">
        <v>38276</v>
      </c>
      <c r="J325" s="16" t="s">
        <v>187</v>
      </c>
      <c r="K325" s="28">
        <v>9</v>
      </c>
      <c r="L325" s="26">
        <v>28.830512766101304</v>
      </c>
    </row>
    <row r="326" spans="7:12" x14ac:dyDescent="0.2">
      <c r="G326" s="16">
        <v>322</v>
      </c>
      <c r="H326" s="16" t="s">
        <v>199</v>
      </c>
      <c r="I326" s="27">
        <v>38529</v>
      </c>
      <c r="J326" s="16" t="s">
        <v>197</v>
      </c>
      <c r="K326" s="28">
        <v>27</v>
      </c>
      <c r="L326" s="26">
        <v>83.64015403043436</v>
      </c>
    </row>
    <row r="327" spans="7:12" x14ac:dyDescent="0.2">
      <c r="G327" s="16">
        <v>323</v>
      </c>
      <c r="H327" s="16" t="s">
        <v>194</v>
      </c>
      <c r="I327" s="27">
        <v>38793</v>
      </c>
      <c r="J327" s="16" t="s">
        <v>192</v>
      </c>
      <c r="K327" s="28">
        <v>43</v>
      </c>
      <c r="L327" s="26">
        <v>130.94656180680516</v>
      </c>
    </row>
    <row r="328" spans="7:12" x14ac:dyDescent="0.2">
      <c r="G328" s="16">
        <v>324</v>
      </c>
      <c r="H328" s="16" t="s">
        <v>198</v>
      </c>
      <c r="I328" s="27">
        <v>38980</v>
      </c>
      <c r="J328" s="16" t="s">
        <v>189</v>
      </c>
      <c r="K328" s="28">
        <v>84</v>
      </c>
      <c r="L328" s="26">
        <v>254.38984191598573</v>
      </c>
    </row>
    <row r="329" spans="7:12" x14ac:dyDescent="0.2">
      <c r="G329" s="16">
        <v>325</v>
      </c>
      <c r="H329" s="16" t="s">
        <v>188</v>
      </c>
      <c r="I329" s="27">
        <v>38144</v>
      </c>
      <c r="J329" s="16" t="s">
        <v>195</v>
      </c>
      <c r="K329" s="28">
        <v>83</v>
      </c>
      <c r="L329" s="26">
        <v>251.63175698562648</v>
      </c>
    </row>
    <row r="330" spans="7:12" x14ac:dyDescent="0.2">
      <c r="G330" s="16">
        <v>326</v>
      </c>
      <c r="H330" s="16" t="s">
        <v>188</v>
      </c>
      <c r="I330" s="27">
        <v>38210</v>
      </c>
      <c r="J330" s="16" t="s">
        <v>192</v>
      </c>
      <c r="K330" s="28">
        <v>89</v>
      </c>
      <c r="L330" s="26">
        <v>268.67182931807514</v>
      </c>
    </row>
    <row r="331" spans="7:12" x14ac:dyDescent="0.2">
      <c r="G331" s="16">
        <v>327</v>
      </c>
      <c r="H331" s="16" t="s">
        <v>198</v>
      </c>
      <c r="I331" s="27">
        <v>39002</v>
      </c>
      <c r="J331" s="16" t="s">
        <v>187</v>
      </c>
      <c r="K331" s="28">
        <v>7</v>
      </c>
      <c r="L331" s="26">
        <v>22.668540241379059</v>
      </c>
    </row>
    <row r="332" spans="7:12" x14ac:dyDescent="0.2">
      <c r="G332" s="16">
        <v>328</v>
      </c>
      <c r="H332" s="16" t="s">
        <v>188</v>
      </c>
      <c r="I332" s="27">
        <v>38177</v>
      </c>
      <c r="J332" s="16" t="s">
        <v>189</v>
      </c>
      <c r="K332" s="28">
        <v>68</v>
      </c>
      <c r="L332" s="26">
        <v>205.75644454699685</v>
      </c>
    </row>
    <row r="333" spans="7:12" x14ac:dyDescent="0.2">
      <c r="G333" s="16">
        <v>329</v>
      </c>
      <c r="H333" s="16" t="s">
        <v>198</v>
      </c>
      <c r="I333" s="27">
        <v>38639</v>
      </c>
      <c r="J333" s="16" t="s">
        <v>195</v>
      </c>
      <c r="K333" s="28">
        <v>38</v>
      </c>
      <c r="L333" s="26">
        <v>116.14288251700734</v>
      </c>
    </row>
    <row r="334" spans="7:12" x14ac:dyDescent="0.2">
      <c r="G334" s="16">
        <v>330</v>
      </c>
      <c r="H334" s="16" t="s">
        <v>200</v>
      </c>
      <c r="I334" s="27">
        <v>38012</v>
      </c>
      <c r="J334" s="16" t="s">
        <v>195</v>
      </c>
      <c r="K334" s="28">
        <v>90</v>
      </c>
      <c r="L334" s="26">
        <v>271.3332095451583</v>
      </c>
    </row>
    <row r="335" spans="7:12" x14ac:dyDescent="0.2">
      <c r="G335" s="16">
        <v>331</v>
      </c>
      <c r="H335" s="16" t="s">
        <v>200</v>
      </c>
      <c r="I335" s="27">
        <v>38210</v>
      </c>
      <c r="J335" s="16" t="s">
        <v>195</v>
      </c>
      <c r="K335" s="28">
        <v>10</v>
      </c>
      <c r="L335" s="26">
        <v>31.740063454597557</v>
      </c>
    </row>
    <row r="336" spans="7:12" x14ac:dyDescent="0.2">
      <c r="G336" s="16">
        <v>332</v>
      </c>
      <c r="H336" s="16" t="s">
        <v>196</v>
      </c>
      <c r="I336" s="27">
        <v>39024</v>
      </c>
      <c r="J336" s="16" t="s">
        <v>189</v>
      </c>
      <c r="K336" s="28">
        <v>13</v>
      </c>
      <c r="L336" s="26">
        <v>40.182824201163783</v>
      </c>
    </row>
    <row r="337" spans="7:12" x14ac:dyDescent="0.2">
      <c r="G337" s="16">
        <v>333</v>
      </c>
      <c r="H337" s="16" t="s">
        <v>199</v>
      </c>
      <c r="I337" s="27">
        <v>38155</v>
      </c>
      <c r="J337" s="16" t="s">
        <v>187</v>
      </c>
      <c r="K337" s="28">
        <v>68</v>
      </c>
      <c r="L337" s="26">
        <v>206.37862292228638</v>
      </c>
    </row>
    <row r="338" spans="7:12" x14ac:dyDescent="0.2">
      <c r="G338" s="16">
        <v>334</v>
      </c>
      <c r="H338" s="16" t="s">
        <v>193</v>
      </c>
      <c r="I338" s="27">
        <v>38144</v>
      </c>
      <c r="J338" s="16" t="s">
        <v>189</v>
      </c>
      <c r="K338" s="28">
        <v>40</v>
      </c>
      <c r="L338" s="26">
        <v>122.17079112578179</v>
      </c>
    </row>
    <row r="339" spans="7:12" x14ac:dyDescent="0.2">
      <c r="G339" s="16">
        <v>335</v>
      </c>
      <c r="H339" s="16" t="s">
        <v>199</v>
      </c>
      <c r="I339" s="27">
        <v>38507</v>
      </c>
      <c r="J339" s="16" t="s">
        <v>189</v>
      </c>
      <c r="K339" s="28">
        <v>17</v>
      </c>
      <c r="L339" s="26">
        <v>52.575815801836917</v>
      </c>
    </row>
    <row r="340" spans="7:12" x14ac:dyDescent="0.2">
      <c r="G340" s="16">
        <v>336</v>
      </c>
      <c r="H340" s="16" t="s">
        <v>196</v>
      </c>
      <c r="I340" s="27">
        <v>38320</v>
      </c>
      <c r="J340" s="16" t="s">
        <v>189</v>
      </c>
      <c r="K340" s="28">
        <v>6</v>
      </c>
      <c r="L340" s="26">
        <v>19.233532374060513</v>
      </c>
    </row>
    <row r="341" spans="7:12" x14ac:dyDescent="0.2">
      <c r="G341" s="16">
        <v>337</v>
      </c>
      <c r="H341" s="16" t="s">
        <v>196</v>
      </c>
      <c r="I341" s="27">
        <v>38848</v>
      </c>
      <c r="J341" s="16" t="s">
        <v>189</v>
      </c>
      <c r="K341" s="28">
        <v>27</v>
      </c>
      <c r="L341" s="26">
        <v>83.786086457485794</v>
      </c>
    </row>
    <row r="342" spans="7:12" x14ac:dyDescent="0.2">
      <c r="G342" s="16">
        <v>338</v>
      </c>
      <c r="H342" s="16" t="s">
        <v>193</v>
      </c>
      <c r="I342" s="27">
        <v>38925</v>
      </c>
      <c r="J342" s="16" t="s">
        <v>189</v>
      </c>
      <c r="K342" s="28">
        <v>80</v>
      </c>
      <c r="L342" s="26">
        <v>242.1940649977725</v>
      </c>
    </row>
    <row r="343" spans="7:12" x14ac:dyDescent="0.2">
      <c r="G343" s="16">
        <v>339</v>
      </c>
      <c r="H343" s="16" t="s">
        <v>194</v>
      </c>
      <c r="I343" s="27">
        <v>38210</v>
      </c>
      <c r="J343" s="16" t="s">
        <v>197</v>
      </c>
      <c r="K343" s="28">
        <v>-1</v>
      </c>
      <c r="L343" s="26">
        <v>-0.92679798413568193</v>
      </c>
    </row>
    <row r="344" spans="7:12" x14ac:dyDescent="0.2">
      <c r="G344" s="16">
        <v>340</v>
      </c>
      <c r="H344" s="16" t="s">
        <v>188</v>
      </c>
      <c r="I344" s="27">
        <v>38804</v>
      </c>
      <c r="J344" s="16" t="s">
        <v>197</v>
      </c>
      <c r="K344" s="28">
        <v>89</v>
      </c>
      <c r="L344" s="26">
        <v>269.26351673512869</v>
      </c>
    </row>
    <row r="345" spans="7:12" x14ac:dyDescent="0.2">
      <c r="G345" s="16">
        <v>341</v>
      </c>
      <c r="H345" s="16" t="s">
        <v>188</v>
      </c>
      <c r="I345" s="27">
        <v>38441</v>
      </c>
      <c r="J345" s="16" t="s">
        <v>195</v>
      </c>
      <c r="K345" s="28">
        <v>21</v>
      </c>
      <c r="L345" s="26">
        <v>65.224154633884041</v>
      </c>
    </row>
    <row r="346" spans="7:12" x14ac:dyDescent="0.2">
      <c r="G346" s="16">
        <v>342</v>
      </c>
      <c r="H346" s="16" t="s">
        <v>196</v>
      </c>
      <c r="I346" s="27">
        <v>39068</v>
      </c>
      <c r="J346" s="16" t="s">
        <v>187</v>
      </c>
      <c r="K346" s="28">
        <v>37</v>
      </c>
      <c r="L346" s="26">
        <v>113.11652988941213</v>
      </c>
    </row>
    <row r="347" spans="7:12" x14ac:dyDescent="0.2">
      <c r="G347" s="16">
        <v>343</v>
      </c>
      <c r="H347" s="16" t="s">
        <v>194</v>
      </c>
      <c r="I347" s="27">
        <v>38397</v>
      </c>
      <c r="J347" s="16" t="s">
        <v>192</v>
      </c>
      <c r="K347" s="28">
        <v>15</v>
      </c>
      <c r="L347" s="26">
        <v>46.637898863261832</v>
      </c>
    </row>
    <row r="348" spans="7:12" x14ac:dyDescent="0.2">
      <c r="G348" s="16">
        <v>344</v>
      </c>
      <c r="H348" s="16" t="s">
        <v>191</v>
      </c>
      <c r="I348" s="27">
        <v>38133</v>
      </c>
      <c r="J348" s="16" t="s">
        <v>197</v>
      </c>
      <c r="K348" s="28">
        <v>94</v>
      </c>
      <c r="L348" s="26">
        <v>283.62009758002927</v>
      </c>
    </row>
    <row r="349" spans="7:12" x14ac:dyDescent="0.2">
      <c r="G349" s="16">
        <v>345</v>
      </c>
      <c r="H349" s="16" t="s">
        <v>200</v>
      </c>
      <c r="I349" s="27">
        <v>38551</v>
      </c>
      <c r="J349" s="16" t="s">
        <v>197</v>
      </c>
      <c r="K349" s="28">
        <v>85</v>
      </c>
      <c r="L349" s="26">
        <v>257.28530472715238</v>
      </c>
    </row>
    <row r="350" spans="7:12" x14ac:dyDescent="0.2">
      <c r="G350" s="16">
        <v>346</v>
      </c>
      <c r="H350" s="16" t="s">
        <v>194</v>
      </c>
      <c r="I350" s="27">
        <v>38309</v>
      </c>
      <c r="J350" s="16" t="s">
        <v>187</v>
      </c>
      <c r="K350" s="28">
        <v>95</v>
      </c>
      <c r="L350" s="26">
        <v>286.86402627293558</v>
      </c>
    </row>
    <row r="351" spans="7:12" x14ac:dyDescent="0.2">
      <c r="G351" s="16">
        <v>347</v>
      </c>
      <c r="H351" s="16" t="s">
        <v>198</v>
      </c>
      <c r="I351" s="27">
        <v>38496</v>
      </c>
      <c r="J351" s="16" t="s">
        <v>192</v>
      </c>
      <c r="K351" s="28">
        <v>25</v>
      </c>
      <c r="L351" s="26">
        <v>76.368933708358369</v>
      </c>
    </row>
    <row r="352" spans="7:12" x14ac:dyDescent="0.2">
      <c r="G352" s="16">
        <v>348</v>
      </c>
      <c r="H352" s="16" t="s">
        <v>188</v>
      </c>
      <c r="I352" s="27">
        <v>38826</v>
      </c>
      <c r="J352" s="16" t="s">
        <v>197</v>
      </c>
      <c r="K352" s="28">
        <v>69</v>
      </c>
      <c r="L352" s="26">
        <v>208.60710544458851</v>
      </c>
    </row>
    <row r="353" spans="7:12" x14ac:dyDescent="0.2">
      <c r="G353" s="16">
        <v>349</v>
      </c>
      <c r="H353" s="16" t="s">
        <v>199</v>
      </c>
      <c r="I353" s="27">
        <v>38595</v>
      </c>
      <c r="J353" s="16" t="s">
        <v>189</v>
      </c>
      <c r="K353" s="28">
        <v>72</v>
      </c>
      <c r="L353" s="26">
        <v>218.66914833137886</v>
      </c>
    </row>
    <row r="354" spans="7:12" x14ac:dyDescent="0.2">
      <c r="G354" s="16">
        <v>350</v>
      </c>
      <c r="H354" s="16" t="s">
        <v>193</v>
      </c>
      <c r="I354" s="27">
        <v>38760</v>
      </c>
      <c r="J354" s="16" t="s">
        <v>192</v>
      </c>
      <c r="K354" s="28">
        <v>-4</v>
      </c>
      <c r="L354" s="26">
        <v>-9.5040489301123898</v>
      </c>
    </row>
    <row r="355" spans="7:12" x14ac:dyDescent="0.2">
      <c r="G355" s="16">
        <v>351</v>
      </c>
      <c r="H355" s="16" t="s">
        <v>194</v>
      </c>
      <c r="I355" s="27">
        <v>38529</v>
      </c>
      <c r="J355" s="16" t="s">
        <v>192</v>
      </c>
      <c r="K355" s="28">
        <v>21</v>
      </c>
      <c r="L355" s="26">
        <v>64.847838929147329</v>
      </c>
    </row>
    <row r="356" spans="7:12" x14ac:dyDescent="0.2">
      <c r="G356" s="16">
        <v>352</v>
      </c>
      <c r="H356" s="16" t="s">
        <v>194</v>
      </c>
      <c r="I356" s="27">
        <v>38364</v>
      </c>
      <c r="J356" s="16" t="s">
        <v>195</v>
      </c>
      <c r="K356" s="28">
        <v>85</v>
      </c>
      <c r="L356" s="26">
        <v>256.96799909003533</v>
      </c>
    </row>
    <row r="357" spans="7:12" x14ac:dyDescent="0.2">
      <c r="G357" s="16">
        <v>353</v>
      </c>
      <c r="H357" s="16" t="s">
        <v>198</v>
      </c>
      <c r="I357" s="27">
        <v>38606</v>
      </c>
      <c r="J357" s="16" t="s">
        <v>195</v>
      </c>
      <c r="K357" s="28">
        <v>85</v>
      </c>
      <c r="L357" s="26">
        <v>257.09598807037378</v>
      </c>
    </row>
    <row r="358" spans="7:12" x14ac:dyDescent="0.2">
      <c r="G358" s="16">
        <v>354</v>
      </c>
      <c r="H358" s="16" t="s">
        <v>191</v>
      </c>
      <c r="I358" s="27">
        <v>38639</v>
      </c>
      <c r="J358" s="16" t="s">
        <v>187</v>
      </c>
      <c r="K358" s="28">
        <v>79</v>
      </c>
      <c r="L358" s="26">
        <v>239.75589662492749</v>
      </c>
    </row>
    <row r="359" spans="7:12" x14ac:dyDescent="0.2">
      <c r="G359" s="16">
        <v>355</v>
      </c>
      <c r="H359" s="16" t="s">
        <v>199</v>
      </c>
      <c r="I359" s="27">
        <v>38969</v>
      </c>
      <c r="J359" s="16" t="s">
        <v>187</v>
      </c>
      <c r="K359" s="28">
        <v>81</v>
      </c>
      <c r="L359" s="26">
        <v>245.01127594931819</v>
      </c>
    </row>
    <row r="360" spans="7:12" x14ac:dyDescent="0.2">
      <c r="G360" s="16">
        <v>356</v>
      </c>
      <c r="H360" s="16" t="s">
        <v>191</v>
      </c>
      <c r="I360" s="27">
        <v>38958</v>
      </c>
      <c r="J360" s="16" t="s">
        <v>195</v>
      </c>
      <c r="K360" s="28">
        <v>76</v>
      </c>
      <c r="L360" s="26">
        <v>229.57757100656295</v>
      </c>
    </row>
    <row r="361" spans="7:12" x14ac:dyDescent="0.2">
      <c r="G361" s="16">
        <v>357</v>
      </c>
      <c r="H361" s="16" t="s">
        <v>191</v>
      </c>
      <c r="I361" s="27">
        <v>38518</v>
      </c>
      <c r="J361" s="16" t="s">
        <v>187</v>
      </c>
      <c r="K361" s="28">
        <v>31</v>
      </c>
      <c r="L361" s="26">
        <v>95.411837871052697</v>
      </c>
    </row>
    <row r="362" spans="7:12" x14ac:dyDescent="0.2">
      <c r="G362" s="16">
        <v>358</v>
      </c>
      <c r="H362" s="16" t="s">
        <v>193</v>
      </c>
      <c r="I362" s="27">
        <v>38617</v>
      </c>
      <c r="J362" s="16" t="s">
        <v>195</v>
      </c>
      <c r="K362" s="28">
        <v>44</v>
      </c>
      <c r="L362" s="26">
        <v>133.84155746359221</v>
      </c>
    </row>
    <row r="363" spans="7:12" x14ac:dyDescent="0.2">
      <c r="G363" s="16">
        <v>359</v>
      </c>
      <c r="H363" s="16" t="s">
        <v>186</v>
      </c>
      <c r="I363" s="27">
        <v>39068</v>
      </c>
      <c r="J363" s="16" t="s">
        <v>192</v>
      </c>
      <c r="K363" s="28">
        <v>44</v>
      </c>
      <c r="L363" s="26">
        <v>133.90724137081764</v>
      </c>
    </row>
    <row r="364" spans="7:12" x14ac:dyDescent="0.2">
      <c r="G364" s="16">
        <v>360</v>
      </c>
      <c r="H364" s="16" t="s">
        <v>196</v>
      </c>
      <c r="I364" s="27">
        <v>38133</v>
      </c>
      <c r="J364" s="16" t="s">
        <v>197</v>
      </c>
      <c r="K364" s="28">
        <v>70</v>
      </c>
      <c r="L364" s="26">
        <v>211.68588054687572</v>
      </c>
    </row>
    <row r="365" spans="7:12" x14ac:dyDescent="0.2">
      <c r="G365" s="16">
        <v>361</v>
      </c>
      <c r="H365" s="16" t="s">
        <v>196</v>
      </c>
      <c r="I365" s="27">
        <v>38320</v>
      </c>
      <c r="J365" s="16" t="s">
        <v>189</v>
      </c>
      <c r="K365" s="28">
        <v>-4</v>
      </c>
      <c r="L365" s="26">
        <v>-9.4531080152815825</v>
      </c>
    </row>
    <row r="366" spans="7:12" x14ac:dyDescent="0.2">
      <c r="G366" s="16">
        <v>362</v>
      </c>
      <c r="H366" s="16" t="s">
        <v>199</v>
      </c>
      <c r="I366" s="27">
        <v>38672</v>
      </c>
      <c r="J366" s="16" t="s">
        <v>187</v>
      </c>
      <c r="K366" s="28">
        <v>28</v>
      </c>
      <c r="L366" s="26">
        <v>86.334638190049276</v>
      </c>
    </row>
    <row r="367" spans="7:12" x14ac:dyDescent="0.2">
      <c r="G367" s="16">
        <v>363</v>
      </c>
      <c r="H367" s="16" t="s">
        <v>191</v>
      </c>
      <c r="I367" s="27">
        <v>39002</v>
      </c>
      <c r="J367" s="16" t="s">
        <v>197</v>
      </c>
      <c r="K367" s="28">
        <v>83</v>
      </c>
      <c r="L367" s="26">
        <v>250.60923862889706</v>
      </c>
    </row>
    <row r="368" spans="7:12" x14ac:dyDescent="0.2">
      <c r="G368" s="16">
        <v>364</v>
      </c>
      <c r="H368" s="16" t="s">
        <v>200</v>
      </c>
      <c r="I368" s="27">
        <v>38903</v>
      </c>
      <c r="J368" s="16" t="s">
        <v>187</v>
      </c>
      <c r="K368" s="28">
        <v>46</v>
      </c>
      <c r="L368" s="26">
        <v>140.47993678432567</v>
      </c>
    </row>
    <row r="369" spans="7:12" x14ac:dyDescent="0.2">
      <c r="G369" s="16">
        <v>365</v>
      </c>
      <c r="H369" s="16" t="s">
        <v>199</v>
      </c>
      <c r="I369" s="27">
        <v>38859</v>
      </c>
      <c r="J369" s="16" t="s">
        <v>187</v>
      </c>
      <c r="K369" s="28">
        <v>88</v>
      </c>
      <c r="L369" s="26">
        <v>266.35125676130951</v>
      </c>
    </row>
    <row r="370" spans="7:12" x14ac:dyDescent="0.2">
      <c r="G370" s="16">
        <v>366</v>
      </c>
      <c r="H370" s="16" t="s">
        <v>198</v>
      </c>
      <c r="I370" s="27">
        <v>38639</v>
      </c>
      <c r="J370" s="16" t="s">
        <v>187</v>
      </c>
      <c r="K370" s="28">
        <v>-9</v>
      </c>
      <c r="L370" s="26">
        <v>-24.537461299444743</v>
      </c>
    </row>
    <row r="371" spans="7:12" x14ac:dyDescent="0.2">
      <c r="G371" s="16">
        <v>367</v>
      </c>
      <c r="H371" s="16" t="s">
        <v>188</v>
      </c>
      <c r="I371" s="27">
        <v>38573</v>
      </c>
      <c r="J371" s="16" t="s">
        <v>189</v>
      </c>
      <c r="K371" s="28">
        <v>-8</v>
      </c>
      <c r="L371" s="26">
        <v>-21.825357589950652</v>
      </c>
    </row>
    <row r="372" spans="7:12" x14ac:dyDescent="0.2">
      <c r="G372" s="16">
        <v>368</v>
      </c>
      <c r="H372" s="16" t="s">
        <v>194</v>
      </c>
      <c r="I372" s="27">
        <v>38903</v>
      </c>
      <c r="J372" s="16" t="s">
        <v>189</v>
      </c>
      <c r="K372" s="28">
        <v>37</v>
      </c>
      <c r="L372" s="26">
        <v>113.0101592216552</v>
      </c>
    </row>
    <row r="373" spans="7:12" x14ac:dyDescent="0.2">
      <c r="G373" s="16">
        <v>369</v>
      </c>
      <c r="H373" s="16" t="s">
        <v>188</v>
      </c>
      <c r="I373" s="27">
        <v>38045</v>
      </c>
      <c r="J373" s="16" t="s">
        <v>189</v>
      </c>
      <c r="K373" s="28">
        <v>20</v>
      </c>
      <c r="L373" s="26">
        <v>61.67879282842005</v>
      </c>
    </row>
    <row r="374" spans="7:12" x14ac:dyDescent="0.2">
      <c r="G374" s="16">
        <v>370</v>
      </c>
      <c r="H374" s="16" t="s">
        <v>196</v>
      </c>
      <c r="I374" s="27">
        <v>38606</v>
      </c>
      <c r="J374" s="16" t="s">
        <v>187</v>
      </c>
      <c r="K374" s="28">
        <v>2</v>
      </c>
      <c r="L374" s="26">
        <v>7.7509272810830456</v>
      </c>
    </row>
    <row r="375" spans="7:12" x14ac:dyDescent="0.2">
      <c r="G375" s="16">
        <v>371</v>
      </c>
      <c r="H375" s="16" t="s">
        <v>191</v>
      </c>
      <c r="I375" s="27">
        <v>38584</v>
      </c>
      <c r="J375" s="16" t="s">
        <v>195</v>
      </c>
      <c r="K375" s="28">
        <v>36</v>
      </c>
      <c r="L375" s="26">
        <v>110.59418125988078</v>
      </c>
    </row>
    <row r="376" spans="7:12" x14ac:dyDescent="0.2">
      <c r="G376" s="16">
        <v>372</v>
      </c>
      <c r="H376" s="16" t="s">
        <v>191</v>
      </c>
      <c r="I376" s="27">
        <v>38628</v>
      </c>
      <c r="J376" s="16" t="s">
        <v>197</v>
      </c>
      <c r="K376" s="28">
        <v>34</v>
      </c>
      <c r="L376" s="26">
        <v>103.88965096458593</v>
      </c>
    </row>
    <row r="377" spans="7:12" x14ac:dyDescent="0.2">
      <c r="G377" s="16">
        <v>373</v>
      </c>
      <c r="H377" s="16" t="s">
        <v>200</v>
      </c>
      <c r="I377" s="27">
        <v>38837</v>
      </c>
      <c r="J377" s="16" t="s">
        <v>195</v>
      </c>
      <c r="K377" s="28">
        <v>84</v>
      </c>
      <c r="L377" s="26">
        <v>253.89322061575038</v>
      </c>
    </row>
    <row r="378" spans="7:12" x14ac:dyDescent="0.2">
      <c r="G378" s="16">
        <v>374</v>
      </c>
      <c r="H378" s="16" t="s">
        <v>188</v>
      </c>
      <c r="I378" s="27">
        <v>38947</v>
      </c>
      <c r="J378" s="16" t="s">
        <v>197</v>
      </c>
      <c r="K378" s="28">
        <v>89</v>
      </c>
      <c r="L378" s="26">
        <v>268.47594870423103</v>
      </c>
    </row>
    <row r="379" spans="7:12" x14ac:dyDescent="0.2">
      <c r="G379" s="16">
        <v>375</v>
      </c>
      <c r="H379" s="16" t="s">
        <v>193</v>
      </c>
      <c r="I379" s="27">
        <v>38749</v>
      </c>
      <c r="J379" s="16" t="s">
        <v>187</v>
      </c>
      <c r="K379" s="28">
        <v>31</v>
      </c>
      <c r="L379" s="26">
        <v>95.680691267513808</v>
      </c>
    </row>
    <row r="380" spans="7:12" x14ac:dyDescent="0.2">
      <c r="G380" s="16">
        <v>376</v>
      </c>
      <c r="H380" s="16" t="s">
        <v>200</v>
      </c>
      <c r="I380" s="27">
        <v>38067</v>
      </c>
      <c r="J380" s="16" t="s">
        <v>187</v>
      </c>
      <c r="K380" s="28">
        <v>7</v>
      </c>
      <c r="L380" s="26">
        <v>22.545863255239365</v>
      </c>
    </row>
    <row r="381" spans="7:12" x14ac:dyDescent="0.2">
      <c r="G381" s="16">
        <v>377</v>
      </c>
      <c r="H381" s="16" t="s">
        <v>188</v>
      </c>
      <c r="I381" s="27">
        <v>38023</v>
      </c>
      <c r="J381" s="16" t="s">
        <v>187</v>
      </c>
      <c r="K381" s="28">
        <v>7</v>
      </c>
      <c r="L381" s="26">
        <v>22.939193343037168</v>
      </c>
    </row>
    <row r="382" spans="7:12" x14ac:dyDescent="0.2">
      <c r="G382" s="16">
        <v>378</v>
      </c>
      <c r="H382" s="16" t="s">
        <v>198</v>
      </c>
      <c r="I382" s="27">
        <v>38771</v>
      </c>
      <c r="J382" s="16" t="s">
        <v>195</v>
      </c>
      <c r="K382" s="28">
        <v>76</v>
      </c>
      <c r="L382" s="26">
        <v>229.89259006043184</v>
      </c>
    </row>
    <row r="383" spans="7:12" x14ac:dyDescent="0.2">
      <c r="G383" s="16">
        <v>379</v>
      </c>
      <c r="H383" s="16" t="s">
        <v>193</v>
      </c>
      <c r="I383" s="27">
        <v>38199</v>
      </c>
      <c r="J383" s="16" t="s">
        <v>189</v>
      </c>
      <c r="K383" s="28">
        <v>6</v>
      </c>
      <c r="L383" s="26">
        <v>19.561017308486775</v>
      </c>
    </row>
    <row r="384" spans="7:12" x14ac:dyDescent="0.2">
      <c r="G384" s="16">
        <v>380</v>
      </c>
      <c r="H384" s="16" t="s">
        <v>196</v>
      </c>
      <c r="I384" s="27">
        <v>39013</v>
      </c>
      <c r="J384" s="16" t="s">
        <v>187</v>
      </c>
      <c r="K384" s="28">
        <v>43</v>
      </c>
      <c r="L384" s="26">
        <v>130.28590210776713</v>
      </c>
    </row>
    <row r="385" spans="7:12" x14ac:dyDescent="0.2">
      <c r="G385" s="16">
        <v>381</v>
      </c>
      <c r="H385" s="16" t="s">
        <v>200</v>
      </c>
      <c r="I385" s="27">
        <v>38001</v>
      </c>
      <c r="J385" s="16" t="s">
        <v>197</v>
      </c>
      <c r="K385" s="28">
        <v>20</v>
      </c>
      <c r="L385" s="26">
        <v>62.18277208256027</v>
      </c>
    </row>
    <row r="386" spans="7:12" x14ac:dyDescent="0.2">
      <c r="G386" s="16">
        <v>382</v>
      </c>
      <c r="H386" s="16" t="s">
        <v>193</v>
      </c>
      <c r="I386" s="27">
        <v>38793</v>
      </c>
      <c r="J386" s="16" t="s">
        <v>192</v>
      </c>
      <c r="K386" s="28">
        <v>11</v>
      </c>
      <c r="L386" s="26">
        <v>35.076818705440886</v>
      </c>
    </row>
    <row r="387" spans="7:12" x14ac:dyDescent="0.2">
      <c r="G387" s="16">
        <v>383</v>
      </c>
      <c r="H387" s="16" t="s">
        <v>199</v>
      </c>
      <c r="I387" s="27">
        <v>38529</v>
      </c>
      <c r="J387" s="16" t="s">
        <v>195</v>
      </c>
      <c r="K387" s="28">
        <v>35</v>
      </c>
      <c r="L387" s="26">
        <v>107.05323824700537</v>
      </c>
    </row>
    <row r="388" spans="7:12" x14ac:dyDescent="0.2">
      <c r="G388" s="16">
        <v>384</v>
      </c>
      <c r="H388" s="16" t="s">
        <v>198</v>
      </c>
      <c r="I388" s="27">
        <v>38793</v>
      </c>
      <c r="J388" s="16" t="s">
        <v>189</v>
      </c>
      <c r="K388" s="28">
        <v>72</v>
      </c>
      <c r="L388" s="26">
        <v>218.15023917907857</v>
      </c>
    </row>
    <row r="389" spans="7:12" x14ac:dyDescent="0.2">
      <c r="G389" s="16">
        <v>385</v>
      </c>
      <c r="H389" s="16" t="s">
        <v>200</v>
      </c>
      <c r="I389" s="27">
        <v>38133</v>
      </c>
      <c r="J389" s="16" t="s">
        <v>189</v>
      </c>
      <c r="K389" s="28">
        <v>49</v>
      </c>
      <c r="L389" s="26">
        <v>148.92692975074797</v>
      </c>
    </row>
    <row r="390" spans="7:12" x14ac:dyDescent="0.2">
      <c r="G390" s="16">
        <v>386</v>
      </c>
      <c r="H390" s="16" t="s">
        <v>199</v>
      </c>
      <c r="I390" s="27">
        <v>38782</v>
      </c>
      <c r="J390" s="16" t="s">
        <v>189</v>
      </c>
      <c r="K390" s="28">
        <v>88</v>
      </c>
      <c r="L390" s="26">
        <v>266.64631383797939</v>
      </c>
    </row>
    <row r="391" spans="7:12" x14ac:dyDescent="0.2">
      <c r="G391" s="16">
        <v>387</v>
      </c>
      <c r="H391" s="16" t="s">
        <v>191</v>
      </c>
      <c r="I391" s="27">
        <v>38804</v>
      </c>
      <c r="J391" s="16" t="s">
        <v>189</v>
      </c>
      <c r="K391" s="28">
        <v>45</v>
      </c>
      <c r="L391" s="26">
        <v>136.00734165157533</v>
      </c>
    </row>
    <row r="392" spans="7:12" x14ac:dyDescent="0.2">
      <c r="G392" s="16">
        <v>388</v>
      </c>
      <c r="H392" s="16" t="s">
        <v>191</v>
      </c>
      <c r="I392" s="27">
        <v>38067</v>
      </c>
      <c r="J392" s="16" t="s">
        <v>187</v>
      </c>
      <c r="K392" s="28">
        <v>37</v>
      </c>
      <c r="L392" s="26">
        <v>112.92900415721101</v>
      </c>
    </row>
    <row r="393" spans="7:12" x14ac:dyDescent="0.2">
      <c r="G393" s="16">
        <v>389</v>
      </c>
      <c r="H393" s="16" t="s">
        <v>194</v>
      </c>
      <c r="I393" s="27">
        <v>38452</v>
      </c>
      <c r="J393" s="16" t="s">
        <v>187</v>
      </c>
      <c r="K393" s="28">
        <v>12</v>
      </c>
      <c r="L393" s="26">
        <v>38.618337900456311</v>
      </c>
    </row>
    <row r="394" spans="7:12" x14ac:dyDescent="0.2">
      <c r="G394" s="16">
        <v>390</v>
      </c>
      <c r="H394" s="16" t="s">
        <v>199</v>
      </c>
      <c r="I394" s="27">
        <v>38122</v>
      </c>
      <c r="J394" s="16" t="s">
        <v>197</v>
      </c>
      <c r="K394" s="28">
        <v>18</v>
      </c>
      <c r="L394" s="26">
        <v>55.932067779481031</v>
      </c>
    </row>
    <row r="395" spans="7:12" x14ac:dyDescent="0.2">
      <c r="G395" s="16">
        <v>391</v>
      </c>
      <c r="H395" s="16" t="s">
        <v>188</v>
      </c>
      <c r="I395" s="27">
        <v>38738</v>
      </c>
      <c r="J395" s="16" t="s">
        <v>187</v>
      </c>
      <c r="K395" s="28">
        <v>75</v>
      </c>
      <c r="L395" s="26">
        <v>226.99796556311475</v>
      </c>
    </row>
    <row r="396" spans="7:12" x14ac:dyDescent="0.2">
      <c r="G396" s="16">
        <v>392</v>
      </c>
      <c r="H396" s="16" t="s">
        <v>199</v>
      </c>
      <c r="I396" s="27">
        <v>38408</v>
      </c>
      <c r="J396" s="16" t="s">
        <v>189</v>
      </c>
      <c r="K396" s="28">
        <v>8</v>
      </c>
      <c r="L396" s="26">
        <v>26.314204821327241</v>
      </c>
    </row>
    <row r="397" spans="7:12" x14ac:dyDescent="0.2">
      <c r="G397" s="16">
        <v>393</v>
      </c>
      <c r="H397" s="16" t="s">
        <v>186</v>
      </c>
      <c r="I397" s="27">
        <v>38078</v>
      </c>
      <c r="J397" s="16" t="s">
        <v>187</v>
      </c>
      <c r="K397" s="28">
        <v>37</v>
      </c>
      <c r="L397" s="26">
        <v>112.53534248627696</v>
      </c>
    </row>
    <row r="398" spans="7:12" x14ac:dyDescent="0.2">
      <c r="G398" s="16">
        <v>394</v>
      </c>
      <c r="H398" s="16" t="s">
        <v>191</v>
      </c>
      <c r="I398" s="27">
        <v>38342</v>
      </c>
      <c r="J398" s="16" t="s">
        <v>187</v>
      </c>
      <c r="K398" s="28">
        <v>-6</v>
      </c>
      <c r="L398" s="26">
        <v>-16.412365818215765</v>
      </c>
    </row>
    <row r="399" spans="7:12" x14ac:dyDescent="0.2">
      <c r="G399" s="16">
        <v>395</v>
      </c>
      <c r="H399" s="16" t="s">
        <v>186</v>
      </c>
      <c r="I399" s="27">
        <v>38122</v>
      </c>
      <c r="J399" s="16" t="s">
        <v>192</v>
      </c>
      <c r="K399" s="28">
        <v>56</v>
      </c>
      <c r="L399" s="26">
        <v>169.27515470165261</v>
      </c>
    </row>
    <row r="400" spans="7:12" x14ac:dyDescent="0.2">
      <c r="G400" s="16">
        <v>396</v>
      </c>
      <c r="H400" s="16" t="s">
        <v>199</v>
      </c>
      <c r="I400" s="27">
        <v>38331</v>
      </c>
      <c r="J400" s="16" t="s">
        <v>195</v>
      </c>
      <c r="K400" s="28">
        <v>53</v>
      </c>
      <c r="L400" s="26">
        <v>161.32546557795675</v>
      </c>
    </row>
    <row r="401" spans="7:12" x14ac:dyDescent="0.2">
      <c r="G401" s="16">
        <v>397</v>
      </c>
      <c r="H401" s="16" t="s">
        <v>196</v>
      </c>
      <c r="I401" s="27">
        <v>38133</v>
      </c>
      <c r="J401" s="16" t="s">
        <v>187</v>
      </c>
      <c r="K401" s="28">
        <v>62</v>
      </c>
      <c r="L401" s="26">
        <v>187.71993550398903</v>
      </c>
    </row>
    <row r="402" spans="7:12" x14ac:dyDescent="0.2">
      <c r="G402" s="16">
        <v>398</v>
      </c>
      <c r="H402" s="16" t="s">
        <v>191</v>
      </c>
      <c r="I402" s="27">
        <v>38441</v>
      </c>
      <c r="J402" s="16" t="s">
        <v>197</v>
      </c>
      <c r="K402" s="28">
        <v>90</v>
      </c>
      <c r="L402" s="26">
        <v>271.30519777626336</v>
      </c>
    </row>
    <row r="403" spans="7:12" x14ac:dyDescent="0.2">
      <c r="G403" s="16">
        <v>399</v>
      </c>
      <c r="H403" s="16" t="s">
        <v>191</v>
      </c>
      <c r="I403" s="27">
        <v>38001</v>
      </c>
      <c r="J403" s="16" t="s">
        <v>195</v>
      </c>
      <c r="K403" s="28">
        <v>30</v>
      </c>
      <c r="L403" s="26">
        <v>92.293324121451917</v>
      </c>
    </row>
    <row r="404" spans="7:12" x14ac:dyDescent="0.2">
      <c r="G404" s="16">
        <v>400</v>
      </c>
      <c r="H404" s="16" t="s">
        <v>194</v>
      </c>
      <c r="I404" s="27">
        <v>38397</v>
      </c>
      <c r="J404" s="16" t="s">
        <v>189</v>
      </c>
      <c r="K404" s="28">
        <v>36</v>
      </c>
      <c r="L404" s="26">
        <v>110.39391248869612</v>
      </c>
    </row>
    <row r="405" spans="7:12" x14ac:dyDescent="0.2">
      <c r="G405" s="16">
        <v>401</v>
      </c>
      <c r="H405" s="16" t="s">
        <v>196</v>
      </c>
      <c r="I405" s="27">
        <v>38419</v>
      </c>
      <c r="J405" s="16" t="s">
        <v>195</v>
      </c>
      <c r="K405" s="28">
        <v>76</v>
      </c>
      <c r="L405" s="26">
        <v>230.11911772178482</v>
      </c>
    </row>
    <row r="406" spans="7:12" x14ac:dyDescent="0.2">
      <c r="G406" s="16">
        <v>402</v>
      </c>
      <c r="H406" s="16" t="s">
        <v>198</v>
      </c>
      <c r="I406" s="27">
        <v>38452</v>
      </c>
      <c r="J406" s="16" t="s">
        <v>187</v>
      </c>
      <c r="K406" s="28">
        <v>-4</v>
      </c>
      <c r="L406" s="26">
        <v>-10.045852408088738</v>
      </c>
    </row>
    <row r="407" spans="7:12" x14ac:dyDescent="0.2">
      <c r="G407" s="16">
        <v>403</v>
      </c>
      <c r="H407" s="16" t="s">
        <v>194</v>
      </c>
      <c r="I407" s="27">
        <v>38331</v>
      </c>
      <c r="J407" s="16" t="s">
        <v>192</v>
      </c>
      <c r="K407" s="28">
        <v>26</v>
      </c>
      <c r="L407" s="26">
        <v>80.067286712333498</v>
      </c>
    </row>
    <row r="408" spans="7:12" x14ac:dyDescent="0.2">
      <c r="G408" s="16">
        <v>404</v>
      </c>
      <c r="H408" s="16" t="s">
        <v>196</v>
      </c>
      <c r="I408" s="27">
        <v>38485</v>
      </c>
      <c r="J408" s="16" t="s">
        <v>187</v>
      </c>
      <c r="K408" s="28">
        <v>-5</v>
      </c>
      <c r="L408" s="26">
        <v>-12.799843018696107</v>
      </c>
    </row>
    <row r="409" spans="7:12" x14ac:dyDescent="0.2">
      <c r="G409" s="16">
        <v>405</v>
      </c>
      <c r="H409" s="16" t="s">
        <v>193</v>
      </c>
      <c r="I409" s="27">
        <v>38111</v>
      </c>
      <c r="J409" s="16" t="s">
        <v>189</v>
      </c>
      <c r="K409" s="28">
        <v>44</v>
      </c>
      <c r="L409" s="26">
        <v>133.92031416884828</v>
      </c>
    </row>
    <row r="410" spans="7:12" x14ac:dyDescent="0.2">
      <c r="G410" s="16">
        <v>406</v>
      </c>
      <c r="H410" s="16" t="s">
        <v>194</v>
      </c>
      <c r="I410" s="27">
        <v>38034</v>
      </c>
      <c r="J410" s="16" t="s">
        <v>197</v>
      </c>
      <c r="K410" s="28">
        <v>91</v>
      </c>
      <c r="L410" s="26">
        <v>274.81127367201924</v>
      </c>
    </row>
    <row r="411" spans="7:12" x14ac:dyDescent="0.2">
      <c r="G411" s="16">
        <v>407</v>
      </c>
      <c r="H411" s="16" t="s">
        <v>198</v>
      </c>
      <c r="I411" s="27">
        <v>38056</v>
      </c>
      <c r="J411" s="16" t="s">
        <v>187</v>
      </c>
      <c r="K411" s="28">
        <v>78</v>
      </c>
      <c r="L411" s="26">
        <v>235.98595343131922</v>
      </c>
    </row>
    <row r="412" spans="7:12" x14ac:dyDescent="0.2">
      <c r="G412" s="16">
        <v>408</v>
      </c>
      <c r="H412" s="16" t="s">
        <v>199</v>
      </c>
      <c r="I412" s="27">
        <v>38859</v>
      </c>
      <c r="J412" s="16" t="s">
        <v>187</v>
      </c>
      <c r="K412" s="28">
        <v>69</v>
      </c>
      <c r="L412" s="26">
        <v>208.58962786585158</v>
      </c>
    </row>
    <row r="413" spans="7:12" x14ac:dyDescent="0.2">
      <c r="G413" s="16">
        <v>409</v>
      </c>
      <c r="H413" s="16" t="s">
        <v>186</v>
      </c>
      <c r="I413" s="27">
        <v>38276</v>
      </c>
      <c r="J413" s="16" t="s">
        <v>197</v>
      </c>
      <c r="K413" s="28">
        <v>74</v>
      </c>
      <c r="L413" s="26">
        <v>224.0430547727791</v>
      </c>
    </row>
    <row r="414" spans="7:12" x14ac:dyDescent="0.2">
      <c r="G414" s="16">
        <v>410</v>
      </c>
      <c r="H414" s="16" t="s">
        <v>193</v>
      </c>
      <c r="I414" s="27">
        <v>38562</v>
      </c>
      <c r="J414" s="16" t="s">
        <v>189</v>
      </c>
      <c r="K414" s="28">
        <v>71</v>
      </c>
      <c r="L414" s="26">
        <v>215.12402518996404</v>
      </c>
    </row>
    <row r="415" spans="7:12" x14ac:dyDescent="0.2">
      <c r="G415" s="16">
        <v>411</v>
      </c>
      <c r="H415" s="16" t="s">
        <v>186</v>
      </c>
      <c r="I415" s="27">
        <v>38969</v>
      </c>
      <c r="J415" s="16" t="s">
        <v>192</v>
      </c>
      <c r="K415" s="28">
        <v>34</v>
      </c>
      <c r="L415" s="26">
        <v>103.84939593855748</v>
      </c>
    </row>
    <row r="416" spans="7:12" x14ac:dyDescent="0.2">
      <c r="G416" s="16">
        <v>412</v>
      </c>
      <c r="H416" s="16" t="s">
        <v>199</v>
      </c>
      <c r="I416" s="27">
        <v>38507</v>
      </c>
      <c r="J416" s="16" t="s">
        <v>197</v>
      </c>
      <c r="K416" s="28">
        <v>93</v>
      </c>
      <c r="L416" s="26">
        <v>281.17054419951137</v>
      </c>
    </row>
    <row r="417" spans="7:12" x14ac:dyDescent="0.2">
      <c r="G417" s="16">
        <v>413</v>
      </c>
      <c r="H417" s="16" t="s">
        <v>188</v>
      </c>
      <c r="I417" s="27">
        <v>38408</v>
      </c>
      <c r="J417" s="16" t="s">
        <v>189</v>
      </c>
      <c r="K417" s="28">
        <v>60</v>
      </c>
      <c r="L417" s="26">
        <v>182.60959965033061</v>
      </c>
    </row>
    <row r="418" spans="7:12" x14ac:dyDescent="0.2">
      <c r="G418" s="16">
        <v>414</v>
      </c>
      <c r="H418" s="16" t="s">
        <v>200</v>
      </c>
      <c r="I418" s="27">
        <v>38100</v>
      </c>
      <c r="J418" s="16" t="s">
        <v>189</v>
      </c>
      <c r="K418" s="28">
        <v>37</v>
      </c>
      <c r="L418" s="26">
        <v>112.43397722732024</v>
      </c>
    </row>
    <row r="419" spans="7:12" x14ac:dyDescent="0.2">
      <c r="G419" s="16">
        <v>415</v>
      </c>
      <c r="H419" s="16" t="s">
        <v>199</v>
      </c>
      <c r="I419" s="27">
        <v>38166</v>
      </c>
      <c r="J419" s="16" t="s">
        <v>195</v>
      </c>
      <c r="K419" s="28">
        <v>26</v>
      </c>
      <c r="L419" s="26">
        <v>79.913804333123736</v>
      </c>
    </row>
    <row r="420" spans="7:12" x14ac:dyDescent="0.2">
      <c r="G420" s="16">
        <v>416</v>
      </c>
      <c r="H420" s="16" t="s">
        <v>193</v>
      </c>
      <c r="I420" s="27">
        <v>38540</v>
      </c>
      <c r="J420" s="16" t="s">
        <v>195</v>
      </c>
      <c r="K420" s="28">
        <v>2</v>
      </c>
      <c r="L420" s="26">
        <v>8.5397555339606015</v>
      </c>
    </row>
    <row r="421" spans="7:12" x14ac:dyDescent="0.2">
      <c r="G421" s="16">
        <v>417</v>
      </c>
      <c r="H421" s="16" t="s">
        <v>196</v>
      </c>
      <c r="I421" s="27">
        <v>38628</v>
      </c>
      <c r="J421" s="16" t="s">
        <v>189</v>
      </c>
      <c r="K421" s="28">
        <v>-9</v>
      </c>
      <c r="L421" s="26">
        <v>-25.920453761182117</v>
      </c>
    </row>
    <row r="422" spans="7:12" x14ac:dyDescent="0.2">
      <c r="G422" s="16">
        <v>418</v>
      </c>
      <c r="H422" s="16" t="s">
        <v>186</v>
      </c>
      <c r="I422" s="27">
        <v>38771</v>
      </c>
      <c r="J422" s="16" t="s">
        <v>189</v>
      </c>
      <c r="K422" s="28">
        <v>46</v>
      </c>
      <c r="L422" s="26">
        <v>139.68753059266518</v>
      </c>
    </row>
    <row r="423" spans="7:12" x14ac:dyDescent="0.2">
      <c r="G423" s="16">
        <v>419</v>
      </c>
      <c r="H423" s="16" t="s">
        <v>196</v>
      </c>
      <c r="I423" s="27">
        <v>38056</v>
      </c>
      <c r="J423" s="16" t="s">
        <v>197</v>
      </c>
      <c r="K423" s="28">
        <v>0</v>
      </c>
      <c r="L423" s="26">
        <v>2.3470477551262947</v>
      </c>
    </row>
    <row r="424" spans="7:12" x14ac:dyDescent="0.2">
      <c r="G424" s="16">
        <v>420</v>
      </c>
      <c r="H424" s="16" t="s">
        <v>188</v>
      </c>
      <c r="I424" s="27">
        <v>38320</v>
      </c>
      <c r="J424" s="16" t="s">
        <v>189</v>
      </c>
      <c r="K424" s="28">
        <v>79</v>
      </c>
      <c r="L424" s="26">
        <v>239.2208514522392</v>
      </c>
    </row>
    <row r="425" spans="7:12" x14ac:dyDescent="0.2">
      <c r="G425" s="16">
        <v>421</v>
      </c>
      <c r="H425" s="16" t="s">
        <v>191</v>
      </c>
      <c r="I425" s="27">
        <v>38364</v>
      </c>
      <c r="J425" s="16" t="s">
        <v>189</v>
      </c>
      <c r="K425" s="28">
        <v>48</v>
      </c>
      <c r="L425" s="26">
        <v>146.50697859164157</v>
      </c>
    </row>
    <row r="426" spans="7:12" x14ac:dyDescent="0.2">
      <c r="G426" s="16">
        <v>422</v>
      </c>
      <c r="H426" s="16" t="s">
        <v>193</v>
      </c>
      <c r="I426" s="27">
        <v>38738</v>
      </c>
      <c r="J426" s="16" t="s">
        <v>195</v>
      </c>
      <c r="K426" s="28">
        <v>77</v>
      </c>
      <c r="L426" s="26">
        <v>233.0800910699262</v>
      </c>
    </row>
    <row r="427" spans="7:12" x14ac:dyDescent="0.2">
      <c r="G427" s="16">
        <v>423</v>
      </c>
      <c r="H427" s="16" t="s">
        <v>199</v>
      </c>
      <c r="I427" s="27">
        <v>38760</v>
      </c>
      <c r="J427" s="16" t="s">
        <v>189</v>
      </c>
      <c r="K427" s="28">
        <v>-10</v>
      </c>
      <c r="L427" s="26">
        <v>-26.967932789902449</v>
      </c>
    </row>
    <row r="428" spans="7:12" x14ac:dyDescent="0.2">
      <c r="G428" s="16">
        <v>424</v>
      </c>
      <c r="H428" s="16" t="s">
        <v>186</v>
      </c>
      <c r="I428" s="27">
        <v>38573</v>
      </c>
      <c r="J428" s="16" t="s">
        <v>192</v>
      </c>
      <c r="K428" s="28">
        <v>45</v>
      </c>
      <c r="L428" s="26">
        <v>137.23163667167327</v>
      </c>
    </row>
    <row r="429" spans="7:12" x14ac:dyDescent="0.2">
      <c r="G429" s="16">
        <v>425</v>
      </c>
      <c r="H429" s="16" t="s">
        <v>194</v>
      </c>
      <c r="I429" s="27">
        <v>38375</v>
      </c>
      <c r="J429" s="16" t="s">
        <v>189</v>
      </c>
      <c r="K429" s="28">
        <v>17</v>
      </c>
      <c r="L429" s="26">
        <v>53.565793196028118</v>
      </c>
    </row>
    <row r="430" spans="7:12" x14ac:dyDescent="0.2">
      <c r="G430" s="16">
        <v>426</v>
      </c>
      <c r="H430" s="16" t="s">
        <v>199</v>
      </c>
      <c r="I430" s="27">
        <v>38584</v>
      </c>
      <c r="J430" s="16" t="s">
        <v>195</v>
      </c>
      <c r="K430" s="28">
        <v>-4</v>
      </c>
      <c r="L430" s="26">
        <v>-10.36408331456853</v>
      </c>
    </row>
    <row r="431" spans="7:12" x14ac:dyDescent="0.2">
      <c r="G431" s="16">
        <v>427</v>
      </c>
      <c r="H431" s="16" t="s">
        <v>193</v>
      </c>
      <c r="I431" s="27">
        <v>39068</v>
      </c>
      <c r="J431" s="16" t="s">
        <v>197</v>
      </c>
      <c r="K431" s="28">
        <v>43</v>
      </c>
      <c r="L431" s="26">
        <v>130.80350038976189</v>
      </c>
    </row>
    <row r="432" spans="7:12" x14ac:dyDescent="0.2">
      <c r="G432" s="16">
        <v>428</v>
      </c>
      <c r="H432" s="16" t="s">
        <v>194</v>
      </c>
      <c r="I432" s="27">
        <v>38265</v>
      </c>
      <c r="J432" s="16" t="s">
        <v>195</v>
      </c>
      <c r="K432" s="28">
        <v>41</v>
      </c>
      <c r="L432" s="26">
        <v>125.18937528559893</v>
      </c>
    </row>
    <row r="433" spans="7:12" x14ac:dyDescent="0.2">
      <c r="G433" s="16">
        <v>429</v>
      </c>
      <c r="H433" s="16" t="s">
        <v>199</v>
      </c>
      <c r="I433" s="27">
        <v>38892</v>
      </c>
      <c r="J433" s="16" t="s">
        <v>192</v>
      </c>
      <c r="K433" s="28">
        <v>-4</v>
      </c>
      <c r="L433" s="26">
        <v>-9.8762446340450722</v>
      </c>
    </row>
    <row r="434" spans="7:12" x14ac:dyDescent="0.2">
      <c r="G434" s="16">
        <v>430</v>
      </c>
      <c r="H434" s="16" t="s">
        <v>198</v>
      </c>
      <c r="I434" s="27">
        <v>38243</v>
      </c>
      <c r="J434" s="16" t="s">
        <v>189</v>
      </c>
      <c r="K434" s="28">
        <v>6</v>
      </c>
      <c r="L434" s="26">
        <v>20.388215317654449</v>
      </c>
    </row>
    <row r="435" spans="7:12" x14ac:dyDescent="0.2">
      <c r="G435" s="16">
        <v>431</v>
      </c>
      <c r="H435" s="16" t="s">
        <v>191</v>
      </c>
      <c r="I435" s="27">
        <v>38848</v>
      </c>
      <c r="J435" s="16" t="s">
        <v>189</v>
      </c>
      <c r="K435" s="28">
        <v>8</v>
      </c>
      <c r="L435" s="26">
        <v>25.124465791488021</v>
      </c>
    </row>
    <row r="436" spans="7:12" x14ac:dyDescent="0.2">
      <c r="G436" s="16">
        <v>432</v>
      </c>
      <c r="H436" s="16" t="s">
        <v>188</v>
      </c>
      <c r="I436" s="27">
        <v>38177</v>
      </c>
      <c r="J436" s="16" t="s">
        <v>195</v>
      </c>
      <c r="K436" s="28">
        <v>43</v>
      </c>
      <c r="L436" s="26">
        <v>131.20326238549768</v>
      </c>
    </row>
    <row r="437" spans="7:12" x14ac:dyDescent="0.2">
      <c r="G437" s="16">
        <v>433</v>
      </c>
      <c r="H437" s="16" t="s">
        <v>186</v>
      </c>
      <c r="I437" s="27">
        <v>38144</v>
      </c>
      <c r="J437" s="16" t="s">
        <v>195</v>
      </c>
      <c r="K437" s="28">
        <v>47</v>
      </c>
      <c r="L437" s="26">
        <v>142.67305731753257</v>
      </c>
    </row>
    <row r="438" spans="7:12" x14ac:dyDescent="0.2">
      <c r="G438" s="16">
        <v>434</v>
      </c>
      <c r="H438" s="16" t="s">
        <v>188</v>
      </c>
      <c r="I438" s="27">
        <v>38947</v>
      </c>
      <c r="J438" s="16" t="s">
        <v>187</v>
      </c>
      <c r="K438" s="28">
        <v>13</v>
      </c>
      <c r="L438" s="26">
        <v>41.344467136527072</v>
      </c>
    </row>
    <row r="439" spans="7:12" x14ac:dyDescent="0.2">
      <c r="G439" s="16">
        <v>435</v>
      </c>
      <c r="H439" s="16" t="s">
        <v>199</v>
      </c>
      <c r="I439" s="27">
        <v>38749</v>
      </c>
      <c r="J439" s="16" t="s">
        <v>189</v>
      </c>
      <c r="K439" s="28">
        <v>9</v>
      </c>
      <c r="L439" s="26">
        <v>28.804240494297932</v>
      </c>
    </row>
    <row r="440" spans="7:12" x14ac:dyDescent="0.2">
      <c r="G440" s="16">
        <v>436</v>
      </c>
      <c r="H440" s="16" t="s">
        <v>186</v>
      </c>
      <c r="I440" s="27">
        <v>38045</v>
      </c>
      <c r="J440" s="16" t="s">
        <v>195</v>
      </c>
      <c r="K440" s="28">
        <v>22</v>
      </c>
      <c r="L440" s="26">
        <v>67.510047922862512</v>
      </c>
    </row>
    <row r="441" spans="7:12" x14ac:dyDescent="0.2">
      <c r="G441" s="16">
        <v>437</v>
      </c>
      <c r="H441" s="16" t="s">
        <v>193</v>
      </c>
      <c r="I441" s="27">
        <v>38793</v>
      </c>
      <c r="J441" s="16" t="s">
        <v>195</v>
      </c>
      <c r="K441" s="28">
        <v>87</v>
      </c>
      <c r="L441" s="26">
        <v>263.06877286650899</v>
      </c>
    </row>
    <row r="442" spans="7:12" x14ac:dyDescent="0.2">
      <c r="G442" s="16">
        <v>438</v>
      </c>
      <c r="H442" s="16" t="s">
        <v>196</v>
      </c>
      <c r="I442" s="27">
        <v>39013</v>
      </c>
      <c r="J442" s="16" t="s">
        <v>189</v>
      </c>
      <c r="K442" s="28">
        <v>15</v>
      </c>
      <c r="L442" s="26">
        <v>46.297252141958666</v>
      </c>
    </row>
    <row r="443" spans="7:12" x14ac:dyDescent="0.2">
      <c r="G443" s="16">
        <v>439</v>
      </c>
      <c r="H443" s="16" t="s">
        <v>200</v>
      </c>
      <c r="I443" s="27">
        <v>39013</v>
      </c>
      <c r="J443" s="16" t="s">
        <v>195</v>
      </c>
      <c r="K443" s="28">
        <v>27</v>
      </c>
      <c r="L443" s="26">
        <v>83.407614775333784</v>
      </c>
    </row>
    <row r="444" spans="7:12" x14ac:dyDescent="0.2">
      <c r="G444" s="16">
        <v>440</v>
      </c>
      <c r="H444" s="16" t="s">
        <v>194</v>
      </c>
      <c r="I444" s="27">
        <v>38837</v>
      </c>
      <c r="J444" s="16" t="s">
        <v>192</v>
      </c>
      <c r="K444" s="28">
        <v>78</v>
      </c>
      <c r="L444" s="26">
        <v>236.44426202228297</v>
      </c>
    </row>
    <row r="445" spans="7:12" x14ac:dyDescent="0.2">
      <c r="G445" s="16">
        <v>441</v>
      </c>
      <c r="H445" s="16" t="s">
        <v>200</v>
      </c>
      <c r="I445" s="27">
        <v>38430</v>
      </c>
      <c r="J445" s="16" t="s">
        <v>197</v>
      </c>
      <c r="K445" s="28">
        <v>27</v>
      </c>
      <c r="L445" s="26">
        <v>82.997777309268898</v>
      </c>
    </row>
    <row r="446" spans="7:12" x14ac:dyDescent="0.2">
      <c r="G446" s="16">
        <v>442</v>
      </c>
      <c r="H446" s="16" t="s">
        <v>200</v>
      </c>
      <c r="I446" s="27">
        <v>38012</v>
      </c>
      <c r="J446" s="16" t="s">
        <v>189</v>
      </c>
      <c r="K446" s="28">
        <v>19</v>
      </c>
      <c r="L446" s="26">
        <v>59.621865554565929</v>
      </c>
    </row>
    <row r="447" spans="7:12" x14ac:dyDescent="0.2">
      <c r="G447" s="16">
        <v>443</v>
      </c>
      <c r="H447" s="16" t="s">
        <v>191</v>
      </c>
      <c r="I447" s="27">
        <v>38034</v>
      </c>
      <c r="J447" s="16" t="s">
        <v>197</v>
      </c>
      <c r="K447" s="28">
        <v>0</v>
      </c>
      <c r="L447" s="26">
        <v>2.3705199513077329</v>
      </c>
    </row>
    <row r="448" spans="7:12" x14ac:dyDescent="0.2">
      <c r="G448" s="16">
        <v>444</v>
      </c>
      <c r="H448" s="16" t="s">
        <v>186</v>
      </c>
      <c r="I448" s="27">
        <v>38331</v>
      </c>
      <c r="J448" s="16" t="s">
        <v>195</v>
      </c>
      <c r="K448" s="28">
        <v>30</v>
      </c>
      <c r="L448" s="26">
        <v>91.969621588308584</v>
      </c>
    </row>
    <row r="449" spans="7:12" x14ac:dyDescent="0.2">
      <c r="G449" s="16">
        <v>445</v>
      </c>
      <c r="H449" s="16" t="s">
        <v>196</v>
      </c>
      <c r="I449" s="27">
        <v>38936</v>
      </c>
      <c r="J449" s="16" t="s">
        <v>192</v>
      </c>
      <c r="K449" s="28">
        <v>17</v>
      </c>
      <c r="L449" s="26">
        <v>52.938579538531904</v>
      </c>
    </row>
    <row r="450" spans="7:12" x14ac:dyDescent="0.2">
      <c r="G450" s="16">
        <v>446</v>
      </c>
      <c r="H450" s="16" t="s">
        <v>188</v>
      </c>
      <c r="I450" s="27">
        <v>38507</v>
      </c>
      <c r="J450" s="16" t="s">
        <v>187</v>
      </c>
      <c r="K450" s="28">
        <v>36</v>
      </c>
      <c r="L450" s="26">
        <v>109.95144430067725</v>
      </c>
    </row>
    <row r="451" spans="7:12" x14ac:dyDescent="0.2">
      <c r="G451" s="16">
        <v>447</v>
      </c>
      <c r="H451" s="16" t="s">
        <v>188</v>
      </c>
      <c r="I451" s="27">
        <v>38738</v>
      </c>
      <c r="J451" s="16" t="s">
        <v>189</v>
      </c>
      <c r="K451" s="28">
        <v>-4</v>
      </c>
      <c r="L451" s="26">
        <v>-10.242938195130456</v>
      </c>
    </row>
    <row r="452" spans="7:12" x14ac:dyDescent="0.2">
      <c r="G452" s="16">
        <v>448</v>
      </c>
      <c r="H452" s="16" t="s">
        <v>200</v>
      </c>
      <c r="I452" s="27">
        <v>38001</v>
      </c>
      <c r="J452" s="16" t="s">
        <v>197</v>
      </c>
      <c r="K452" s="28">
        <v>4</v>
      </c>
      <c r="L452" s="26">
        <v>14.170380845910964</v>
      </c>
    </row>
    <row r="453" spans="7:12" x14ac:dyDescent="0.2">
      <c r="G453" s="16">
        <v>449</v>
      </c>
      <c r="H453" s="16" t="s">
        <v>191</v>
      </c>
      <c r="I453" s="27">
        <v>38144</v>
      </c>
      <c r="J453" s="16" t="s">
        <v>195</v>
      </c>
      <c r="K453" s="28">
        <v>81</v>
      </c>
      <c r="L453" s="26">
        <v>244.97499865385612</v>
      </c>
    </row>
    <row r="454" spans="7:12" x14ac:dyDescent="0.2">
      <c r="G454" s="16">
        <v>450</v>
      </c>
      <c r="H454" s="16" t="s">
        <v>196</v>
      </c>
      <c r="I454" s="27">
        <v>38342</v>
      </c>
      <c r="J454" s="16" t="s">
        <v>195</v>
      </c>
      <c r="K454" s="28">
        <v>87</v>
      </c>
      <c r="L454" s="26">
        <v>263.83037846281559</v>
      </c>
    </row>
    <row r="455" spans="7:12" x14ac:dyDescent="0.2">
      <c r="G455" s="16">
        <v>451</v>
      </c>
      <c r="H455" s="16" t="s">
        <v>186</v>
      </c>
      <c r="I455" s="27">
        <v>38023</v>
      </c>
      <c r="J455" s="16" t="s">
        <v>195</v>
      </c>
      <c r="K455" s="28">
        <v>13</v>
      </c>
      <c r="L455" s="26">
        <v>40.507831778483222</v>
      </c>
    </row>
    <row r="456" spans="7:12" x14ac:dyDescent="0.2">
      <c r="G456" s="16">
        <v>452</v>
      </c>
      <c r="H456" s="16" t="s">
        <v>193</v>
      </c>
      <c r="I456" s="27">
        <v>38111</v>
      </c>
      <c r="J456" s="16" t="s">
        <v>187</v>
      </c>
      <c r="K456" s="28">
        <v>48</v>
      </c>
      <c r="L456" s="26">
        <v>145.84691044279441</v>
      </c>
    </row>
    <row r="457" spans="7:12" x14ac:dyDescent="0.2">
      <c r="G457" s="16">
        <v>453</v>
      </c>
      <c r="H457" s="16" t="s">
        <v>186</v>
      </c>
      <c r="I457" s="27">
        <v>38628</v>
      </c>
      <c r="J457" s="16" t="s">
        <v>192</v>
      </c>
      <c r="K457" s="28">
        <v>2</v>
      </c>
      <c r="L457" s="26">
        <v>7.0981331873476012</v>
      </c>
    </row>
    <row r="458" spans="7:12" x14ac:dyDescent="0.2">
      <c r="G458" s="16">
        <v>454</v>
      </c>
      <c r="H458" s="16" t="s">
        <v>199</v>
      </c>
      <c r="I458" s="27">
        <v>38155</v>
      </c>
      <c r="J458" s="16" t="s">
        <v>187</v>
      </c>
      <c r="K458" s="28">
        <v>32</v>
      </c>
      <c r="L458" s="26">
        <v>98.366647965700452</v>
      </c>
    </row>
    <row r="459" spans="7:12" x14ac:dyDescent="0.2">
      <c r="G459" s="16">
        <v>455</v>
      </c>
      <c r="H459" s="16" t="s">
        <v>191</v>
      </c>
      <c r="I459" s="27">
        <v>38595</v>
      </c>
      <c r="J459" s="16" t="s">
        <v>187</v>
      </c>
      <c r="K459" s="28">
        <v>13</v>
      </c>
      <c r="L459" s="26">
        <v>41.16877365274803</v>
      </c>
    </row>
    <row r="460" spans="7:12" x14ac:dyDescent="0.2">
      <c r="G460" s="16">
        <v>456</v>
      </c>
      <c r="H460" s="16" t="s">
        <v>200</v>
      </c>
      <c r="I460" s="27">
        <v>38991</v>
      </c>
      <c r="J460" s="16" t="s">
        <v>197</v>
      </c>
      <c r="K460" s="28">
        <v>94</v>
      </c>
      <c r="L460" s="26">
        <v>283.45251417423401</v>
      </c>
    </row>
    <row r="461" spans="7:12" x14ac:dyDescent="0.2">
      <c r="G461" s="16">
        <v>457</v>
      </c>
      <c r="H461" s="16" t="s">
        <v>199</v>
      </c>
      <c r="I461" s="27">
        <v>38782</v>
      </c>
      <c r="J461" s="16" t="s">
        <v>197</v>
      </c>
      <c r="K461" s="28">
        <v>63</v>
      </c>
      <c r="L461" s="26">
        <v>190.83724952198969</v>
      </c>
    </row>
    <row r="462" spans="7:12" x14ac:dyDescent="0.2">
      <c r="G462" s="16">
        <v>458</v>
      </c>
      <c r="H462" s="16" t="s">
        <v>193</v>
      </c>
      <c r="I462" s="27">
        <v>38881</v>
      </c>
      <c r="J462" s="16" t="s">
        <v>189</v>
      </c>
      <c r="K462" s="28">
        <v>45</v>
      </c>
      <c r="L462" s="26">
        <v>136.97942653814263</v>
      </c>
    </row>
    <row r="463" spans="7:12" x14ac:dyDescent="0.2">
      <c r="G463" s="16">
        <v>459</v>
      </c>
      <c r="H463" s="16" t="s">
        <v>194</v>
      </c>
      <c r="I463" s="27">
        <v>38452</v>
      </c>
      <c r="J463" s="16" t="s">
        <v>197</v>
      </c>
      <c r="K463" s="28">
        <v>71</v>
      </c>
      <c r="L463" s="26">
        <v>214.76898776471646</v>
      </c>
    </row>
    <row r="464" spans="7:12" x14ac:dyDescent="0.2">
      <c r="G464" s="16">
        <v>460</v>
      </c>
      <c r="H464" s="16" t="s">
        <v>194</v>
      </c>
      <c r="I464" s="27">
        <v>38100</v>
      </c>
      <c r="J464" s="16" t="s">
        <v>197</v>
      </c>
      <c r="K464" s="28">
        <v>74</v>
      </c>
      <c r="L464" s="26">
        <v>224.18238847872837</v>
      </c>
    </row>
    <row r="465" spans="7:12" x14ac:dyDescent="0.2">
      <c r="G465" s="16">
        <v>461</v>
      </c>
      <c r="H465" s="16" t="s">
        <v>191</v>
      </c>
      <c r="I465" s="27">
        <v>38012</v>
      </c>
      <c r="J465" s="16" t="s">
        <v>197</v>
      </c>
      <c r="K465" s="28">
        <v>48</v>
      </c>
      <c r="L465" s="26">
        <v>145.64951342948135</v>
      </c>
    </row>
    <row r="466" spans="7:12" x14ac:dyDescent="0.2">
      <c r="G466" s="16">
        <v>462</v>
      </c>
      <c r="H466" s="16" t="s">
        <v>196</v>
      </c>
      <c r="I466" s="27">
        <v>38045</v>
      </c>
      <c r="J466" s="16" t="s">
        <v>187</v>
      </c>
      <c r="K466" s="28">
        <v>63</v>
      </c>
      <c r="L466" s="26">
        <v>191.1884163928766</v>
      </c>
    </row>
    <row r="467" spans="7:12" x14ac:dyDescent="0.2">
      <c r="G467" s="16">
        <v>463</v>
      </c>
      <c r="H467" s="16" t="s">
        <v>194</v>
      </c>
      <c r="I467" s="27">
        <v>38463</v>
      </c>
      <c r="J467" s="16" t="s">
        <v>187</v>
      </c>
      <c r="K467" s="28">
        <v>48</v>
      </c>
      <c r="L467" s="26">
        <v>145.69127497854927</v>
      </c>
    </row>
    <row r="468" spans="7:12" x14ac:dyDescent="0.2">
      <c r="G468" s="16">
        <v>464</v>
      </c>
      <c r="H468" s="16" t="s">
        <v>188</v>
      </c>
      <c r="I468" s="27">
        <v>38958</v>
      </c>
      <c r="J468" s="16" t="s">
        <v>197</v>
      </c>
      <c r="K468" s="28">
        <v>26</v>
      </c>
      <c r="L468" s="26">
        <v>80.6144268681997</v>
      </c>
    </row>
    <row r="469" spans="7:12" x14ac:dyDescent="0.2">
      <c r="G469" s="16">
        <v>465</v>
      </c>
      <c r="H469" s="16" t="s">
        <v>191</v>
      </c>
      <c r="I469" s="27">
        <v>38881</v>
      </c>
      <c r="J469" s="16" t="s">
        <v>195</v>
      </c>
      <c r="K469" s="28">
        <v>58</v>
      </c>
      <c r="L469" s="26">
        <v>176.26520049915879</v>
      </c>
    </row>
    <row r="470" spans="7:12" x14ac:dyDescent="0.2">
      <c r="G470" s="16">
        <v>466</v>
      </c>
      <c r="H470" s="16" t="s">
        <v>193</v>
      </c>
      <c r="I470" s="27">
        <v>38760</v>
      </c>
      <c r="J470" s="16" t="s">
        <v>187</v>
      </c>
      <c r="K470" s="28">
        <v>2</v>
      </c>
      <c r="L470" s="26">
        <v>8.7479494068217463</v>
      </c>
    </row>
    <row r="471" spans="7:12" x14ac:dyDescent="0.2">
      <c r="G471" s="16">
        <v>467</v>
      </c>
      <c r="H471" s="16" t="s">
        <v>194</v>
      </c>
      <c r="I471" s="27">
        <v>38936</v>
      </c>
      <c r="J471" s="16" t="s">
        <v>187</v>
      </c>
      <c r="K471" s="28">
        <v>36</v>
      </c>
      <c r="L471" s="26">
        <v>109.67661001591094</v>
      </c>
    </row>
    <row r="472" spans="7:12" x14ac:dyDescent="0.2">
      <c r="G472" s="16">
        <v>468</v>
      </c>
      <c r="H472" s="16" t="s">
        <v>200</v>
      </c>
      <c r="I472" s="27">
        <v>38529</v>
      </c>
      <c r="J472" s="16" t="s">
        <v>197</v>
      </c>
      <c r="K472" s="28">
        <v>22</v>
      </c>
      <c r="L472" s="26">
        <v>68.355074793823817</v>
      </c>
    </row>
    <row r="473" spans="7:12" x14ac:dyDescent="0.2">
      <c r="G473" s="16">
        <v>469</v>
      </c>
      <c r="H473" s="16" t="s">
        <v>200</v>
      </c>
      <c r="I473" s="27">
        <v>38573</v>
      </c>
      <c r="J473" s="16" t="s">
        <v>187</v>
      </c>
      <c r="K473" s="28">
        <v>92</v>
      </c>
      <c r="L473" s="26">
        <v>277.66680522408262</v>
      </c>
    </row>
    <row r="474" spans="7:12" x14ac:dyDescent="0.2">
      <c r="G474" s="16">
        <v>470</v>
      </c>
      <c r="H474" s="16" t="s">
        <v>186</v>
      </c>
      <c r="I474" s="27">
        <v>38265</v>
      </c>
      <c r="J474" s="16" t="s">
        <v>189</v>
      </c>
      <c r="K474" s="28">
        <v>29</v>
      </c>
      <c r="L474" s="26">
        <v>88.713589465763263</v>
      </c>
    </row>
    <row r="475" spans="7:12" x14ac:dyDescent="0.2">
      <c r="G475" s="16">
        <v>471</v>
      </c>
      <c r="H475" s="16" t="s">
        <v>191</v>
      </c>
      <c r="I475" s="27">
        <v>39002</v>
      </c>
      <c r="J475" s="16" t="s">
        <v>187</v>
      </c>
      <c r="K475" s="28">
        <v>42</v>
      </c>
      <c r="L475" s="26">
        <v>128.17075092766001</v>
      </c>
    </row>
    <row r="476" spans="7:12" x14ac:dyDescent="0.2">
      <c r="G476" s="16">
        <v>472</v>
      </c>
      <c r="H476" s="16" t="s">
        <v>196</v>
      </c>
      <c r="I476" s="27">
        <v>38100</v>
      </c>
      <c r="J476" s="16" t="s">
        <v>187</v>
      </c>
      <c r="K476" s="28">
        <v>25</v>
      </c>
      <c r="L476" s="26">
        <v>77.315706522508677</v>
      </c>
    </row>
    <row r="477" spans="7:12" x14ac:dyDescent="0.2">
      <c r="G477" s="16">
        <v>473</v>
      </c>
      <c r="H477" s="16" t="s">
        <v>194</v>
      </c>
      <c r="I477" s="27">
        <v>38430</v>
      </c>
      <c r="J477" s="16" t="s">
        <v>189</v>
      </c>
      <c r="K477" s="28">
        <v>40</v>
      </c>
      <c r="L477" s="26">
        <v>122.53928167294391</v>
      </c>
    </row>
    <row r="478" spans="7:12" x14ac:dyDescent="0.2">
      <c r="G478" s="16">
        <v>474</v>
      </c>
      <c r="H478" s="16" t="s">
        <v>200</v>
      </c>
      <c r="I478" s="27">
        <v>38111</v>
      </c>
      <c r="J478" s="16" t="s">
        <v>187</v>
      </c>
      <c r="K478" s="28">
        <v>3</v>
      </c>
      <c r="L478" s="26">
        <v>10.570883063872969</v>
      </c>
    </row>
    <row r="479" spans="7:12" x14ac:dyDescent="0.2">
      <c r="G479" s="16">
        <v>475</v>
      </c>
      <c r="H479" s="16" t="s">
        <v>186</v>
      </c>
      <c r="I479" s="27">
        <v>38551</v>
      </c>
      <c r="J479" s="16" t="s">
        <v>189</v>
      </c>
      <c r="K479" s="28">
        <v>-1</v>
      </c>
      <c r="L479" s="26">
        <v>-0.82178994105370951</v>
      </c>
    </row>
    <row r="480" spans="7:12" x14ac:dyDescent="0.2">
      <c r="G480" s="16">
        <v>476</v>
      </c>
      <c r="H480" s="16" t="s">
        <v>191</v>
      </c>
      <c r="I480" s="27">
        <v>38969</v>
      </c>
      <c r="J480" s="16" t="s">
        <v>189</v>
      </c>
      <c r="K480" s="28">
        <v>12</v>
      </c>
      <c r="L480" s="26">
        <v>37.686101056343105</v>
      </c>
    </row>
    <row r="481" spans="7:12" x14ac:dyDescent="0.2">
      <c r="G481" s="16">
        <v>477</v>
      </c>
      <c r="H481" s="16" t="s">
        <v>200</v>
      </c>
      <c r="I481" s="27">
        <v>38155</v>
      </c>
      <c r="J481" s="16" t="s">
        <v>195</v>
      </c>
      <c r="K481" s="28">
        <v>0</v>
      </c>
      <c r="L481" s="26">
        <v>2.0013600167772623</v>
      </c>
    </row>
    <row r="482" spans="7:12" x14ac:dyDescent="0.2">
      <c r="G482" s="16">
        <v>478</v>
      </c>
      <c r="H482" s="16" t="s">
        <v>188</v>
      </c>
      <c r="I482" s="27">
        <v>38760</v>
      </c>
      <c r="J482" s="16" t="s">
        <v>187</v>
      </c>
      <c r="K482" s="28">
        <v>35</v>
      </c>
      <c r="L482" s="26">
        <v>106.26347084870943</v>
      </c>
    </row>
    <row r="483" spans="7:12" x14ac:dyDescent="0.2">
      <c r="G483" s="16">
        <v>479</v>
      </c>
      <c r="H483" s="16" t="s">
        <v>198</v>
      </c>
      <c r="I483" s="27">
        <v>38496</v>
      </c>
      <c r="J483" s="16" t="s">
        <v>189</v>
      </c>
      <c r="K483" s="28">
        <v>2</v>
      </c>
      <c r="L483" s="26">
        <v>7.6817477771075868</v>
      </c>
    </row>
    <row r="484" spans="7:12" x14ac:dyDescent="0.2">
      <c r="G484" s="16">
        <v>480</v>
      </c>
      <c r="H484" s="16" t="s">
        <v>193</v>
      </c>
      <c r="I484" s="27">
        <v>38859</v>
      </c>
      <c r="J484" s="16" t="s">
        <v>192</v>
      </c>
      <c r="K484" s="28">
        <v>10</v>
      </c>
      <c r="L484" s="26">
        <v>31.785155418327982</v>
      </c>
    </row>
    <row r="485" spans="7:12" x14ac:dyDescent="0.2">
      <c r="G485" s="16">
        <v>481</v>
      </c>
      <c r="H485" s="16" t="s">
        <v>199</v>
      </c>
      <c r="I485" s="27">
        <v>38639</v>
      </c>
      <c r="J485" s="16" t="s">
        <v>195</v>
      </c>
      <c r="K485" s="28">
        <v>6</v>
      </c>
      <c r="L485" s="26">
        <v>19.733545359470948</v>
      </c>
    </row>
    <row r="486" spans="7:12" x14ac:dyDescent="0.2">
      <c r="G486" s="16">
        <v>482</v>
      </c>
      <c r="H486" s="16" t="s">
        <v>199</v>
      </c>
      <c r="I486" s="27">
        <v>38056</v>
      </c>
      <c r="J486" s="16" t="s">
        <v>187</v>
      </c>
      <c r="K486" s="28">
        <v>4</v>
      </c>
      <c r="L486" s="26">
        <v>14.10456917940213</v>
      </c>
    </row>
    <row r="487" spans="7:12" x14ac:dyDescent="0.2">
      <c r="G487" s="16">
        <v>483</v>
      </c>
      <c r="H487" s="16" t="s">
        <v>200</v>
      </c>
      <c r="I487" s="27">
        <v>39002</v>
      </c>
      <c r="J487" s="16" t="s">
        <v>197</v>
      </c>
      <c r="K487" s="28">
        <v>91</v>
      </c>
      <c r="L487" s="26">
        <v>274.92032051274288</v>
      </c>
    </row>
    <row r="488" spans="7:12" x14ac:dyDescent="0.2">
      <c r="G488" s="16">
        <v>484</v>
      </c>
      <c r="H488" s="16" t="s">
        <v>199</v>
      </c>
      <c r="I488" s="27">
        <v>38903</v>
      </c>
      <c r="J488" s="16" t="s">
        <v>187</v>
      </c>
      <c r="K488" s="28">
        <v>12</v>
      </c>
      <c r="L488" s="26">
        <v>37.877226411963186</v>
      </c>
    </row>
    <row r="489" spans="7:12" x14ac:dyDescent="0.2">
      <c r="G489" s="16">
        <v>485</v>
      </c>
      <c r="H489" s="16" t="s">
        <v>193</v>
      </c>
      <c r="I489" s="27">
        <v>38298</v>
      </c>
      <c r="J489" s="16" t="s">
        <v>189</v>
      </c>
      <c r="K489" s="28">
        <v>21</v>
      </c>
      <c r="L489" s="26">
        <v>65.281423150866814</v>
      </c>
    </row>
    <row r="490" spans="7:12" x14ac:dyDescent="0.2">
      <c r="G490" s="16">
        <v>486</v>
      </c>
      <c r="H490" s="16" t="s">
        <v>199</v>
      </c>
      <c r="I490" s="27">
        <v>38441</v>
      </c>
      <c r="J490" s="16" t="s">
        <v>197</v>
      </c>
      <c r="K490" s="28">
        <v>44</v>
      </c>
      <c r="L490" s="26">
        <v>134.31454889834902</v>
      </c>
    </row>
    <row r="491" spans="7:12" x14ac:dyDescent="0.2">
      <c r="G491" s="16">
        <v>487</v>
      </c>
      <c r="H491" s="16" t="s">
        <v>186</v>
      </c>
      <c r="I491" s="27">
        <v>38375</v>
      </c>
      <c r="J491" s="16" t="s">
        <v>195</v>
      </c>
      <c r="K491" s="28">
        <v>75</v>
      </c>
      <c r="L491" s="26">
        <v>227.09867242909783</v>
      </c>
    </row>
    <row r="492" spans="7:12" x14ac:dyDescent="0.2">
      <c r="G492" s="16">
        <v>488</v>
      </c>
      <c r="H492" s="16" t="s">
        <v>186</v>
      </c>
      <c r="I492" s="27">
        <v>38188</v>
      </c>
      <c r="J492" s="16" t="s">
        <v>195</v>
      </c>
      <c r="K492" s="28">
        <v>37</v>
      </c>
      <c r="L492" s="26">
        <v>112.99692232382439</v>
      </c>
    </row>
    <row r="493" spans="7:12" x14ac:dyDescent="0.2">
      <c r="G493" s="16">
        <v>489</v>
      </c>
      <c r="H493" s="16" t="s">
        <v>193</v>
      </c>
      <c r="I493" s="27">
        <v>38925</v>
      </c>
      <c r="J493" s="16" t="s">
        <v>195</v>
      </c>
      <c r="K493" s="28">
        <v>58</v>
      </c>
      <c r="L493" s="26">
        <v>176.06598986452823</v>
      </c>
    </row>
    <row r="494" spans="7:12" x14ac:dyDescent="0.2">
      <c r="G494" s="16">
        <v>490</v>
      </c>
      <c r="H494" s="16" t="s">
        <v>199</v>
      </c>
      <c r="I494" s="27">
        <v>38760</v>
      </c>
      <c r="J494" s="16" t="s">
        <v>195</v>
      </c>
      <c r="K494" s="28">
        <v>74</v>
      </c>
      <c r="L494" s="26">
        <v>223.60878513520231</v>
      </c>
    </row>
    <row r="495" spans="7:12" x14ac:dyDescent="0.2">
      <c r="G495" s="16">
        <v>491</v>
      </c>
      <c r="H495" s="16" t="s">
        <v>188</v>
      </c>
      <c r="I495" s="27">
        <v>38144</v>
      </c>
      <c r="J495" s="16" t="s">
        <v>189</v>
      </c>
      <c r="K495" s="28">
        <v>64</v>
      </c>
      <c r="L495" s="26">
        <v>193.54947188165715</v>
      </c>
    </row>
    <row r="496" spans="7:12" x14ac:dyDescent="0.2">
      <c r="G496" s="16">
        <v>492</v>
      </c>
      <c r="H496" s="16" t="s">
        <v>186</v>
      </c>
      <c r="I496" s="27">
        <v>38683</v>
      </c>
      <c r="J496" s="16" t="s">
        <v>192</v>
      </c>
      <c r="K496" s="28">
        <v>53</v>
      </c>
      <c r="L496" s="26">
        <v>160.46113209921771</v>
      </c>
    </row>
    <row r="497" spans="7:12" x14ac:dyDescent="0.2">
      <c r="G497" s="16">
        <v>493</v>
      </c>
      <c r="H497" s="16" t="s">
        <v>191</v>
      </c>
      <c r="I497" s="27">
        <v>38100</v>
      </c>
      <c r="J497" s="16" t="s">
        <v>195</v>
      </c>
      <c r="K497" s="28">
        <v>-1</v>
      </c>
      <c r="L497" s="26">
        <v>-0.45003305566648821</v>
      </c>
    </row>
    <row r="498" spans="7:12" x14ac:dyDescent="0.2">
      <c r="G498" s="16">
        <v>494</v>
      </c>
      <c r="H498" s="16" t="s">
        <v>191</v>
      </c>
      <c r="I498" s="27">
        <v>38782</v>
      </c>
      <c r="J498" s="16" t="s">
        <v>197</v>
      </c>
      <c r="K498" s="28">
        <v>21</v>
      </c>
      <c r="L498" s="26">
        <v>65.06546054796479</v>
      </c>
    </row>
    <row r="499" spans="7:12" x14ac:dyDescent="0.2">
      <c r="G499" s="16">
        <v>495</v>
      </c>
      <c r="H499" s="16" t="s">
        <v>199</v>
      </c>
      <c r="I499" s="27">
        <v>38771</v>
      </c>
      <c r="J499" s="16" t="s">
        <v>197</v>
      </c>
      <c r="K499" s="28">
        <v>90</v>
      </c>
      <c r="L499" s="26">
        <v>271.33770442615577</v>
      </c>
    </row>
    <row r="500" spans="7:12" x14ac:dyDescent="0.2">
      <c r="G500" s="16">
        <v>496</v>
      </c>
      <c r="H500" s="16" t="s">
        <v>199</v>
      </c>
      <c r="I500" s="27">
        <v>38650</v>
      </c>
      <c r="J500" s="16" t="s">
        <v>192</v>
      </c>
      <c r="K500" s="28">
        <v>61</v>
      </c>
      <c r="L500" s="26">
        <v>184.82822454861244</v>
      </c>
    </row>
    <row r="501" spans="7:12" x14ac:dyDescent="0.2">
      <c r="G501" s="16">
        <v>497</v>
      </c>
      <c r="H501" s="16" t="s">
        <v>186</v>
      </c>
      <c r="I501" s="27">
        <v>38485</v>
      </c>
      <c r="J501" s="16" t="s">
        <v>197</v>
      </c>
      <c r="K501" s="28">
        <v>64</v>
      </c>
      <c r="L501" s="26">
        <v>193.98125439867269</v>
      </c>
    </row>
    <row r="502" spans="7:12" x14ac:dyDescent="0.2">
      <c r="G502" s="16">
        <v>498</v>
      </c>
      <c r="H502" s="16" t="s">
        <v>193</v>
      </c>
      <c r="I502" s="27">
        <v>38782</v>
      </c>
      <c r="J502" s="16" t="s">
        <v>195</v>
      </c>
      <c r="K502" s="28">
        <v>79</v>
      </c>
      <c r="L502" s="26">
        <v>238.60895261406517</v>
      </c>
    </row>
    <row r="503" spans="7:12" x14ac:dyDescent="0.2">
      <c r="G503" s="16">
        <v>499</v>
      </c>
      <c r="H503" s="16" t="s">
        <v>193</v>
      </c>
      <c r="I503" s="27">
        <v>38848</v>
      </c>
      <c r="J503" s="16" t="s">
        <v>189</v>
      </c>
      <c r="K503" s="28">
        <v>11</v>
      </c>
      <c r="L503" s="26">
        <v>34.580350260479243</v>
      </c>
    </row>
    <row r="504" spans="7:12" x14ac:dyDescent="0.2">
      <c r="G504" s="16">
        <v>500</v>
      </c>
      <c r="H504" s="16" t="s">
        <v>194</v>
      </c>
      <c r="I504" s="27">
        <v>38881</v>
      </c>
      <c r="J504" s="16" t="s">
        <v>197</v>
      </c>
      <c r="K504" s="28">
        <v>17</v>
      </c>
      <c r="L504" s="26">
        <v>52.992178326548526</v>
      </c>
    </row>
    <row r="505" spans="7:12" x14ac:dyDescent="0.2">
      <c r="G505" s="16">
        <v>501</v>
      </c>
      <c r="H505" s="16" t="s">
        <v>194</v>
      </c>
      <c r="I505" s="27">
        <v>39002</v>
      </c>
      <c r="J505" s="16" t="s">
        <v>187</v>
      </c>
      <c r="K505" s="28">
        <v>-10</v>
      </c>
      <c r="L505" s="26">
        <v>-28.507437864458012</v>
      </c>
    </row>
    <row r="506" spans="7:12" x14ac:dyDescent="0.2">
      <c r="G506" s="16">
        <v>502</v>
      </c>
      <c r="H506" s="16" t="s">
        <v>196</v>
      </c>
      <c r="I506" s="27">
        <v>38111</v>
      </c>
      <c r="J506" s="16" t="s">
        <v>197</v>
      </c>
      <c r="K506" s="28">
        <v>61</v>
      </c>
      <c r="L506" s="26">
        <v>185.38151200169028</v>
      </c>
    </row>
    <row r="507" spans="7:12" x14ac:dyDescent="0.2">
      <c r="G507" s="16">
        <v>503</v>
      </c>
      <c r="H507" s="16" t="s">
        <v>191</v>
      </c>
      <c r="I507" s="27">
        <v>38540</v>
      </c>
      <c r="J507" s="16" t="s">
        <v>195</v>
      </c>
      <c r="K507" s="28">
        <v>81</v>
      </c>
      <c r="L507" s="26">
        <v>245.19138414086007</v>
      </c>
    </row>
    <row r="508" spans="7:12" x14ac:dyDescent="0.2">
      <c r="G508" s="16">
        <v>504</v>
      </c>
      <c r="H508" s="16" t="s">
        <v>194</v>
      </c>
      <c r="I508" s="27">
        <v>38342</v>
      </c>
      <c r="J508" s="16" t="s">
        <v>197</v>
      </c>
      <c r="K508" s="28">
        <v>86</v>
      </c>
      <c r="L508" s="26">
        <v>259.65061904974743</v>
      </c>
    </row>
    <row r="509" spans="7:12" x14ac:dyDescent="0.2">
      <c r="G509" s="16">
        <v>505</v>
      </c>
      <c r="H509" s="16" t="s">
        <v>196</v>
      </c>
      <c r="I509" s="27">
        <v>38166</v>
      </c>
      <c r="J509" s="16" t="s">
        <v>195</v>
      </c>
      <c r="K509" s="28">
        <v>-6</v>
      </c>
      <c r="L509" s="26">
        <v>-16.598209454734359</v>
      </c>
    </row>
    <row r="510" spans="7:12" x14ac:dyDescent="0.2">
      <c r="G510" s="16">
        <v>506</v>
      </c>
      <c r="H510" s="16" t="s">
        <v>199</v>
      </c>
      <c r="I510" s="27">
        <v>38617</v>
      </c>
      <c r="J510" s="16" t="s">
        <v>192</v>
      </c>
      <c r="K510" s="28">
        <v>75</v>
      </c>
      <c r="L510" s="26">
        <v>226.29108110625336</v>
      </c>
    </row>
    <row r="511" spans="7:12" x14ac:dyDescent="0.2">
      <c r="G511" s="16">
        <v>507</v>
      </c>
      <c r="H511" s="16" t="s">
        <v>193</v>
      </c>
      <c r="I511" s="27">
        <v>38551</v>
      </c>
      <c r="J511" s="16" t="s">
        <v>197</v>
      </c>
      <c r="K511" s="28">
        <v>87</v>
      </c>
      <c r="L511" s="26">
        <v>262.49660177211871</v>
      </c>
    </row>
    <row r="512" spans="7:12" x14ac:dyDescent="0.2">
      <c r="G512" s="16">
        <v>508</v>
      </c>
      <c r="H512" s="16" t="s">
        <v>200</v>
      </c>
      <c r="I512" s="27">
        <v>38914</v>
      </c>
      <c r="J512" s="16" t="s">
        <v>189</v>
      </c>
      <c r="K512" s="28">
        <v>15</v>
      </c>
      <c r="L512" s="26">
        <v>47.143262888260409</v>
      </c>
    </row>
    <row r="513" spans="7:12" x14ac:dyDescent="0.2">
      <c r="G513" s="16">
        <v>509</v>
      </c>
      <c r="H513" s="16" t="s">
        <v>199</v>
      </c>
      <c r="I513" s="27">
        <v>38430</v>
      </c>
      <c r="J513" s="16" t="s">
        <v>192</v>
      </c>
      <c r="K513" s="28">
        <v>6</v>
      </c>
      <c r="L513" s="26">
        <v>20.042838163999704</v>
      </c>
    </row>
    <row r="514" spans="7:12" x14ac:dyDescent="0.2">
      <c r="G514" s="16">
        <v>510</v>
      </c>
      <c r="H514" s="16" t="s">
        <v>193</v>
      </c>
      <c r="I514" s="27">
        <v>38045</v>
      </c>
      <c r="J514" s="16" t="s">
        <v>195</v>
      </c>
      <c r="K514" s="28">
        <v>4</v>
      </c>
      <c r="L514" s="26">
        <v>14.012285541104387</v>
      </c>
    </row>
    <row r="515" spans="7:12" x14ac:dyDescent="0.2">
      <c r="G515" s="16">
        <v>511</v>
      </c>
      <c r="H515" s="16" t="s">
        <v>199</v>
      </c>
      <c r="I515" s="27">
        <v>38815</v>
      </c>
      <c r="J515" s="16" t="s">
        <v>195</v>
      </c>
      <c r="K515" s="28">
        <v>56</v>
      </c>
      <c r="L515" s="26">
        <v>169.24877716888537</v>
      </c>
    </row>
    <row r="516" spans="7:12" x14ac:dyDescent="0.2">
      <c r="G516" s="16">
        <v>512</v>
      </c>
      <c r="H516" s="16" t="s">
        <v>186</v>
      </c>
      <c r="I516" s="27">
        <v>38111</v>
      </c>
      <c r="J516" s="16" t="s">
        <v>189</v>
      </c>
      <c r="K516" s="28">
        <v>76</v>
      </c>
      <c r="L516" s="26">
        <v>230.1804612249874</v>
      </c>
    </row>
    <row r="517" spans="7:12" x14ac:dyDescent="0.2">
      <c r="G517" s="16">
        <v>513</v>
      </c>
      <c r="H517" s="16" t="s">
        <v>188</v>
      </c>
      <c r="I517" s="27">
        <v>38540</v>
      </c>
      <c r="J517" s="16" t="s">
        <v>192</v>
      </c>
      <c r="K517" s="28">
        <v>27</v>
      </c>
      <c r="L517" s="26">
        <v>82.599143929902795</v>
      </c>
    </row>
    <row r="518" spans="7:12" x14ac:dyDescent="0.2">
      <c r="G518" s="16">
        <v>514</v>
      </c>
      <c r="H518" s="16" t="s">
        <v>186</v>
      </c>
      <c r="I518" s="27">
        <v>38705</v>
      </c>
      <c r="J518" s="16" t="s">
        <v>189</v>
      </c>
      <c r="K518" s="28">
        <v>58</v>
      </c>
      <c r="L518" s="26">
        <v>175.77181619024202</v>
      </c>
    </row>
    <row r="519" spans="7:12" x14ac:dyDescent="0.2">
      <c r="G519" s="16">
        <v>515</v>
      </c>
      <c r="H519" s="16" t="s">
        <v>199</v>
      </c>
      <c r="I519" s="27">
        <v>38034</v>
      </c>
      <c r="J519" s="16" t="s">
        <v>192</v>
      </c>
      <c r="K519" s="28">
        <v>67</v>
      </c>
      <c r="L519" s="26">
        <v>202.62226122372601</v>
      </c>
    </row>
    <row r="520" spans="7:12" x14ac:dyDescent="0.2">
      <c r="G520" s="16">
        <v>516</v>
      </c>
      <c r="H520" s="16" t="s">
        <v>194</v>
      </c>
      <c r="I520" s="27">
        <v>38606</v>
      </c>
      <c r="J520" s="16" t="s">
        <v>187</v>
      </c>
      <c r="K520" s="28">
        <v>79</v>
      </c>
      <c r="L520" s="26">
        <v>238.78594564649822</v>
      </c>
    </row>
    <row r="521" spans="7:12" x14ac:dyDescent="0.2">
      <c r="G521" s="16">
        <v>517</v>
      </c>
      <c r="H521" s="16" t="s">
        <v>196</v>
      </c>
      <c r="I521" s="27">
        <v>38243</v>
      </c>
      <c r="J521" s="16" t="s">
        <v>197</v>
      </c>
      <c r="K521" s="28">
        <v>38</v>
      </c>
      <c r="L521" s="26">
        <v>116.68598743448534</v>
      </c>
    </row>
    <row r="522" spans="7:12" x14ac:dyDescent="0.2">
      <c r="G522" s="16">
        <v>518</v>
      </c>
      <c r="H522" s="16" t="s">
        <v>186</v>
      </c>
      <c r="I522" s="27">
        <v>38078</v>
      </c>
      <c r="J522" s="16" t="s">
        <v>197</v>
      </c>
      <c r="K522" s="28">
        <v>4</v>
      </c>
      <c r="L522" s="26">
        <v>13.641635237019504</v>
      </c>
    </row>
    <row r="523" spans="7:12" x14ac:dyDescent="0.2">
      <c r="G523" s="16">
        <v>519</v>
      </c>
      <c r="H523" s="16" t="s">
        <v>193</v>
      </c>
      <c r="I523" s="27">
        <v>38793</v>
      </c>
      <c r="J523" s="16" t="s">
        <v>195</v>
      </c>
      <c r="K523" s="28">
        <v>45</v>
      </c>
      <c r="L523" s="26">
        <v>137.06873634212499</v>
      </c>
    </row>
    <row r="524" spans="7:12" x14ac:dyDescent="0.2">
      <c r="G524" s="16">
        <v>520</v>
      </c>
      <c r="H524" s="16" t="s">
        <v>186</v>
      </c>
      <c r="I524" s="27">
        <v>38122</v>
      </c>
      <c r="J524" s="16" t="s">
        <v>189</v>
      </c>
      <c r="K524" s="28">
        <v>10</v>
      </c>
      <c r="L524" s="26">
        <v>32.194899991771997</v>
      </c>
    </row>
    <row r="525" spans="7:12" x14ac:dyDescent="0.2">
      <c r="G525" s="16">
        <v>521</v>
      </c>
      <c r="H525" s="16" t="s">
        <v>188</v>
      </c>
      <c r="I525" s="27">
        <v>38661</v>
      </c>
      <c r="J525" s="16" t="s">
        <v>189</v>
      </c>
      <c r="K525" s="28">
        <v>86</v>
      </c>
      <c r="L525" s="26">
        <v>260.39717870163332</v>
      </c>
    </row>
    <row r="526" spans="7:12" x14ac:dyDescent="0.2">
      <c r="G526" s="16">
        <v>522</v>
      </c>
      <c r="H526" s="16" t="s">
        <v>200</v>
      </c>
      <c r="I526" s="27">
        <v>38848</v>
      </c>
      <c r="J526" s="16" t="s">
        <v>189</v>
      </c>
      <c r="K526" s="28">
        <v>75</v>
      </c>
      <c r="L526" s="26">
        <v>226.71443824204945</v>
      </c>
    </row>
    <row r="527" spans="7:12" x14ac:dyDescent="0.2">
      <c r="G527" s="16">
        <v>523</v>
      </c>
      <c r="H527" s="16" t="s">
        <v>198</v>
      </c>
      <c r="I527" s="27">
        <v>38430</v>
      </c>
      <c r="J527" s="16" t="s">
        <v>195</v>
      </c>
      <c r="K527" s="28">
        <v>77</v>
      </c>
      <c r="L527" s="26">
        <v>232.49630521155086</v>
      </c>
    </row>
    <row r="528" spans="7:12" x14ac:dyDescent="0.2">
      <c r="G528" s="16">
        <v>524</v>
      </c>
      <c r="H528" s="16" t="s">
        <v>198</v>
      </c>
      <c r="I528" s="27">
        <v>38067</v>
      </c>
      <c r="J528" s="16" t="s">
        <v>195</v>
      </c>
      <c r="K528" s="28">
        <v>10</v>
      </c>
      <c r="L528" s="26">
        <v>31.818132134554009</v>
      </c>
    </row>
    <row r="529" spans="7:12" x14ac:dyDescent="0.2">
      <c r="G529" s="16">
        <v>525</v>
      </c>
      <c r="H529" s="16" t="s">
        <v>196</v>
      </c>
      <c r="I529" s="27">
        <v>38265</v>
      </c>
      <c r="J529" s="16" t="s">
        <v>189</v>
      </c>
      <c r="K529" s="28">
        <v>62</v>
      </c>
      <c r="L529" s="26">
        <v>188.38088235582651</v>
      </c>
    </row>
    <row r="530" spans="7:12" x14ac:dyDescent="0.2">
      <c r="G530" s="16">
        <v>526</v>
      </c>
      <c r="H530" s="16" t="s">
        <v>186</v>
      </c>
      <c r="I530" s="27">
        <v>38012</v>
      </c>
      <c r="J530" s="16" t="s">
        <v>187</v>
      </c>
      <c r="K530" s="28">
        <v>73</v>
      </c>
      <c r="L530" s="26">
        <v>221.29214849175239</v>
      </c>
    </row>
    <row r="531" spans="7:12" x14ac:dyDescent="0.2">
      <c r="G531" s="16">
        <v>527</v>
      </c>
      <c r="H531" s="16" t="s">
        <v>199</v>
      </c>
      <c r="I531" s="27">
        <v>38001</v>
      </c>
      <c r="J531" s="16" t="s">
        <v>189</v>
      </c>
      <c r="K531" s="28">
        <v>62</v>
      </c>
      <c r="L531" s="26">
        <v>187.23352558776915</v>
      </c>
    </row>
    <row r="532" spans="7:12" x14ac:dyDescent="0.2">
      <c r="G532" s="16">
        <v>528</v>
      </c>
      <c r="H532" s="16" t="s">
        <v>193</v>
      </c>
      <c r="I532" s="27">
        <v>38892</v>
      </c>
      <c r="J532" s="16" t="s">
        <v>197</v>
      </c>
      <c r="K532" s="28">
        <v>11</v>
      </c>
      <c r="L532" s="26">
        <v>35.723241285873279</v>
      </c>
    </row>
    <row r="533" spans="7:12" x14ac:dyDescent="0.2">
      <c r="G533" s="16">
        <v>529</v>
      </c>
      <c r="H533" s="16" t="s">
        <v>188</v>
      </c>
      <c r="I533" s="27">
        <v>38705</v>
      </c>
      <c r="J533" s="16" t="s">
        <v>197</v>
      </c>
      <c r="K533" s="28">
        <v>28</v>
      </c>
      <c r="L533" s="26">
        <v>86.078223340302799</v>
      </c>
    </row>
    <row r="534" spans="7:12" x14ac:dyDescent="0.2">
      <c r="G534" s="16">
        <v>530</v>
      </c>
      <c r="H534" s="16" t="s">
        <v>188</v>
      </c>
      <c r="I534" s="27">
        <v>38221</v>
      </c>
      <c r="J534" s="16" t="s">
        <v>197</v>
      </c>
      <c r="K534" s="28">
        <v>57</v>
      </c>
      <c r="L534" s="26">
        <v>172.3620870689609</v>
      </c>
    </row>
    <row r="535" spans="7:12" x14ac:dyDescent="0.2">
      <c r="G535" s="16">
        <v>531</v>
      </c>
      <c r="H535" s="16" t="s">
        <v>200</v>
      </c>
      <c r="I535" s="27">
        <v>38331</v>
      </c>
      <c r="J535" s="16" t="s">
        <v>195</v>
      </c>
      <c r="K535" s="28">
        <v>34</v>
      </c>
      <c r="L535" s="26">
        <v>103.4937406460938</v>
      </c>
    </row>
    <row r="536" spans="7:12" x14ac:dyDescent="0.2">
      <c r="G536" s="16">
        <v>532</v>
      </c>
      <c r="H536" s="16" t="s">
        <v>199</v>
      </c>
      <c r="I536" s="27">
        <v>38639</v>
      </c>
      <c r="J536" s="16" t="s">
        <v>195</v>
      </c>
      <c r="K536" s="28">
        <v>89</v>
      </c>
      <c r="L536" s="26">
        <v>267.86415015075153</v>
      </c>
    </row>
    <row r="537" spans="7:12" x14ac:dyDescent="0.2">
      <c r="G537" s="16">
        <v>533</v>
      </c>
      <c r="H537" s="16" t="s">
        <v>188</v>
      </c>
      <c r="I537" s="27">
        <v>38254</v>
      </c>
      <c r="J537" s="16" t="s">
        <v>187</v>
      </c>
      <c r="K537" s="28">
        <v>32</v>
      </c>
      <c r="L537" s="26">
        <v>97.889348643674225</v>
      </c>
    </row>
    <row r="538" spans="7:12" x14ac:dyDescent="0.2">
      <c r="G538" s="16">
        <v>534</v>
      </c>
      <c r="H538" s="16" t="s">
        <v>193</v>
      </c>
      <c r="I538" s="27">
        <v>39046</v>
      </c>
      <c r="J538" s="16" t="s">
        <v>195</v>
      </c>
      <c r="K538" s="28">
        <v>38</v>
      </c>
      <c r="L538" s="26">
        <v>116.04458768996518</v>
      </c>
    </row>
    <row r="539" spans="7:12" x14ac:dyDescent="0.2">
      <c r="G539" s="16">
        <v>535</v>
      </c>
      <c r="H539" s="16" t="s">
        <v>196</v>
      </c>
      <c r="I539" s="27">
        <v>38584</v>
      </c>
      <c r="J539" s="16" t="s">
        <v>187</v>
      </c>
      <c r="K539" s="28">
        <v>82</v>
      </c>
      <c r="L539" s="26">
        <v>248.04707692390426</v>
      </c>
    </row>
    <row r="540" spans="7:12" x14ac:dyDescent="0.2">
      <c r="G540" s="16">
        <v>536</v>
      </c>
      <c r="H540" s="16" t="s">
        <v>199</v>
      </c>
      <c r="I540" s="27">
        <v>38133</v>
      </c>
      <c r="J540" s="16" t="s">
        <v>189</v>
      </c>
      <c r="K540" s="28">
        <v>29</v>
      </c>
      <c r="L540" s="26">
        <v>89.294687359204545</v>
      </c>
    </row>
    <row r="541" spans="7:12" x14ac:dyDescent="0.2">
      <c r="G541" s="16">
        <v>537</v>
      </c>
      <c r="H541" s="16" t="s">
        <v>198</v>
      </c>
      <c r="I541" s="27">
        <v>38991</v>
      </c>
      <c r="J541" s="16" t="s">
        <v>192</v>
      </c>
      <c r="K541" s="28">
        <v>17</v>
      </c>
      <c r="L541" s="26">
        <v>52.246197330854876</v>
      </c>
    </row>
    <row r="542" spans="7:12" x14ac:dyDescent="0.2">
      <c r="G542" s="16">
        <v>538</v>
      </c>
      <c r="H542" s="16" t="s">
        <v>188</v>
      </c>
      <c r="I542" s="27">
        <v>38210</v>
      </c>
      <c r="J542" s="16" t="s">
        <v>195</v>
      </c>
      <c r="K542" s="28">
        <v>50</v>
      </c>
      <c r="L542" s="26">
        <v>151.86525901218997</v>
      </c>
    </row>
    <row r="543" spans="7:12" x14ac:dyDescent="0.2">
      <c r="G543" s="16">
        <v>539</v>
      </c>
      <c r="H543" s="16" t="s">
        <v>194</v>
      </c>
      <c r="I543" s="27">
        <v>38078</v>
      </c>
      <c r="J543" s="16" t="s">
        <v>192</v>
      </c>
      <c r="K543" s="28">
        <v>7</v>
      </c>
      <c r="L543" s="26">
        <v>22.95994805531884</v>
      </c>
    </row>
    <row r="544" spans="7:12" x14ac:dyDescent="0.2">
      <c r="G544" s="16">
        <v>540</v>
      </c>
      <c r="H544" s="16" t="s">
        <v>191</v>
      </c>
      <c r="I544" s="27">
        <v>38430</v>
      </c>
      <c r="J544" s="16" t="s">
        <v>187</v>
      </c>
      <c r="K544" s="28">
        <v>50</v>
      </c>
      <c r="L544" s="26">
        <v>151.36182402448466</v>
      </c>
    </row>
    <row r="545" spans="7:12" x14ac:dyDescent="0.2">
      <c r="G545" s="16">
        <v>541</v>
      </c>
      <c r="H545" s="16" t="s">
        <v>196</v>
      </c>
      <c r="I545" s="27">
        <v>38408</v>
      </c>
      <c r="J545" s="16" t="s">
        <v>192</v>
      </c>
      <c r="K545" s="28">
        <v>20</v>
      </c>
      <c r="L545" s="26">
        <v>61.878678847796238</v>
      </c>
    </row>
    <row r="546" spans="7:12" x14ac:dyDescent="0.2">
      <c r="G546" s="16">
        <v>542</v>
      </c>
      <c r="H546" s="16" t="s">
        <v>199</v>
      </c>
      <c r="I546" s="27">
        <v>38408</v>
      </c>
      <c r="J546" s="16" t="s">
        <v>189</v>
      </c>
      <c r="K546" s="28">
        <v>37</v>
      </c>
      <c r="L546" s="26">
        <v>112.83363370259229</v>
      </c>
    </row>
    <row r="547" spans="7:12" x14ac:dyDescent="0.2">
      <c r="G547" s="16">
        <v>543</v>
      </c>
      <c r="H547" s="16" t="s">
        <v>193</v>
      </c>
      <c r="I547" s="27">
        <v>38232</v>
      </c>
      <c r="J547" s="16" t="s">
        <v>197</v>
      </c>
      <c r="K547" s="28">
        <v>58</v>
      </c>
      <c r="L547" s="26">
        <v>176.6097113560426</v>
      </c>
    </row>
    <row r="548" spans="7:12" x14ac:dyDescent="0.2">
      <c r="G548" s="16">
        <v>544</v>
      </c>
      <c r="H548" s="16" t="s">
        <v>194</v>
      </c>
      <c r="I548" s="27">
        <v>38738</v>
      </c>
      <c r="J548" s="16" t="s">
        <v>189</v>
      </c>
      <c r="K548" s="28">
        <v>25</v>
      </c>
      <c r="L548" s="26">
        <v>76.920283125674487</v>
      </c>
    </row>
    <row r="549" spans="7:12" x14ac:dyDescent="0.2">
      <c r="G549" s="16">
        <v>545</v>
      </c>
      <c r="H549" s="16" t="s">
        <v>188</v>
      </c>
      <c r="I549" s="27">
        <v>38078</v>
      </c>
      <c r="J549" s="16" t="s">
        <v>195</v>
      </c>
      <c r="K549" s="28">
        <v>34</v>
      </c>
      <c r="L549" s="26">
        <v>103.18208157525912</v>
      </c>
    </row>
    <row r="550" spans="7:12" x14ac:dyDescent="0.2">
      <c r="G550" s="16">
        <v>546</v>
      </c>
      <c r="H550" s="16" t="s">
        <v>186</v>
      </c>
      <c r="I550" s="27">
        <v>39013</v>
      </c>
      <c r="J550" s="16" t="s">
        <v>189</v>
      </c>
      <c r="K550" s="28">
        <v>3</v>
      </c>
      <c r="L550" s="26">
        <v>11.582072936390588</v>
      </c>
    </row>
    <row r="551" spans="7:12" x14ac:dyDescent="0.2">
      <c r="G551" s="16">
        <v>547</v>
      </c>
      <c r="H551" s="16" t="s">
        <v>186</v>
      </c>
      <c r="I551" s="27">
        <v>38991</v>
      </c>
      <c r="J551" s="16" t="s">
        <v>192</v>
      </c>
      <c r="K551" s="28">
        <v>63</v>
      </c>
      <c r="L551" s="26">
        <v>190.58521809047551</v>
      </c>
    </row>
    <row r="552" spans="7:12" x14ac:dyDescent="0.2">
      <c r="G552" s="16">
        <v>548</v>
      </c>
      <c r="H552" s="16" t="s">
        <v>186</v>
      </c>
      <c r="I552" s="27">
        <v>38727</v>
      </c>
      <c r="J552" s="16" t="s">
        <v>195</v>
      </c>
      <c r="K552" s="28">
        <v>44</v>
      </c>
      <c r="L552" s="26">
        <v>133.61508244900483</v>
      </c>
    </row>
    <row r="553" spans="7:12" x14ac:dyDescent="0.2">
      <c r="G553" s="16">
        <v>549</v>
      </c>
      <c r="H553" s="16" t="s">
        <v>200</v>
      </c>
      <c r="I553" s="27">
        <v>38089</v>
      </c>
      <c r="J553" s="16" t="s">
        <v>195</v>
      </c>
      <c r="K553" s="28">
        <v>87</v>
      </c>
      <c r="L553" s="26">
        <v>263.16283259571526</v>
      </c>
    </row>
    <row r="554" spans="7:12" x14ac:dyDescent="0.2">
      <c r="G554" s="16">
        <v>550</v>
      </c>
      <c r="H554" s="16" t="s">
        <v>199</v>
      </c>
      <c r="I554" s="27">
        <v>38408</v>
      </c>
      <c r="J554" s="16" t="s">
        <v>192</v>
      </c>
      <c r="K554" s="28">
        <v>4</v>
      </c>
      <c r="L554" s="26">
        <v>14.191095035521025</v>
      </c>
    </row>
    <row r="555" spans="7:12" x14ac:dyDescent="0.2">
      <c r="G555" s="16">
        <v>551</v>
      </c>
      <c r="H555" s="16" t="s">
        <v>191</v>
      </c>
      <c r="I555" s="27">
        <v>38826</v>
      </c>
      <c r="J555" s="16" t="s">
        <v>189</v>
      </c>
      <c r="K555" s="28">
        <v>93</v>
      </c>
      <c r="L555" s="26">
        <v>281.17072628162578</v>
      </c>
    </row>
    <row r="556" spans="7:12" x14ac:dyDescent="0.2">
      <c r="G556" s="16">
        <v>552</v>
      </c>
      <c r="H556" s="16" t="s">
        <v>196</v>
      </c>
      <c r="I556" s="27">
        <v>38320</v>
      </c>
      <c r="J556" s="16" t="s">
        <v>192</v>
      </c>
      <c r="K556" s="28">
        <v>10</v>
      </c>
      <c r="L556" s="26">
        <v>32.065090501540446</v>
      </c>
    </row>
    <row r="557" spans="7:12" x14ac:dyDescent="0.2">
      <c r="G557" s="16">
        <v>553</v>
      </c>
      <c r="H557" s="16" t="s">
        <v>193</v>
      </c>
      <c r="I557" s="27">
        <v>39068</v>
      </c>
      <c r="J557" s="16" t="s">
        <v>197</v>
      </c>
      <c r="K557" s="28">
        <v>19</v>
      </c>
      <c r="L557" s="26">
        <v>58.972126169367577</v>
      </c>
    </row>
    <row r="558" spans="7:12" x14ac:dyDescent="0.2">
      <c r="G558" s="16">
        <v>554</v>
      </c>
      <c r="H558" s="16" t="s">
        <v>188</v>
      </c>
      <c r="I558" s="27">
        <v>38551</v>
      </c>
      <c r="J558" s="16" t="s">
        <v>195</v>
      </c>
      <c r="K558" s="28">
        <v>30</v>
      </c>
      <c r="L558" s="26">
        <v>92.527630840276103</v>
      </c>
    </row>
    <row r="559" spans="7:12" x14ac:dyDescent="0.2">
      <c r="G559" s="16">
        <v>555</v>
      </c>
      <c r="H559" s="16" t="s">
        <v>191</v>
      </c>
      <c r="I559" s="27">
        <v>39035</v>
      </c>
      <c r="J559" s="16" t="s">
        <v>197</v>
      </c>
      <c r="K559" s="28">
        <v>-1</v>
      </c>
      <c r="L559" s="26">
        <v>-1.2782372664639507</v>
      </c>
    </row>
    <row r="560" spans="7:12" x14ac:dyDescent="0.2">
      <c r="G560" s="16">
        <v>556</v>
      </c>
      <c r="H560" s="16" t="s">
        <v>199</v>
      </c>
      <c r="I560" s="27">
        <v>38837</v>
      </c>
      <c r="J560" s="16" t="s">
        <v>195</v>
      </c>
      <c r="K560" s="28">
        <v>46</v>
      </c>
      <c r="L560" s="26">
        <v>139.41162650743053</v>
      </c>
    </row>
    <row r="561" spans="7:12" x14ac:dyDescent="0.2">
      <c r="G561" s="16">
        <v>557</v>
      </c>
      <c r="H561" s="16" t="s">
        <v>196</v>
      </c>
      <c r="I561" s="27">
        <v>38232</v>
      </c>
      <c r="J561" s="16" t="s">
        <v>189</v>
      </c>
      <c r="K561" s="28">
        <v>44</v>
      </c>
      <c r="L561" s="26">
        <v>133.50877739627518</v>
      </c>
    </row>
    <row r="562" spans="7:12" x14ac:dyDescent="0.2">
      <c r="G562" s="16">
        <v>558</v>
      </c>
      <c r="H562" s="16" t="s">
        <v>186</v>
      </c>
      <c r="I562" s="27">
        <v>38287</v>
      </c>
      <c r="J562" s="16" t="s">
        <v>195</v>
      </c>
      <c r="K562" s="28">
        <v>47</v>
      </c>
      <c r="L562" s="26">
        <v>143.21221530085697</v>
      </c>
    </row>
    <row r="563" spans="7:12" x14ac:dyDescent="0.2">
      <c r="G563" s="16">
        <v>559</v>
      </c>
      <c r="H563" s="16" t="s">
        <v>199</v>
      </c>
      <c r="I563" s="27">
        <v>38969</v>
      </c>
      <c r="J563" s="16" t="s">
        <v>195</v>
      </c>
      <c r="K563" s="28">
        <v>86</v>
      </c>
      <c r="L563" s="26">
        <v>260.39157259526775</v>
      </c>
    </row>
    <row r="564" spans="7:12" x14ac:dyDescent="0.2">
      <c r="G564" s="16">
        <v>560</v>
      </c>
      <c r="H564" s="16" t="s">
        <v>199</v>
      </c>
      <c r="I564" s="27">
        <v>38925</v>
      </c>
      <c r="J564" s="16" t="s">
        <v>189</v>
      </c>
      <c r="K564" s="28">
        <v>76</v>
      </c>
      <c r="L564" s="26">
        <v>229.96347977242982</v>
      </c>
    </row>
    <row r="565" spans="7:12" x14ac:dyDescent="0.2">
      <c r="G565" s="16">
        <v>561</v>
      </c>
      <c r="H565" s="16" t="s">
        <v>193</v>
      </c>
      <c r="I565" s="27">
        <v>38078</v>
      </c>
      <c r="J565" s="16" t="s">
        <v>197</v>
      </c>
      <c r="K565" s="28">
        <v>55</v>
      </c>
      <c r="L565" s="26">
        <v>166.99029890676019</v>
      </c>
    </row>
    <row r="566" spans="7:12" x14ac:dyDescent="0.2">
      <c r="G566" s="16">
        <v>562</v>
      </c>
      <c r="H566" s="16" t="s">
        <v>191</v>
      </c>
      <c r="I566" s="27">
        <v>38133</v>
      </c>
      <c r="J566" s="16" t="s">
        <v>195</v>
      </c>
      <c r="K566" s="28">
        <v>-1</v>
      </c>
      <c r="L566" s="26">
        <v>-0.79289798318866422</v>
      </c>
    </row>
    <row r="567" spans="7:12" x14ac:dyDescent="0.2">
      <c r="G567" s="16">
        <v>563</v>
      </c>
      <c r="H567" s="16" t="s">
        <v>191</v>
      </c>
      <c r="I567" s="27">
        <v>38188</v>
      </c>
      <c r="J567" s="16" t="s">
        <v>197</v>
      </c>
      <c r="K567" s="28">
        <v>62</v>
      </c>
      <c r="L567" s="26">
        <v>187.63361707571198</v>
      </c>
    </row>
    <row r="568" spans="7:12" x14ac:dyDescent="0.2">
      <c r="G568" s="16">
        <v>564</v>
      </c>
      <c r="H568" s="16" t="s">
        <v>191</v>
      </c>
      <c r="I568" s="27">
        <v>38012</v>
      </c>
      <c r="J568" s="16" t="s">
        <v>189</v>
      </c>
      <c r="K568" s="28">
        <v>73</v>
      </c>
      <c r="L568" s="26">
        <v>220.96515803490902</v>
      </c>
    </row>
    <row r="569" spans="7:12" x14ac:dyDescent="0.2">
      <c r="G569" s="16">
        <v>565</v>
      </c>
      <c r="H569" s="16" t="s">
        <v>188</v>
      </c>
      <c r="I569" s="27">
        <v>38298</v>
      </c>
      <c r="J569" s="16" t="s">
        <v>192</v>
      </c>
      <c r="K569" s="28">
        <v>12</v>
      </c>
      <c r="L569" s="26">
        <v>38.43875396047023</v>
      </c>
    </row>
    <row r="570" spans="7:12" x14ac:dyDescent="0.2">
      <c r="G570" s="16">
        <v>566</v>
      </c>
      <c r="H570" s="16" t="s">
        <v>198</v>
      </c>
      <c r="I570" s="27">
        <v>38221</v>
      </c>
      <c r="J570" s="16" t="s">
        <v>197</v>
      </c>
      <c r="K570" s="28">
        <v>0</v>
      </c>
      <c r="L570" s="26">
        <v>1.5994060348452668</v>
      </c>
    </row>
    <row r="571" spans="7:12" x14ac:dyDescent="0.2">
      <c r="G571" s="16">
        <v>567</v>
      </c>
      <c r="H571" s="16" t="s">
        <v>200</v>
      </c>
      <c r="I571" s="27">
        <v>38947</v>
      </c>
      <c r="J571" s="16" t="s">
        <v>195</v>
      </c>
      <c r="K571" s="28">
        <v>23</v>
      </c>
      <c r="L571" s="26">
        <v>71.39535724005502</v>
      </c>
    </row>
    <row r="572" spans="7:12" x14ac:dyDescent="0.2">
      <c r="G572" s="16">
        <v>568</v>
      </c>
      <c r="H572" s="16" t="s">
        <v>200</v>
      </c>
      <c r="I572" s="27">
        <v>38375</v>
      </c>
      <c r="J572" s="16" t="s">
        <v>195</v>
      </c>
      <c r="K572" s="28">
        <v>73</v>
      </c>
      <c r="L572" s="26">
        <v>220.80778472883722</v>
      </c>
    </row>
    <row r="573" spans="7:12" x14ac:dyDescent="0.2">
      <c r="G573" s="16">
        <v>569</v>
      </c>
      <c r="H573" s="16" t="s">
        <v>199</v>
      </c>
      <c r="I573" s="27">
        <v>38507</v>
      </c>
      <c r="J573" s="16" t="s">
        <v>187</v>
      </c>
      <c r="K573" s="28">
        <v>73</v>
      </c>
      <c r="L573" s="26">
        <v>221.78112807048697</v>
      </c>
    </row>
    <row r="574" spans="7:12" x14ac:dyDescent="0.2">
      <c r="G574" s="16">
        <v>570</v>
      </c>
      <c r="H574" s="16" t="s">
        <v>198</v>
      </c>
      <c r="I574" s="27">
        <v>38430</v>
      </c>
      <c r="J574" s="16" t="s">
        <v>189</v>
      </c>
      <c r="K574" s="28">
        <v>43</v>
      </c>
      <c r="L574" s="26">
        <v>131.05809583118935</v>
      </c>
    </row>
    <row r="575" spans="7:12" x14ac:dyDescent="0.2">
      <c r="G575" s="16">
        <v>571</v>
      </c>
      <c r="H575" s="16" t="s">
        <v>188</v>
      </c>
      <c r="I575" s="27">
        <v>38925</v>
      </c>
      <c r="J575" s="16" t="s">
        <v>192</v>
      </c>
      <c r="K575" s="28">
        <v>60</v>
      </c>
      <c r="L575" s="26">
        <v>182.29246065825532</v>
      </c>
    </row>
    <row r="576" spans="7:12" x14ac:dyDescent="0.2">
      <c r="G576" s="16">
        <v>572</v>
      </c>
      <c r="H576" s="16" t="s">
        <v>198</v>
      </c>
      <c r="I576" s="27">
        <v>39057</v>
      </c>
      <c r="J576" s="16" t="s">
        <v>187</v>
      </c>
      <c r="K576" s="28">
        <v>40</v>
      </c>
      <c r="L576" s="26">
        <v>121.86602847443184</v>
      </c>
    </row>
    <row r="577" spans="7:12" x14ac:dyDescent="0.2">
      <c r="G577" s="16">
        <v>573</v>
      </c>
      <c r="H577" s="16" t="s">
        <v>199</v>
      </c>
      <c r="I577" s="27">
        <v>38562</v>
      </c>
      <c r="J577" s="16" t="s">
        <v>187</v>
      </c>
      <c r="K577" s="28">
        <v>-7</v>
      </c>
      <c r="L577" s="26">
        <v>-18.9155229231676</v>
      </c>
    </row>
    <row r="578" spans="7:12" x14ac:dyDescent="0.2">
      <c r="G578" s="16">
        <v>574</v>
      </c>
      <c r="H578" s="16" t="s">
        <v>186</v>
      </c>
      <c r="I578" s="27">
        <v>38254</v>
      </c>
      <c r="J578" s="16" t="s">
        <v>189</v>
      </c>
      <c r="K578" s="28">
        <v>39</v>
      </c>
      <c r="L578" s="26">
        <v>118.36577315011976</v>
      </c>
    </row>
    <row r="579" spans="7:12" x14ac:dyDescent="0.2">
      <c r="G579" s="16">
        <v>575</v>
      </c>
      <c r="H579" s="16" t="s">
        <v>194</v>
      </c>
      <c r="I579" s="27">
        <v>38353</v>
      </c>
      <c r="J579" s="16" t="s">
        <v>197</v>
      </c>
      <c r="K579" s="28">
        <v>84</v>
      </c>
      <c r="L579" s="26">
        <v>253.79033414178701</v>
      </c>
    </row>
    <row r="580" spans="7:12" x14ac:dyDescent="0.2">
      <c r="G580" s="16">
        <v>576</v>
      </c>
      <c r="H580" s="16" t="s">
        <v>199</v>
      </c>
      <c r="I580" s="27">
        <v>38837</v>
      </c>
      <c r="J580" s="16" t="s">
        <v>192</v>
      </c>
      <c r="K580" s="28">
        <v>92</v>
      </c>
      <c r="L580" s="26">
        <v>277.80911377540116</v>
      </c>
    </row>
    <row r="581" spans="7:12" x14ac:dyDescent="0.2">
      <c r="G581" s="16">
        <v>577</v>
      </c>
      <c r="H581" s="16" t="s">
        <v>188</v>
      </c>
      <c r="I581" s="27">
        <v>38628</v>
      </c>
      <c r="J581" s="16" t="s">
        <v>197</v>
      </c>
      <c r="K581" s="28">
        <v>68</v>
      </c>
      <c r="L581" s="26">
        <v>206.08318598884486</v>
      </c>
    </row>
    <row r="582" spans="7:12" x14ac:dyDescent="0.2">
      <c r="G582" s="16">
        <v>578</v>
      </c>
      <c r="H582" s="16" t="s">
        <v>188</v>
      </c>
      <c r="I582" s="27">
        <v>38298</v>
      </c>
      <c r="J582" s="16" t="s">
        <v>187</v>
      </c>
      <c r="K582" s="28">
        <v>7</v>
      </c>
      <c r="L582" s="26">
        <v>23.192583270070902</v>
      </c>
    </row>
    <row r="583" spans="7:12" x14ac:dyDescent="0.2">
      <c r="G583" s="16">
        <v>579</v>
      </c>
      <c r="H583" s="16" t="s">
        <v>193</v>
      </c>
      <c r="I583" s="27">
        <v>39002</v>
      </c>
      <c r="J583" s="16" t="s">
        <v>195</v>
      </c>
      <c r="K583" s="28">
        <v>-9</v>
      </c>
      <c r="L583" s="26">
        <v>-24.836237139949766</v>
      </c>
    </row>
    <row r="584" spans="7:12" x14ac:dyDescent="0.2">
      <c r="G584" s="16">
        <v>580</v>
      </c>
      <c r="H584" s="16" t="s">
        <v>200</v>
      </c>
      <c r="I584" s="27">
        <v>38639</v>
      </c>
      <c r="J584" s="16" t="s">
        <v>197</v>
      </c>
      <c r="K584" s="28">
        <v>51</v>
      </c>
      <c r="L584" s="26">
        <v>154.40065127641515</v>
      </c>
    </row>
    <row r="585" spans="7:12" x14ac:dyDescent="0.2">
      <c r="G585" s="16">
        <v>581</v>
      </c>
      <c r="H585" s="16" t="s">
        <v>188</v>
      </c>
      <c r="I585" s="27">
        <v>38683</v>
      </c>
      <c r="J585" s="16" t="s">
        <v>187</v>
      </c>
      <c r="K585" s="28">
        <v>59</v>
      </c>
      <c r="L585" s="26">
        <v>178.89731679899467</v>
      </c>
    </row>
    <row r="586" spans="7:12" x14ac:dyDescent="0.2">
      <c r="G586" s="16">
        <v>582</v>
      </c>
      <c r="H586" s="16" t="s">
        <v>196</v>
      </c>
      <c r="I586" s="27">
        <v>38661</v>
      </c>
      <c r="J586" s="16" t="s">
        <v>197</v>
      </c>
      <c r="K586" s="28">
        <v>64</v>
      </c>
      <c r="L586" s="26">
        <v>194.44151134010454</v>
      </c>
    </row>
    <row r="587" spans="7:12" x14ac:dyDescent="0.2">
      <c r="G587" s="16">
        <v>583</v>
      </c>
      <c r="H587" s="16" t="s">
        <v>200</v>
      </c>
      <c r="I587" s="27">
        <v>38672</v>
      </c>
      <c r="J587" s="16" t="s">
        <v>187</v>
      </c>
      <c r="K587" s="28">
        <v>0</v>
      </c>
      <c r="L587" s="26">
        <v>2.516330534249033</v>
      </c>
    </row>
    <row r="588" spans="7:12" x14ac:dyDescent="0.2">
      <c r="G588" s="16">
        <v>584</v>
      </c>
      <c r="H588" s="16" t="s">
        <v>199</v>
      </c>
      <c r="I588" s="27">
        <v>38397</v>
      </c>
      <c r="J588" s="16" t="s">
        <v>197</v>
      </c>
      <c r="K588" s="28">
        <v>81</v>
      </c>
      <c r="L588" s="26">
        <v>243.81590205081088</v>
      </c>
    </row>
    <row r="589" spans="7:12" x14ac:dyDescent="0.2">
      <c r="G589" s="16">
        <v>585</v>
      </c>
      <c r="H589" s="16" t="s">
        <v>198</v>
      </c>
      <c r="I589" s="27">
        <v>38452</v>
      </c>
      <c r="J589" s="16" t="s">
        <v>192</v>
      </c>
      <c r="K589" s="28">
        <v>93</v>
      </c>
      <c r="L589" s="26">
        <v>280.7978115895645</v>
      </c>
    </row>
    <row r="590" spans="7:12" x14ac:dyDescent="0.2">
      <c r="G590" s="16">
        <v>586</v>
      </c>
      <c r="H590" s="16" t="s">
        <v>200</v>
      </c>
      <c r="I590" s="27">
        <v>38749</v>
      </c>
      <c r="J590" s="16" t="s">
        <v>187</v>
      </c>
      <c r="K590" s="28">
        <v>20</v>
      </c>
      <c r="L590" s="26">
        <v>61.967424849894947</v>
      </c>
    </row>
    <row r="591" spans="7:12" x14ac:dyDescent="0.2">
      <c r="G591" s="16">
        <v>587</v>
      </c>
      <c r="H591" s="16" t="s">
        <v>191</v>
      </c>
      <c r="I591" s="27">
        <v>38507</v>
      </c>
      <c r="J591" s="16" t="s">
        <v>195</v>
      </c>
      <c r="K591" s="28">
        <v>39</v>
      </c>
      <c r="L591" s="26">
        <v>119.9083594229058</v>
      </c>
    </row>
    <row r="592" spans="7:12" x14ac:dyDescent="0.2">
      <c r="G592" s="16">
        <v>588</v>
      </c>
      <c r="H592" s="16" t="s">
        <v>196</v>
      </c>
      <c r="I592" s="27">
        <v>38287</v>
      </c>
      <c r="J592" s="16" t="s">
        <v>189</v>
      </c>
      <c r="K592" s="28">
        <v>6</v>
      </c>
      <c r="L592" s="26">
        <v>20.018331980892231</v>
      </c>
    </row>
    <row r="593" spans="7:12" x14ac:dyDescent="0.2">
      <c r="G593" s="16">
        <v>589</v>
      </c>
      <c r="H593" s="16" t="s">
        <v>196</v>
      </c>
      <c r="I593" s="27">
        <v>38034</v>
      </c>
      <c r="J593" s="16" t="s">
        <v>189</v>
      </c>
      <c r="K593" s="28">
        <v>34</v>
      </c>
      <c r="L593" s="26">
        <v>103.67942872150846</v>
      </c>
    </row>
    <row r="594" spans="7:12" x14ac:dyDescent="0.2">
      <c r="G594" s="16">
        <v>590</v>
      </c>
      <c r="H594" s="16" t="s">
        <v>188</v>
      </c>
      <c r="I594" s="27">
        <v>38749</v>
      </c>
      <c r="J594" s="16" t="s">
        <v>187</v>
      </c>
      <c r="K594" s="28">
        <v>33</v>
      </c>
      <c r="L594" s="26">
        <v>101.31101808549928</v>
      </c>
    </row>
    <row r="595" spans="7:12" x14ac:dyDescent="0.2">
      <c r="G595" s="16">
        <v>591</v>
      </c>
      <c r="H595" s="16" t="s">
        <v>191</v>
      </c>
      <c r="I595" s="27">
        <v>38001</v>
      </c>
      <c r="J595" s="16" t="s">
        <v>192</v>
      </c>
      <c r="K595" s="28">
        <v>-10</v>
      </c>
      <c r="L595" s="26">
        <v>-28.463885870908516</v>
      </c>
    </row>
    <row r="596" spans="7:12" x14ac:dyDescent="0.2">
      <c r="G596" s="16">
        <v>592</v>
      </c>
      <c r="H596" s="16" t="s">
        <v>200</v>
      </c>
      <c r="I596" s="27">
        <v>38936</v>
      </c>
      <c r="J596" s="16" t="s">
        <v>195</v>
      </c>
      <c r="K596" s="28">
        <v>47</v>
      </c>
      <c r="L596" s="26">
        <v>141.97140662710891</v>
      </c>
    </row>
    <row r="597" spans="7:12" x14ac:dyDescent="0.2">
      <c r="G597" s="16">
        <v>593</v>
      </c>
      <c r="H597" s="16" t="s">
        <v>198</v>
      </c>
      <c r="I597" s="27">
        <v>38001</v>
      </c>
      <c r="J597" s="16" t="s">
        <v>189</v>
      </c>
      <c r="K597" s="28">
        <v>94</v>
      </c>
      <c r="L597" s="26">
        <v>284.61276074739663</v>
      </c>
    </row>
    <row r="598" spans="7:12" x14ac:dyDescent="0.2">
      <c r="G598" s="16">
        <v>594</v>
      </c>
      <c r="H598" s="16" t="s">
        <v>188</v>
      </c>
      <c r="I598" s="27">
        <v>38870</v>
      </c>
      <c r="J598" s="16" t="s">
        <v>189</v>
      </c>
      <c r="K598" s="28">
        <v>92</v>
      </c>
      <c r="L598" s="26">
        <v>278.22640918878471</v>
      </c>
    </row>
    <row r="599" spans="7:12" x14ac:dyDescent="0.2">
      <c r="G599" s="16">
        <v>595</v>
      </c>
      <c r="H599" s="16" t="s">
        <v>194</v>
      </c>
      <c r="I599" s="27">
        <v>38364</v>
      </c>
      <c r="J599" s="16" t="s">
        <v>187</v>
      </c>
      <c r="K599" s="28">
        <v>68</v>
      </c>
      <c r="L599" s="26">
        <v>205.95905527766212</v>
      </c>
    </row>
    <row r="600" spans="7:12" x14ac:dyDescent="0.2">
      <c r="G600" s="16">
        <v>596</v>
      </c>
      <c r="H600" s="16" t="s">
        <v>199</v>
      </c>
      <c r="I600" s="27">
        <v>38067</v>
      </c>
      <c r="J600" s="16" t="s">
        <v>187</v>
      </c>
      <c r="K600" s="28">
        <v>37</v>
      </c>
      <c r="L600" s="26">
        <v>112.85151912863849</v>
      </c>
    </row>
    <row r="601" spans="7:12" x14ac:dyDescent="0.2">
      <c r="G601" s="16">
        <v>597</v>
      </c>
      <c r="H601" s="16" t="s">
        <v>198</v>
      </c>
      <c r="I601" s="27">
        <v>38188</v>
      </c>
      <c r="J601" s="16" t="s">
        <v>195</v>
      </c>
      <c r="K601" s="28">
        <v>78</v>
      </c>
      <c r="L601" s="26">
        <v>235.37144026519812</v>
      </c>
    </row>
    <row r="602" spans="7:12" x14ac:dyDescent="0.2">
      <c r="G602" s="16">
        <v>598</v>
      </c>
      <c r="H602" s="16" t="s">
        <v>188</v>
      </c>
      <c r="I602" s="27">
        <v>39057</v>
      </c>
      <c r="J602" s="16" t="s">
        <v>195</v>
      </c>
      <c r="K602" s="28">
        <v>14</v>
      </c>
      <c r="L602" s="26">
        <v>43.756013144501985</v>
      </c>
    </row>
    <row r="603" spans="7:12" x14ac:dyDescent="0.2">
      <c r="G603" s="16">
        <v>599</v>
      </c>
      <c r="H603" s="16" t="s">
        <v>200</v>
      </c>
      <c r="I603" s="27">
        <v>39024</v>
      </c>
      <c r="J603" s="16" t="s">
        <v>189</v>
      </c>
      <c r="K603" s="28">
        <v>33</v>
      </c>
      <c r="L603" s="26">
        <v>100.54958475062591</v>
      </c>
    </row>
    <row r="604" spans="7:12" x14ac:dyDescent="0.2">
      <c r="G604" s="16">
        <v>600</v>
      </c>
      <c r="H604" s="16" t="s">
        <v>198</v>
      </c>
      <c r="I604" s="27">
        <v>38155</v>
      </c>
      <c r="J604" s="16" t="s">
        <v>195</v>
      </c>
      <c r="K604" s="28">
        <v>64</v>
      </c>
      <c r="L604" s="26">
        <v>194.18188189830369</v>
      </c>
    </row>
    <row r="605" spans="7:12" x14ac:dyDescent="0.2">
      <c r="G605" s="16">
        <v>601</v>
      </c>
      <c r="H605" s="16" t="s">
        <v>193</v>
      </c>
      <c r="I605" s="27">
        <v>38936</v>
      </c>
      <c r="J605" s="16" t="s">
        <v>187</v>
      </c>
      <c r="K605" s="28">
        <v>6</v>
      </c>
      <c r="L605" s="26">
        <v>20.229703821540529</v>
      </c>
    </row>
    <row r="606" spans="7:12" x14ac:dyDescent="0.2">
      <c r="G606" s="16">
        <v>602</v>
      </c>
      <c r="H606" s="16" t="s">
        <v>200</v>
      </c>
      <c r="I606" s="27">
        <v>38870</v>
      </c>
      <c r="J606" s="16" t="s">
        <v>192</v>
      </c>
      <c r="K606" s="28">
        <v>65</v>
      </c>
      <c r="L606" s="26">
        <v>197.4890682991998</v>
      </c>
    </row>
    <row r="607" spans="7:12" x14ac:dyDescent="0.2">
      <c r="G607" s="16">
        <v>603</v>
      </c>
      <c r="H607" s="16" t="s">
        <v>186</v>
      </c>
      <c r="I607" s="27">
        <v>38001</v>
      </c>
      <c r="J607" s="16" t="s">
        <v>197</v>
      </c>
      <c r="K607" s="28">
        <v>24</v>
      </c>
      <c r="L607" s="26">
        <v>74.283089497229128</v>
      </c>
    </row>
    <row r="608" spans="7:12" x14ac:dyDescent="0.2">
      <c r="G608" s="16">
        <v>604</v>
      </c>
      <c r="H608" s="16" t="s">
        <v>194</v>
      </c>
      <c r="I608" s="27">
        <v>38705</v>
      </c>
      <c r="J608" s="16" t="s">
        <v>192</v>
      </c>
      <c r="K608" s="28">
        <v>89</v>
      </c>
      <c r="L608" s="26">
        <v>269.00888504806545</v>
      </c>
    </row>
    <row r="609" spans="7:12" x14ac:dyDescent="0.2">
      <c r="G609" s="16">
        <v>605</v>
      </c>
      <c r="H609" s="16" t="s">
        <v>194</v>
      </c>
      <c r="I609" s="27">
        <v>38628</v>
      </c>
      <c r="J609" s="16" t="s">
        <v>197</v>
      </c>
      <c r="K609" s="28">
        <v>94</v>
      </c>
      <c r="L609" s="26">
        <v>284.24987523561106</v>
      </c>
    </row>
    <row r="610" spans="7:12" x14ac:dyDescent="0.2">
      <c r="G610" s="16">
        <v>606</v>
      </c>
      <c r="H610" s="16" t="s">
        <v>193</v>
      </c>
      <c r="I610" s="27">
        <v>38694</v>
      </c>
      <c r="J610" s="16" t="s">
        <v>189</v>
      </c>
      <c r="K610" s="28">
        <v>67</v>
      </c>
      <c r="L610" s="26">
        <v>203.71315269974144</v>
      </c>
    </row>
    <row r="611" spans="7:12" x14ac:dyDescent="0.2">
      <c r="G611" s="16">
        <v>607</v>
      </c>
      <c r="H611" s="16" t="s">
        <v>194</v>
      </c>
      <c r="I611" s="27">
        <v>38210</v>
      </c>
      <c r="J611" s="16" t="s">
        <v>197</v>
      </c>
      <c r="K611" s="28">
        <v>7</v>
      </c>
      <c r="L611" s="26">
        <v>23.434372885216568</v>
      </c>
    </row>
    <row r="612" spans="7:12" x14ac:dyDescent="0.2">
      <c r="G612" s="16">
        <v>608</v>
      </c>
      <c r="H612" s="16" t="s">
        <v>194</v>
      </c>
      <c r="I612" s="27">
        <v>38254</v>
      </c>
      <c r="J612" s="16" t="s">
        <v>189</v>
      </c>
      <c r="K612" s="28">
        <v>58</v>
      </c>
      <c r="L612" s="26">
        <v>176.00311303023639</v>
      </c>
    </row>
    <row r="613" spans="7:12" x14ac:dyDescent="0.2">
      <c r="G613" s="16">
        <v>609</v>
      </c>
      <c r="H613" s="16" t="s">
        <v>199</v>
      </c>
      <c r="I613" s="27">
        <v>38155</v>
      </c>
      <c r="J613" s="16" t="s">
        <v>197</v>
      </c>
      <c r="K613" s="28">
        <v>77</v>
      </c>
      <c r="L613" s="26">
        <v>232.66821530494673</v>
      </c>
    </row>
    <row r="614" spans="7:12" x14ac:dyDescent="0.2">
      <c r="G614" s="16">
        <v>610</v>
      </c>
      <c r="H614" s="16" t="s">
        <v>193</v>
      </c>
      <c r="I614" s="27">
        <v>38606</v>
      </c>
      <c r="J614" s="16" t="s">
        <v>195</v>
      </c>
      <c r="K614" s="28">
        <v>50</v>
      </c>
      <c r="L614" s="26">
        <v>151.12327703696886</v>
      </c>
    </row>
    <row r="615" spans="7:12" x14ac:dyDescent="0.2">
      <c r="G615" s="16">
        <v>611</v>
      </c>
      <c r="H615" s="16" t="s">
        <v>186</v>
      </c>
      <c r="I615" s="27">
        <v>38936</v>
      </c>
      <c r="J615" s="16" t="s">
        <v>187</v>
      </c>
      <c r="K615" s="28">
        <v>10</v>
      </c>
      <c r="L615" s="26">
        <v>32.139866181276794</v>
      </c>
    </row>
    <row r="616" spans="7:12" x14ac:dyDescent="0.2">
      <c r="G616" s="16">
        <v>612</v>
      </c>
      <c r="H616" s="16" t="s">
        <v>188</v>
      </c>
      <c r="I616" s="27">
        <v>38595</v>
      </c>
      <c r="J616" s="16" t="s">
        <v>197</v>
      </c>
      <c r="K616" s="28">
        <v>2</v>
      </c>
      <c r="L616" s="26">
        <v>7.7805066936063501</v>
      </c>
    </row>
    <row r="617" spans="7:12" x14ac:dyDescent="0.2">
      <c r="G617" s="16">
        <v>613</v>
      </c>
      <c r="H617" s="16" t="s">
        <v>191</v>
      </c>
      <c r="I617" s="27">
        <v>38925</v>
      </c>
      <c r="J617" s="16" t="s">
        <v>197</v>
      </c>
      <c r="K617" s="28">
        <v>17</v>
      </c>
      <c r="L617" s="26">
        <v>53.692138808043005</v>
      </c>
    </row>
    <row r="618" spans="7:12" x14ac:dyDescent="0.2">
      <c r="G618" s="16">
        <v>614</v>
      </c>
      <c r="H618" s="16" t="s">
        <v>196</v>
      </c>
      <c r="I618" s="27">
        <v>38474</v>
      </c>
      <c r="J618" s="16" t="s">
        <v>197</v>
      </c>
      <c r="K618" s="28">
        <v>90</v>
      </c>
      <c r="L618" s="26">
        <v>272.41389128062559</v>
      </c>
    </row>
    <row r="619" spans="7:12" x14ac:dyDescent="0.2">
      <c r="G619" s="16">
        <v>615</v>
      </c>
      <c r="H619" s="16" t="s">
        <v>188</v>
      </c>
      <c r="I619" s="27">
        <v>39046</v>
      </c>
      <c r="J619" s="16" t="s">
        <v>189</v>
      </c>
      <c r="K619" s="28">
        <v>58</v>
      </c>
      <c r="L619" s="26">
        <v>175.59064342356595</v>
      </c>
    </row>
    <row r="620" spans="7:12" x14ac:dyDescent="0.2">
      <c r="G620" s="16">
        <v>616</v>
      </c>
      <c r="H620" s="16" t="s">
        <v>196</v>
      </c>
      <c r="I620" s="27">
        <v>38738</v>
      </c>
      <c r="J620" s="16" t="s">
        <v>197</v>
      </c>
      <c r="K620" s="28">
        <v>66</v>
      </c>
      <c r="L620" s="26">
        <v>199.92690698146819</v>
      </c>
    </row>
    <row r="621" spans="7:12" x14ac:dyDescent="0.2">
      <c r="G621" s="16">
        <v>617</v>
      </c>
      <c r="H621" s="16" t="s">
        <v>199</v>
      </c>
      <c r="I621" s="27">
        <v>38166</v>
      </c>
      <c r="J621" s="16" t="s">
        <v>195</v>
      </c>
      <c r="K621" s="28">
        <v>6</v>
      </c>
      <c r="L621" s="26">
        <v>20.242222983134283</v>
      </c>
    </row>
    <row r="622" spans="7:12" x14ac:dyDescent="0.2">
      <c r="G622" s="16">
        <v>618</v>
      </c>
      <c r="H622" s="16" t="s">
        <v>194</v>
      </c>
      <c r="I622" s="27">
        <v>38826</v>
      </c>
      <c r="J622" s="16" t="s">
        <v>187</v>
      </c>
      <c r="K622" s="28">
        <v>90</v>
      </c>
      <c r="L622" s="26">
        <v>272.58718593660444</v>
      </c>
    </row>
    <row r="623" spans="7:12" x14ac:dyDescent="0.2">
      <c r="G623" s="16">
        <v>619</v>
      </c>
      <c r="H623" s="16" t="s">
        <v>194</v>
      </c>
      <c r="I623" s="27">
        <v>38859</v>
      </c>
      <c r="J623" s="16" t="s">
        <v>187</v>
      </c>
      <c r="K623" s="28">
        <v>38</v>
      </c>
      <c r="L623" s="26">
        <v>115.85799136725458</v>
      </c>
    </row>
    <row r="624" spans="7:12" x14ac:dyDescent="0.2">
      <c r="G624" s="16">
        <v>620</v>
      </c>
      <c r="H624" s="16" t="s">
        <v>196</v>
      </c>
      <c r="I624" s="27">
        <v>38265</v>
      </c>
      <c r="J624" s="16" t="s">
        <v>197</v>
      </c>
      <c r="K624" s="28">
        <v>3</v>
      </c>
      <c r="L624" s="26">
        <v>10.907655295049528</v>
      </c>
    </row>
    <row r="625" spans="7:12" x14ac:dyDescent="0.2">
      <c r="G625" s="16">
        <v>621</v>
      </c>
      <c r="H625" s="16" t="s">
        <v>198</v>
      </c>
      <c r="I625" s="27">
        <v>38089</v>
      </c>
      <c r="J625" s="16" t="s">
        <v>189</v>
      </c>
      <c r="K625" s="28">
        <v>-4</v>
      </c>
      <c r="L625" s="26">
        <v>-10.39215955971811</v>
      </c>
    </row>
    <row r="626" spans="7:12" x14ac:dyDescent="0.2">
      <c r="G626" s="16">
        <v>622</v>
      </c>
      <c r="H626" s="16" t="s">
        <v>191</v>
      </c>
      <c r="I626" s="27">
        <v>38155</v>
      </c>
      <c r="J626" s="16" t="s">
        <v>195</v>
      </c>
      <c r="K626" s="28">
        <v>8</v>
      </c>
      <c r="L626" s="26">
        <v>25.899680153324056</v>
      </c>
    </row>
    <row r="627" spans="7:12" x14ac:dyDescent="0.2">
      <c r="G627" s="16">
        <v>623</v>
      </c>
      <c r="H627" s="16" t="s">
        <v>194</v>
      </c>
      <c r="I627" s="27">
        <v>38078</v>
      </c>
      <c r="J627" s="16" t="s">
        <v>197</v>
      </c>
      <c r="K627" s="28">
        <v>-8</v>
      </c>
      <c r="L627" s="26">
        <v>-22.23218548835203</v>
      </c>
    </row>
    <row r="628" spans="7:12" x14ac:dyDescent="0.2">
      <c r="G628" s="16">
        <v>624</v>
      </c>
      <c r="H628" s="16" t="s">
        <v>188</v>
      </c>
      <c r="I628" s="27">
        <v>38254</v>
      </c>
      <c r="J628" s="16" t="s">
        <v>197</v>
      </c>
      <c r="K628" s="28">
        <v>72</v>
      </c>
      <c r="L628" s="26">
        <v>218.68777878091251</v>
      </c>
    </row>
    <row r="629" spans="7:12" x14ac:dyDescent="0.2">
      <c r="G629" s="16">
        <v>625</v>
      </c>
      <c r="H629" s="16" t="s">
        <v>199</v>
      </c>
      <c r="I629" s="27">
        <v>38738</v>
      </c>
      <c r="J629" s="16" t="s">
        <v>195</v>
      </c>
      <c r="K629" s="28">
        <v>83</v>
      </c>
      <c r="L629" s="26">
        <v>250.66590250032371</v>
      </c>
    </row>
    <row r="630" spans="7:12" x14ac:dyDescent="0.2">
      <c r="G630" s="16">
        <v>626</v>
      </c>
      <c r="H630" s="16" t="s">
        <v>193</v>
      </c>
      <c r="I630" s="27">
        <v>38870</v>
      </c>
      <c r="J630" s="16" t="s">
        <v>189</v>
      </c>
      <c r="K630" s="28">
        <v>12</v>
      </c>
      <c r="L630" s="26">
        <v>38.977588204951147</v>
      </c>
    </row>
    <row r="631" spans="7:12" x14ac:dyDescent="0.2">
      <c r="G631" s="16">
        <v>627</v>
      </c>
      <c r="H631" s="16" t="s">
        <v>194</v>
      </c>
      <c r="I631" s="27">
        <v>38859</v>
      </c>
      <c r="J631" s="16" t="s">
        <v>189</v>
      </c>
      <c r="K631" s="28">
        <v>-8</v>
      </c>
      <c r="L631" s="26">
        <v>-21.533260342562944</v>
      </c>
    </row>
    <row r="632" spans="7:12" x14ac:dyDescent="0.2">
      <c r="G632" s="16">
        <v>628</v>
      </c>
      <c r="H632" s="16" t="s">
        <v>186</v>
      </c>
      <c r="I632" s="27">
        <v>38760</v>
      </c>
      <c r="J632" s="16" t="s">
        <v>195</v>
      </c>
      <c r="K632" s="28">
        <v>22</v>
      </c>
      <c r="L632" s="26">
        <v>68.129641213452771</v>
      </c>
    </row>
    <row r="633" spans="7:12" x14ac:dyDescent="0.2">
      <c r="G633" s="16">
        <v>629</v>
      </c>
      <c r="H633" s="16" t="s">
        <v>196</v>
      </c>
      <c r="I633" s="27">
        <v>39024</v>
      </c>
      <c r="J633" s="16" t="s">
        <v>197</v>
      </c>
      <c r="K633" s="28">
        <v>-2</v>
      </c>
      <c r="L633" s="26">
        <v>-3.8295287737581956</v>
      </c>
    </row>
    <row r="634" spans="7:12" x14ac:dyDescent="0.2">
      <c r="G634" s="16">
        <v>630</v>
      </c>
      <c r="H634" s="16" t="s">
        <v>188</v>
      </c>
      <c r="I634" s="27">
        <v>38727</v>
      </c>
      <c r="J634" s="16" t="s">
        <v>189</v>
      </c>
      <c r="K634" s="28">
        <v>55</v>
      </c>
      <c r="L634" s="26">
        <v>166.77106419074752</v>
      </c>
    </row>
    <row r="635" spans="7:12" x14ac:dyDescent="0.2">
      <c r="G635" s="16">
        <v>631</v>
      </c>
      <c r="H635" s="16" t="s">
        <v>199</v>
      </c>
      <c r="I635" s="27">
        <v>38892</v>
      </c>
      <c r="J635" s="16" t="s">
        <v>195</v>
      </c>
      <c r="K635" s="28">
        <v>40</v>
      </c>
      <c r="L635" s="26">
        <v>122.55166369572477</v>
      </c>
    </row>
    <row r="636" spans="7:12" x14ac:dyDescent="0.2">
      <c r="G636" s="16">
        <v>632</v>
      </c>
      <c r="H636" s="16" t="s">
        <v>186</v>
      </c>
      <c r="I636" s="27">
        <v>38529</v>
      </c>
      <c r="J636" s="16" t="s">
        <v>189</v>
      </c>
      <c r="K636" s="28">
        <v>61</v>
      </c>
      <c r="L636" s="26">
        <v>183.9597681482735</v>
      </c>
    </row>
    <row r="637" spans="7:12" x14ac:dyDescent="0.2">
      <c r="G637" s="16">
        <v>633</v>
      </c>
      <c r="H637" s="16" t="s">
        <v>188</v>
      </c>
      <c r="I637" s="27">
        <v>38518</v>
      </c>
      <c r="J637" s="16" t="s">
        <v>195</v>
      </c>
      <c r="K637" s="28">
        <v>40</v>
      </c>
      <c r="L637" s="26">
        <v>122.54107894599883</v>
      </c>
    </row>
    <row r="638" spans="7:12" x14ac:dyDescent="0.2">
      <c r="G638" s="16">
        <v>634</v>
      </c>
      <c r="H638" s="16" t="s">
        <v>199</v>
      </c>
      <c r="I638" s="27">
        <v>38969</v>
      </c>
      <c r="J638" s="16" t="s">
        <v>195</v>
      </c>
      <c r="K638" s="28">
        <v>31</v>
      </c>
      <c r="L638" s="26">
        <v>94.683925421109407</v>
      </c>
    </row>
    <row r="639" spans="7:12" x14ac:dyDescent="0.2">
      <c r="G639" s="16">
        <v>635</v>
      </c>
      <c r="H639" s="16" t="s">
        <v>186</v>
      </c>
      <c r="I639" s="27">
        <v>38100</v>
      </c>
      <c r="J639" s="16" t="s">
        <v>197</v>
      </c>
      <c r="K639" s="28">
        <v>6</v>
      </c>
      <c r="L639" s="26">
        <v>20.454607256507078</v>
      </c>
    </row>
    <row r="640" spans="7:12" x14ac:dyDescent="0.2">
      <c r="G640" s="16">
        <v>636</v>
      </c>
      <c r="H640" s="16" t="s">
        <v>188</v>
      </c>
      <c r="I640" s="27">
        <v>38650</v>
      </c>
      <c r="J640" s="16" t="s">
        <v>189</v>
      </c>
      <c r="K640" s="28">
        <v>-6</v>
      </c>
      <c r="L640" s="26">
        <v>-16.100658619760122</v>
      </c>
    </row>
    <row r="641" spans="7:12" x14ac:dyDescent="0.2">
      <c r="G641" s="16">
        <v>637</v>
      </c>
      <c r="H641" s="16" t="s">
        <v>188</v>
      </c>
      <c r="I641" s="27">
        <v>38540</v>
      </c>
      <c r="J641" s="16" t="s">
        <v>195</v>
      </c>
      <c r="K641" s="28">
        <v>14</v>
      </c>
      <c r="L641" s="26">
        <v>43.396216100245972</v>
      </c>
    </row>
    <row r="642" spans="7:12" x14ac:dyDescent="0.2">
      <c r="G642" s="16">
        <v>638</v>
      </c>
      <c r="H642" s="16" t="s">
        <v>188</v>
      </c>
      <c r="I642" s="27">
        <v>38199</v>
      </c>
      <c r="J642" s="16" t="s">
        <v>197</v>
      </c>
      <c r="K642" s="28">
        <v>94</v>
      </c>
      <c r="L642" s="26">
        <v>283.87519041996188</v>
      </c>
    </row>
    <row r="643" spans="7:12" x14ac:dyDescent="0.2">
      <c r="G643" s="16">
        <v>639</v>
      </c>
      <c r="H643" s="16" t="s">
        <v>199</v>
      </c>
      <c r="I643" s="27">
        <v>38562</v>
      </c>
      <c r="J643" s="16" t="s">
        <v>197</v>
      </c>
      <c r="K643" s="28">
        <v>70</v>
      </c>
      <c r="L643" s="26">
        <v>212.26863794218977</v>
      </c>
    </row>
    <row r="644" spans="7:12" x14ac:dyDescent="0.2">
      <c r="G644" s="16">
        <v>640</v>
      </c>
      <c r="H644" s="16" t="s">
        <v>198</v>
      </c>
      <c r="I644" s="27">
        <v>38298</v>
      </c>
      <c r="J644" s="16" t="s">
        <v>187</v>
      </c>
      <c r="K644" s="28">
        <v>-8</v>
      </c>
      <c r="L644" s="26">
        <v>-21.44176526239897</v>
      </c>
    </row>
    <row r="645" spans="7:12" x14ac:dyDescent="0.2">
      <c r="G645" s="16">
        <v>641</v>
      </c>
      <c r="H645" s="16" t="s">
        <v>198</v>
      </c>
      <c r="I645" s="27">
        <v>39024</v>
      </c>
      <c r="J645" s="16" t="s">
        <v>187</v>
      </c>
      <c r="K645" s="28">
        <v>-8</v>
      </c>
      <c r="L645" s="26">
        <v>-21.90881602461678</v>
      </c>
    </row>
    <row r="646" spans="7:12" x14ac:dyDescent="0.2">
      <c r="G646" s="16">
        <v>642</v>
      </c>
      <c r="H646" s="16" t="s">
        <v>191</v>
      </c>
      <c r="I646" s="27">
        <v>38716</v>
      </c>
      <c r="J646" s="16" t="s">
        <v>197</v>
      </c>
      <c r="K646" s="28">
        <v>2</v>
      </c>
      <c r="L646" s="26">
        <v>7.6416014365752867</v>
      </c>
    </row>
    <row r="647" spans="7:12" x14ac:dyDescent="0.2">
      <c r="G647" s="16">
        <v>643</v>
      </c>
      <c r="H647" s="16" t="s">
        <v>188</v>
      </c>
      <c r="I647" s="27">
        <v>37990</v>
      </c>
      <c r="J647" s="16" t="s">
        <v>192</v>
      </c>
      <c r="K647" s="28">
        <v>10</v>
      </c>
      <c r="L647" s="26">
        <v>31.842188072685396</v>
      </c>
    </row>
    <row r="648" spans="7:12" x14ac:dyDescent="0.2">
      <c r="G648" s="16">
        <v>644</v>
      </c>
      <c r="H648" s="16" t="s">
        <v>200</v>
      </c>
      <c r="I648" s="27">
        <v>38474</v>
      </c>
      <c r="J648" s="16" t="s">
        <v>195</v>
      </c>
      <c r="K648" s="28">
        <v>51</v>
      </c>
      <c r="L648" s="26">
        <v>154.53175695635341</v>
      </c>
    </row>
    <row r="649" spans="7:12" x14ac:dyDescent="0.2">
      <c r="G649" s="16">
        <v>645</v>
      </c>
      <c r="H649" s="16" t="s">
        <v>200</v>
      </c>
      <c r="I649" s="27">
        <v>38078</v>
      </c>
      <c r="J649" s="16" t="s">
        <v>195</v>
      </c>
      <c r="K649" s="28">
        <v>5</v>
      </c>
      <c r="L649" s="26">
        <v>16.85379509706091</v>
      </c>
    </row>
    <row r="650" spans="7:12" x14ac:dyDescent="0.2">
      <c r="G650" s="16">
        <v>646</v>
      </c>
      <c r="H650" s="16" t="s">
        <v>198</v>
      </c>
      <c r="I650" s="27">
        <v>38870</v>
      </c>
      <c r="J650" s="16" t="s">
        <v>195</v>
      </c>
      <c r="K650" s="28">
        <v>39</v>
      </c>
      <c r="L650" s="26">
        <v>119.48835042374725</v>
      </c>
    </row>
    <row r="651" spans="7:12" x14ac:dyDescent="0.2">
      <c r="G651" s="16">
        <v>647</v>
      </c>
      <c r="H651" s="16" t="s">
        <v>191</v>
      </c>
      <c r="I651" s="27">
        <v>38067</v>
      </c>
      <c r="J651" s="16" t="s">
        <v>195</v>
      </c>
      <c r="K651" s="28">
        <v>20</v>
      </c>
      <c r="L651" s="26">
        <v>61.926239627210521</v>
      </c>
    </row>
    <row r="652" spans="7:12" x14ac:dyDescent="0.2">
      <c r="G652" s="16">
        <v>648</v>
      </c>
      <c r="H652" s="16" t="s">
        <v>198</v>
      </c>
      <c r="I652" s="27">
        <v>38320</v>
      </c>
      <c r="J652" s="16" t="s">
        <v>189</v>
      </c>
      <c r="K652" s="28">
        <v>29</v>
      </c>
      <c r="L652" s="26">
        <v>88.79031532479398</v>
      </c>
    </row>
    <row r="653" spans="7:12" x14ac:dyDescent="0.2">
      <c r="G653" s="16">
        <v>649</v>
      </c>
      <c r="H653" s="16" t="s">
        <v>193</v>
      </c>
      <c r="I653" s="27">
        <v>38749</v>
      </c>
      <c r="J653" s="16" t="s">
        <v>189</v>
      </c>
      <c r="K653" s="28">
        <v>43</v>
      </c>
      <c r="L653" s="26">
        <v>130.59550390758056</v>
      </c>
    </row>
    <row r="654" spans="7:12" x14ac:dyDescent="0.2">
      <c r="G654" s="16">
        <v>650</v>
      </c>
      <c r="H654" s="16" t="s">
        <v>191</v>
      </c>
      <c r="I654" s="27">
        <v>38232</v>
      </c>
      <c r="J654" s="16" t="s">
        <v>197</v>
      </c>
      <c r="K654" s="28">
        <v>40</v>
      </c>
      <c r="L654" s="26">
        <v>122.34177646477217</v>
      </c>
    </row>
    <row r="655" spans="7:12" x14ac:dyDescent="0.2">
      <c r="G655" s="16">
        <v>651</v>
      </c>
      <c r="H655" s="16" t="s">
        <v>198</v>
      </c>
      <c r="I655" s="27">
        <v>38760</v>
      </c>
      <c r="J655" s="16" t="s">
        <v>189</v>
      </c>
      <c r="K655" s="28">
        <v>36</v>
      </c>
      <c r="L655" s="26">
        <v>109.40924257339921</v>
      </c>
    </row>
    <row r="656" spans="7:12" x14ac:dyDescent="0.2">
      <c r="G656" s="16">
        <v>652</v>
      </c>
      <c r="H656" s="16" t="s">
        <v>198</v>
      </c>
      <c r="I656" s="27">
        <v>38375</v>
      </c>
      <c r="J656" s="16" t="s">
        <v>195</v>
      </c>
      <c r="K656" s="28">
        <v>88</v>
      </c>
      <c r="L656" s="26">
        <v>265.7031232579136</v>
      </c>
    </row>
    <row r="657" spans="7:12" x14ac:dyDescent="0.2">
      <c r="G657" s="16">
        <v>653</v>
      </c>
      <c r="H657" s="16" t="s">
        <v>186</v>
      </c>
      <c r="I657" s="27">
        <v>38386</v>
      </c>
      <c r="J657" s="16" t="s">
        <v>197</v>
      </c>
      <c r="K657" s="28">
        <v>55</v>
      </c>
      <c r="L657" s="26">
        <v>166.43173248267502</v>
      </c>
    </row>
    <row r="658" spans="7:12" x14ac:dyDescent="0.2">
      <c r="G658" s="16">
        <v>654</v>
      </c>
      <c r="H658" s="16" t="s">
        <v>199</v>
      </c>
      <c r="I658" s="27">
        <v>38342</v>
      </c>
      <c r="J658" s="16" t="s">
        <v>195</v>
      </c>
      <c r="K658" s="28">
        <v>65</v>
      </c>
      <c r="L658" s="26">
        <v>196.86478787466569</v>
      </c>
    </row>
    <row r="659" spans="7:12" x14ac:dyDescent="0.2">
      <c r="G659" s="16">
        <v>655</v>
      </c>
      <c r="H659" s="16" t="s">
        <v>199</v>
      </c>
      <c r="I659" s="27">
        <v>38540</v>
      </c>
      <c r="J659" s="16" t="s">
        <v>187</v>
      </c>
      <c r="K659" s="28">
        <v>6</v>
      </c>
      <c r="L659" s="26">
        <v>19.488992935915519</v>
      </c>
    </row>
    <row r="660" spans="7:12" x14ac:dyDescent="0.2">
      <c r="G660" s="16">
        <v>656</v>
      </c>
      <c r="H660" s="16" t="s">
        <v>200</v>
      </c>
      <c r="I660" s="27">
        <v>38859</v>
      </c>
      <c r="J660" s="16" t="s">
        <v>189</v>
      </c>
      <c r="K660" s="28">
        <v>-1</v>
      </c>
      <c r="L660" s="26">
        <v>-1.2299707953687746</v>
      </c>
    </row>
    <row r="661" spans="7:12" x14ac:dyDescent="0.2">
      <c r="G661" s="16">
        <v>657</v>
      </c>
      <c r="H661" s="16" t="s">
        <v>199</v>
      </c>
      <c r="I661" s="27">
        <v>38980</v>
      </c>
      <c r="J661" s="16" t="s">
        <v>189</v>
      </c>
      <c r="K661" s="28">
        <v>32</v>
      </c>
      <c r="L661" s="26">
        <v>97.808768000127685</v>
      </c>
    </row>
    <row r="662" spans="7:12" x14ac:dyDescent="0.2">
      <c r="G662" s="16">
        <v>658</v>
      </c>
      <c r="H662" s="16" t="s">
        <v>188</v>
      </c>
      <c r="I662" s="27">
        <v>38738</v>
      </c>
      <c r="J662" s="16" t="s">
        <v>197</v>
      </c>
      <c r="K662" s="28">
        <v>17</v>
      </c>
      <c r="L662" s="26">
        <v>53.061016492331653</v>
      </c>
    </row>
    <row r="663" spans="7:12" x14ac:dyDescent="0.2">
      <c r="G663" s="16">
        <v>659</v>
      </c>
      <c r="H663" s="16" t="s">
        <v>193</v>
      </c>
      <c r="I663" s="27">
        <v>38177</v>
      </c>
      <c r="J663" s="16" t="s">
        <v>195</v>
      </c>
      <c r="K663" s="28">
        <v>25</v>
      </c>
      <c r="L663" s="26">
        <v>76.378602488098551</v>
      </c>
    </row>
    <row r="664" spans="7:12" x14ac:dyDescent="0.2">
      <c r="G664" s="16">
        <v>660</v>
      </c>
      <c r="H664" s="16" t="s">
        <v>193</v>
      </c>
      <c r="I664" s="27">
        <v>38441</v>
      </c>
      <c r="J664" s="16" t="s">
        <v>195</v>
      </c>
      <c r="K664" s="28">
        <v>11</v>
      </c>
      <c r="L664" s="26">
        <v>35.7534803858521</v>
      </c>
    </row>
    <row r="665" spans="7:12" x14ac:dyDescent="0.2">
      <c r="G665" s="16">
        <v>661</v>
      </c>
      <c r="H665" s="16" t="s">
        <v>193</v>
      </c>
      <c r="I665" s="27">
        <v>38034</v>
      </c>
      <c r="J665" s="16" t="s">
        <v>197</v>
      </c>
      <c r="K665" s="28">
        <v>51</v>
      </c>
      <c r="L665" s="26">
        <v>155.019536467064</v>
      </c>
    </row>
    <row r="666" spans="7:12" x14ac:dyDescent="0.2">
      <c r="G666" s="16">
        <v>662</v>
      </c>
      <c r="H666" s="16" t="s">
        <v>198</v>
      </c>
      <c r="I666" s="27">
        <v>39024</v>
      </c>
      <c r="J666" s="16" t="s">
        <v>192</v>
      </c>
      <c r="K666" s="28">
        <v>25</v>
      </c>
      <c r="L666" s="26">
        <v>78.068436112651099</v>
      </c>
    </row>
    <row r="667" spans="7:12" x14ac:dyDescent="0.2">
      <c r="G667" s="16">
        <v>663</v>
      </c>
      <c r="H667" s="16" t="s">
        <v>188</v>
      </c>
      <c r="I667" s="27">
        <v>39035</v>
      </c>
      <c r="J667" s="16" t="s">
        <v>195</v>
      </c>
      <c r="K667" s="28">
        <v>27</v>
      </c>
      <c r="L667" s="26">
        <v>82.450851057331235</v>
      </c>
    </row>
    <row r="668" spans="7:12" x14ac:dyDescent="0.2">
      <c r="G668" s="16">
        <v>664</v>
      </c>
      <c r="H668" s="16" t="s">
        <v>186</v>
      </c>
      <c r="I668" s="27">
        <v>38518</v>
      </c>
      <c r="J668" s="16" t="s">
        <v>187</v>
      </c>
      <c r="K668" s="28">
        <v>38</v>
      </c>
      <c r="L668" s="26">
        <v>116.7885336432518</v>
      </c>
    </row>
    <row r="669" spans="7:12" x14ac:dyDescent="0.2">
      <c r="G669" s="16">
        <v>665</v>
      </c>
      <c r="H669" s="16" t="s">
        <v>196</v>
      </c>
      <c r="I669" s="27">
        <v>38980</v>
      </c>
      <c r="J669" s="16" t="s">
        <v>189</v>
      </c>
      <c r="K669" s="28">
        <v>27</v>
      </c>
      <c r="L669" s="26">
        <v>82.569702610812897</v>
      </c>
    </row>
    <row r="670" spans="7:12" x14ac:dyDescent="0.2">
      <c r="G670" s="16">
        <v>666</v>
      </c>
      <c r="H670" s="16" t="s">
        <v>199</v>
      </c>
      <c r="I670" s="27">
        <v>38881</v>
      </c>
      <c r="J670" s="16" t="s">
        <v>195</v>
      </c>
      <c r="K670" s="28">
        <v>59</v>
      </c>
      <c r="L670" s="26">
        <v>178.6321576680669</v>
      </c>
    </row>
    <row r="671" spans="7:12" x14ac:dyDescent="0.2">
      <c r="G671" s="16">
        <v>667</v>
      </c>
      <c r="H671" s="16" t="s">
        <v>200</v>
      </c>
      <c r="I671" s="27">
        <v>38760</v>
      </c>
      <c r="J671" s="16" t="s">
        <v>189</v>
      </c>
      <c r="K671" s="28">
        <v>73</v>
      </c>
      <c r="L671" s="26">
        <v>220.44792756124494</v>
      </c>
    </row>
    <row r="672" spans="7:12" x14ac:dyDescent="0.2">
      <c r="G672" s="16">
        <v>668</v>
      </c>
      <c r="H672" s="16" t="s">
        <v>194</v>
      </c>
      <c r="I672" s="27">
        <v>38595</v>
      </c>
      <c r="J672" s="16" t="s">
        <v>195</v>
      </c>
      <c r="K672" s="28">
        <v>43</v>
      </c>
      <c r="L672" s="26">
        <v>131.45497532370047</v>
      </c>
    </row>
    <row r="673" spans="7:12" x14ac:dyDescent="0.2">
      <c r="G673" s="16">
        <v>669</v>
      </c>
      <c r="H673" s="16" t="s">
        <v>196</v>
      </c>
      <c r="I673" s="27">
        <v>38903</v>
      </c>
      <c r="J673" s="16" t="s">
        <v>197</v>
      </c>
      <c r="K673" s="28">
        <v>51</v>
      </c>
      <c r="L673" s="26">
        <v>154.77819453893821</v>
      </c>
    </row>
    <row r="674" spans="7:12" x14ac:dyDescent="0.2">
      <c r="G674" s="16">
        <v>670</v>
      </c>
      <c r="H674" s="16" t="s">
        <v>186</v>
      </c>
      <c r="I674" s="27">
        <v>38243</v>
      </c>
      <c r="J674" s="16" t="s">
        <v>187</v>
      </c>
      <c r="K674" s="28">
        <v>32</v>
      </c>
      <c r="L674" s="26">
        <v>98.006987571648764</v>
      </c>
    </row>
    <row r="675" spans="7:12" x14ac:dyDescent="0.2">
      <c r="G675" s="16">
        <v>671</v>
      </c>
      <c r="H675" s="16" t="s">
        <v>193</v>
      </c>
      <c r="I675" s="27">
        <v>38815</v>
      </c>
      <c r="J675" s="16" t="s">
        <v>187</v>
      </c>
      <c r="K675" s="28">
        <v>89</v>
      </c>
      <c r="L675" s="26">
        <v>268.58829363415754</v>
      </c>
    </row>
    <row r="676" spans="7:12" x14ac:dyDescent="0.2">
      <c r="G676" s="16">
        <v>672</v>
      </c>
      <c r="H676" s="16" t="s">
        <v>199</v>
      </c>
      <c r="I676" s="27">
        <v>38683</v>
      </c>
      <c r="J676" s="16" t="s">
        <v>197</v>
      </c>
      <c r="K676" s="28">
        <v>-1</v>
      </c>
      <c r="L676" s="26">
        <v>-0.61047743439715862</v>
      </c>
    </row>
    <row r="677" spans="7:12" x14ac:dyDescent="0.2">
      <c r="G677" s="16">
        <v>673</v>
      </c>
      <c r="H677" s="16" t="s">
        <v>188</v>
      </c>
      <c r="I677" s="27">
        <v>38793</v>
      </c>
      <c r="J677" s="16" t="s">
        <v>195</v>
      </c>
      <c r="K677" s="28">
        <v>26</v>
      </c>
      <c r="L677" s="26">
        <v>81.086402502793618</v>
      </c>
    </row>
    <row r="678" spans="7:12" x14ac:dyDescent="0.2">
      <c r="G678" s="16">
        <v>674</v>
      </c>
      <c r="H678" s="16" t="s">
        <v>199</v>
      </c>
      <c r="I678" s="27">
        <v>38408</v>
      </c>
      <c r="J678" s="16" t="s">
        <v>189</v>
      </c>
      <c r="K678" s="28">
        <v>56</v>
      </c>
      <c r="L678" s="26">
        <v>170.28880484978066</v>
      </c>
    </row>
    <row r="679" spans="7:12" x14ac:dyDescent="0.2">
      <c r="G679" s="16">
        <v>675</v>
      </c>
      <c r="H679" s="16" t="s">
        <v>186</v>
      </c>
      <c r="I679" s="27">
        <v>38221</v>
      </c>
      <c r="J679" s="16" t="s">
        <v>187</v>
      </c>
      <c r="K679" s="28">
        <v>10</v>
      </c>
      <c r="L679" s="26">
        <v>32.446099013561927</v>
      </c>
    </row>
    <row r="680" spans="7:12" x14ac:dyDescent="0.2">
      <c r="G680" s="16">
        <v>676</v>
      </c>
      <c r="H680" s="16" t="s">
        <v>188</v>
      </c>
      <c r="I680" s="27">
        <v>38023</v>
      </c>
      <c r="J680" s="16" t="s">
        <v>192</v>
      </c>
      <c r="K680" s="28">
        <v>8</v>
      </c>
      <c r="L680" s="26">
        <v>25.639457060752605</v>
      </c>
    </row>
    <row r="681" spans="7:12" x14ac:dyDescent="0.2">
      <c r="G681" s="16">
        <v>677</v>
      </c>
      <c r="H681" s="16" t="s">
        <v>194</v>
      </c>
      <c r="I681" s="27">
        <v>38474</v>
      </c>
      <c r="J681" s="16" t="s">
        <v>195</v>
      </c>
      <c r="K681" s="28">
        <v>75</v>
      </c>
      <c r="L681" s="26">
        <v>226.81359807971779</v>
      </c>
    </row>
    <row r="682" spans="7:12" x14ac:dyDescent="0.2">
      <c r="G682" s="16">
        <v>678</v>
      </c>
      <c r="H682" s="16" t="s">
        <v>199</v>
      </c>
      <c r="I682" s="27">
        <v>38386</v>
      </c>
      <c r="J682" s="16" t="s">
        <v>189</v>
      </c>
      <c r="K682" s="28">
        <v>79</v>
      </c>
      <c r="L682" s="26">
        <v>239.4766385714239</v>
      </c>
    </row>
    <row r="683" spans="7:12" x14ac:dyDescent="0.2">
      <c r="G683" s="16">
        <v>679</v>
      </c>
      <c r="H683" s="16" t="s">
        <v>194</v>
      </c>
      <c r="I683" s="27">
        <v>38485</v>
      </c>
      <c r="J683" s="16" t="s">
        <v>189</v>
      </c>
      <c r="K683" s="28">
        <v>25</v>
      </c>
      <c r="L683" s="26">
        <v>75.944187671627063</v>
      </c>
    </row>
    <row r="684" spans="7:12" x14ac:dyDescent="0.2">
      <c r="G684" s="16">
        <v>680</v>
      </c>
      <c r="H684" s="16" t="s">
        <v>196</v>
      </c>
      <c r="I684" s="27">
        <v>39002</v>
      </c>
      <c r="J684" s="16" t="s">
        <v>187</v>
      </c>
      <c r="K684" s="28">
        <v>22</v>
      </c>
      <c r="L684" s="26">
        <v>68.814390503031333</v>
      </c>
    </row>
    <row r="685" spans="7:12" x14ac:dyDescent="0.2">
      <c r="G685" s="16">
        <v>681</v>
      </c>
      <c r="H685" s="16" t="s">
        <v>186</v>
      </c>
      <c r="I685" s="27">
        <v>38243</v>
      </c>
      <c r="J685" s="16" t="s">
        <v>192</v>
      </c>
      <c r="K685" s="28">
        <v>88</v>
      </c>
      <c r="L685" s="26">
        <v>265.64166976022739</v>
      </c>
    </row>
    <row r="686" spans="7:12" x14ac:dyDescent="0.2">
      <c r="G686" s="16">
        <v>682</v>
      </c>
      <c r="H686" s="16" t="s">
        <v>198</v>
      </c>
      <c r="I686" s="27">
        <v>38298</v>
      </c>
      <c r="J686" s="16" t="s">
        <v>189</v>
      </c>
      <c r="K686" s="28">
        <v>94</v>
      </c>
      <c r="L686" s="26">
        <v>284.32899274536834</v>
      </c>
    </row>
    <row r="687" spans="7:12" x14ac:dyDescent="0.2">
      <c r="G687" s="16">
        <v>683</v>
      </c>
      <c r="H687" s="16" t="s">
        <v>199</v>
      </c>
      <c r="I687" s="27">
        <v>38628</v>
      </c>
      <c r="J687" s="16" t="s">
        <v>197</v>
      </c>
      <c r="K687" s="28">
        <v>58</v>
      </c>
      <c r="L687" s="26">
        <v>176.72593852578336</v>
      </c>
    </row>
    <row r="688" spans="7:12" x14ac:dyDescent="0.2">
      <c r="G688" s="16">
        <v>684</v>
      </c>
      <c r="H688" s="16" t="s">
        <v>198</v>
      </c>
      <c r="I688" s="27">
        <v>38507</v>
      </c>
      <c r="J688" s="16" t="s">
        <v>187</v>
      </c>
      <c r="K688" s="28">
        <v>66</v>
      </c>
      <c r="L688" s="26">
        <v>200.20830019781053</v>
      </c>
    </row>
    <row r="689" spans="7:12" x14ac:dyDescent="0.2">
      <c r="G689" s="16">
        <v>685</v>
      </c>
      <c r="H689" s="16" t="s">
        <v>199</v>
      </c>
      <c r="I689" s="27">
        <v>38936</v>
      </c>
      <c r="J689" s="16" t="s">
        <v>195</v>
      </c>
      <c r="K689" s="28">
        <v>82</v>
      </c>
      <c r="L689" s="26">
        <v>247.93546068655294</v>
      </c>
    </row>
    <row r="690" spans="7:12" x14ac:dyDescent="0.2">
      <c r="G690" s="16">
        <v>686</v>
      </c>
      <c r="H690" s="16" t="s">
        <v>188</v>
      </c>
      <c r="I690" s="27">
        <v>38991</v>
      </c>
      <c r="J690" s="16" t="s">
        <v>189</v>
      </c>
      <c r="K690" s="28">
        <v>94</v>
      </c>
      <c r="L690" s="26">
        <v>283.7655668516507</v>
      </c>
    </row>
    <row r="691" spans="7:12" x14ac:dyDescent="0.2">
      <c r="G691" s="16">
        <v>687</v>
      </c>
      <c r="H691" s="16" t="s">
        <v>191</v>
      </c>
      <c r="I691" s="27">
        <v>39079</v>
      </c>
      <c r="J691" s="16" t="s">
        <v>187</v>
      </c>
      <c r="K691" s="28">
        <v>27</v>
      </c>
      <c r="L691" s="26">
        <v>82.883173616974645</v>
      </c>
    </row>
    <row r="692" spans="7:12" x14ac:dyDescent="0.2">
      <c r="G692" s="16">
        <v>688</v>
      </c>
      <c r="H692" s="16" t="s">
        <v>186</v>
      </c>
      <c r="I692" s="27">
        <v>38089</v>
      </c>
      <c r="J692" s="16" t="s">
        <v>192</v>
      </c>
      <c r="K692" s="28">
        <v>56</v>
      </c>
      <c r="L692" s="26">
        <v>169.95658667826987</v>
      </c>
    </row>
    <row r="693" spans="7:12" x14ac:dyDescent="0.2">
      <c r="G693" s="16">
        <v>689</v>
      </c>
      <c r="H693" s="16" t="s">
        <v>198</v>
      </c>
      <c r="I693" s="27">
        <v>38826</v>
      </c>
      <c r="J693" s="16" t="s">
        <v>197</v>
      </c>
      <c r="K693" s="28">
        <v>82</v>
      </c>
      <c r="L693" s="26">
        <v>247.80094907753815</v>
      </c>
    </row>
    <row r="694" spans="7:12" x14ac:dyDescent="0.2">
      <c r="G694" s="16">
        <v>690</v>
      </c>
      <c r="H694" s="16" t="s">
        <v>198</v>
      </c>
      <c r="I694" s="27">
        <v>38606</v>
      </c>
      <c r="J694" s="16" t="s">
        <v>197</v>
      </c>
      <c r="K694" s="28">
        <v>7</v>
      </c>
      <c r="L694" s="26">
        <v>23.067714309015152</v>
      </c>
    </row>
    <row r="695" spans="7:12" x14ac:dyDescent="0.2">
      <c r="G695" s="16">
        <v>691</v>
      </c>
      <c r="H695" s="16" t="s">
        <v>186</v>
      </c>
      <c r="I695" s="27">
        <v>38727</v>
      </c>
      <c r="J695" s="16" t="s">
        <v>187</v>
      </c>
      <c r="K695" s="28">
        <v>25</v>
      </c>
      <c r="L695" s="26">
        <v>77.367215999588439</v>
      </c>
    </row>
    <row r="696" spans="7:12" x14ac:dyDescent="0.2">
      <c r="G696" s="16">
        <v>692</v>
      </c>
      <c r="H696" s="16" t="s">
        <v>191</v>
      </c>
      <c r="I696" s="27">
        <v>39079</v>
      </c>
      <c r="J696" s="16" t="s">
        <v>189</v>
      </c>
      <c r="K696" s="28">
        <v>15</v>
      </c>
      <c r="L696" s="26">
        <v>46.808970139122437</v>
      </c>
    </row>
    <row r="697" spans="7:12" x14ac:dyDescent="0.2">
      <c r="G697" s="16">
        <v>693</v>
      </c>
      <c r="H697" s="16" t="s">
        <v>199</v>
      </c>
      <c r="I697" s="27">
        <v>38265</v>
      </c>
      <c r="J697" s="16" t="s">
        <v>189</v>
      </c>
      <c r="K697" s="28">
        <v>39</v>
      </c>
      <c r="L697" s="26">
        <v>118.82068608795676</v>
      </c>
    </row>
    <row r="698" spans="7:12" x14ac:dyDescent="0.2">
      <c r="G698" s="16">
        <v>694</v>
      </c>
      <c r="H698" s="16" t="s">
        <v>186</v>
      </c>
      <c r="I698" s="27">
        <v>38628</v>
      </c>
      <c r="J698" s="16" t="s">
        <v>187</v>
      </c>
      <c r="K698" s="28">
        <v>22</v>
      </c>
      <c r="L698" s="26">
        <v>67.920921050637091</v>
      </c>
    </row>
    <row r="699" spans="7:12" x14ac:dyDescent="0.2">
      <c r="G699" s="16">
        <v>695</v>
      </c>
      <c r="H699" s="16" t="s">
        <v>193</v>
      </c>
      <c r="I699" s="27">
        <v>38430</v>
      </c>
      <c r="J699" s="16" t="s">
        <v>192</v>
      </c>
      <c r="K699" s="28">
        <v>0</v>
      </c>
      <c r="L699" s="26">
        <v>1.5802940518086344</v>
      </c>
    </row>
    <row r="700" spans="7:12" x14ac:dyDescent="0.2">
      <c r="G700" s="16">
        <v>696</v>
      </c>
      <c r="H700" s="16" t="s">
        <v>186</v>
      </c>
      <c r="I700" s="27">
        <v>38188</v>
      </c>
      <c r="J700" s="16" t="s">
        <v>197</v>
      </c>
      <c r="K700" s="28">
        <v>47</v>
      </c>
      <c r="L700" s="26">
        <v>142.62566704955398</v>
      </c>
    </row>
    <row r="701" spans="7:12" x14ac:dyDescent="0.2">
      <c r="G701" s="16">
        <v>697</v>
      </c>
      <c r="H701" s="16" t="s">
        <v>199</v>
      </c>
      <c r="I701" s="27">
        <v>38782</v>
      </c>
      <c r="J701" s="16" t="s">
        <v>192</v>
      </c>
      <c r="K701" s="28">
        <v>36</v>
      </c>
      <c r="L701" s="26">
        <v>110.25851548113316</v>
      </c>
    </row>
    <row r="702" spans="7:12" x14ac:dyDescent="0.2">
      <c r="G702" s="16">
        <v>698</v>
      </c>
      <c r="H702" s="16" t="s">
        <v>199</v>
      </c>
      <c r="I702" s="27">
        <v>38243</v>
      </c>
      <c r="J702" s="16" t="s">
        <v>195</v>
      </c>
      <c r="K702" s="28">
        <v>46</v>
      </c>
      <c r="L702" s="26">
        <v>139.52847109810006</v>
      </c>
    </row>
    <row r="703" spans="7:12" x14ac:dyDescent="0.2">
      <c r="G703" s="16">
        <v>699</v>
      </c>
      <c r="H703" s="16" t="s">
        <v>198</v>
      </c>
      <c r="I703" s="27">
        <v>38837</v>
      </c>
      <c r="J703" s="16" t="s">
        <v>195</v>
      </c>
      <c r="K703" s="28">
        <v>84</v>
      </c>
      <c r="L703" s="26">
        <v>253.68258531303155</v>
      </c>
    </row>
    <row r="704" spans="7:12" x14ac:dyDescent="0.2">
      <c r="G704" s="16">
        <v>700</v>
      </c>
      <c r="H704" s="16" t="s">
        <v>196</v>
      </c>
      <c r="I704" s="27">
        <v>38067</v>
      </c>
      <c r="J704" s="16" t="s">
        <v>187</v>
      </c>
      <c r="K704" s="28">
        <v>38</v>
      </c>
      <c r="L704" s="26">
        <v>115.76504648002317</v>
      </c>
    </row>
    <row r="705" spans="7:12" x14ac:dyDescent="0.2">
      <c r="G705" s="16">
        <v>701</v>
      </c>
      <c r="H705" s="16" t="s">
        <v>186</v>
      </c>
      <c r="I705" s="27">
        <v>38133</v>
      </c>
      <c r="J705" s="16" t="s">
        <v>187</v>
      </c>
      <c r="K705" s="28">
        <v>13</v>
      </c>
      <c r="L705" s="26">
        <v>40.473506204312045</v>
      </c>
    </row>
    <row r="706" spans="7:12" x14ac:dyDescent="0.2">
      <c r="G706" s="16">
        <v>702</v>
      </c>
      <c r="H706" s="16" t="s">
        <v>198</v>
      </c>
      <c r="I706" s="27">
        <v>38826</v>
      </c>
      <c r="J706" s="16" t="s">
        <v>189</v>
      </c>
      <c r="K706" s="28">
        <v>40</v>
      </c>
      <c r="L706" s="26">
        <v>122.42180451643387</v>
      </c>
    </row>
    <row r="707" spans="7:12" x14ac:dyDescent="0.2">
      <c r="G707" s="16">
        <v>703</v>
      </c>
      <c r="H707" s="16" t="s">
        <v>194</v>
      </c>
      <c r="I707" s="27">
        <v>38155</v>
      </c>
      <c r="J707" s="16" t="s">
        <v>192</v>
      </c>
      <c r="K707" s="28">
        <v>46</v>
      </c>
      <c r="L707" s="26">
        <v>139.4072220659846</v>
      </c>
    </row>
    <row r="708" spans="7:12" x14ac:dyDescent="0.2">
      <c r="G708" s="16">
        <v>704</v>
      </c>
      <c r="H708" s="16" t="s">
        <v>200</v>
      </c>
      <c r="I708" s="27">
        <v>38199</v>
      </c>
      <c r="J708" s="16" t="s">
        <v>195</v>
      </c>
      <c r="K708" s="28">
        <v>11</v>
      </c>
      <c r="L708" s="26">
        <v>35.105222117013575</v>
      </c>
    </row>
    <row r="709" spans="7:12" x14ac:dyDescent="0.2">
      <c r="G709" s="16">
        <v>705</v>
      </c>
      <c r="H709" s="16" t="s">
        <v>191</v>
      </c>
      <c r="I709" s="27">
        <v>38518</v>
      </c>
      <c r="J709" s="16" t="s">
        <v>187</v>
      </c>
      <c r="K709" s="28">
        <v>-1</v>
      </c>
      <c r="L709" s="26">
        <v>-0.89822589573278755</v>
      </c>
    </row>
    <row r="710" spans="7:12" x14ac:dyDescent="0.2">
      <c r="G710" s="16">
        <v>706</v>
      </c>
      <c r="H710" s="16" t="s">
        <v>191</v>
      </c>
      <c r="I710" s="27">
        <v>38056</v>
      </c>
      <c r="J710" s="16" t="s">
        <v>187</v>
      </c>
      <c r="K710" s="28">
        <v>32</v>
      </c>
      <c r="L710" s="26">
        <v>98.618549497009866</v>
      </c>
    </row>
    <row r="711" spans="7:12" x14ac:dyDescent="0.2">
      <c r="G711" s="16">
        <v>707</v>
      </c>
      <c r="H711" s="16" t="s">
        <v>200</v>
      </c>
      <c r="I711" s="27">
        <v>38001</v>
      </c>
      <c r="J711" s="16" t="s">
        <v>189</v>
      </c>
      <c r="K711" s="28">
        <v>78</v>
      </c>
      <c r="L711" s="26">
        <v>235.37746360511863</v>
      </c>
    </row>
    <row r="712" spans="7:12" x14ac:dyDescent="0.2">
      <c r="G712" s="16">
        <v>708</v>
      </c>
      <c r="H712" s="16" t="s">
        <v>191</v>
      </c>
      <c r="I712" s="27">
        <v>38375</v>
      </c>
      <c r="J712" s="16" t="s">
        <v>192</v>
      </c>
      <c r="K712" s="28">
        <v>71</v>
      </c>
      <c r="L712" s="26">
        <v>215.14334620644152</v>
      </c>
    </row>
    <row r="713" spans="7:12" x14ac:dyDescent="0.2">
      <c r="G713" s="16">
        <v>709</v>
      </c>
      <c r="H713" s="16" t="s">
        <v>194</v>
      </c>
      <c r="I713" s="27">
        <v>38100</v>
      </c>
      <c r="J713" s="16" t="s">
        <v>187</v>
      </c>
      <c r="K713" s="28">
        <v>36</v>
      </c>
      <c r="L713" s="26">
        <v>109.79941093344995</v>
      </c>
    </row>
    <row r="714" spans="7:12" x14ac:dyDescent="0.2">
      <c r="G714" s="16">
        <v>710</v>
      </c>
      <c r="H714" s="16" t="s">
        <v>199</v>
      </c>
      <c r="I714" s="27">
        <v>38221</v>
      </c>
      <c r="J714" s="16" t="s">
        <v>197</v>
      </c>
      <c r="K714" s="28">
        <v>79</v>
      </c>
      <c r="L714" s="26">
        <v>238.7528909715526</v>
      </c>
    </row>
    <row r="715" spans="7:12" x14ac:dyDescent="0.2">
      <c r="G715" s="16">
        <v>711</v>
      </c>
      <c r="H715" s="16" t="s">
        <v>191</v>
      </c>
      <c r="I715" s="27">
        <v>38573</v>
      </c>
      <c r="J715" s="16" t="s">
        <v>192</v>
      </c>
      <c r="K715" s="28">
        <v>92</v>
      </c>
      <c r="L715" s="26">
        <v>278.33689319640729</v>
      </c>
    </row>
    <row r="716" spans="7:12" x14ac:dyDescent="0.2">
      <c r="G716" s="16">
        <v>712</v>
      </c>
      <c r="H716" s="16" t="s">
        <v>188</v>
      </c>
      <c r="I716" s="27">
        <v>38001</v>
      </c>
      <c r="J716" s="16" t="s">
        <v>189</v>
      </c>
      <c r="K716" s="28">
        <v>38</v>
      </c>
      <c r="L716" s="26">
        <v>116.20226134841927</v>
      </c>
    </row>
    <row r="717" spans="7:12" x14ac:dyDescent="0.2">
      <c r="G717" s="16">
        <v>713</v>
      </c>
      <c r="H717" s="16" t="s">
        <v>186</v>
      </c>
      <c r="I717" s="27">
        <v>39057</v>
      </c>
      <c r="J717" s="16" t="s">
        <v>197</v>
      </c>
      <c r="K717" s="28">
        <v>50</v>
      </c>
      <c r="L717" s="26">
        <v>152.08468006915191</v>
      </c>
    </row>
    <row r="718" spans="7:12" x14ac:dyDescent="0.2">
      <c r="G718" s="16">
        <v>714</v>
      </c>
      <c r="H718" s="16" t="s">
        <v>196</v>
      </c>
      <c r="I718" s="27">
        <v>38771</v>
      </c>
      <c r="J718" s="16" t="s">
        <v>189</v>
      </c>
      <c r="K718" s="28">
        <v>31</v>
      </c>
      <c r="L718" s="26">
        <v>93.734083542235183</v>
      </c>
    </row>
    <row r="719" spans="7:12" x14ac:dyDescent="0.2">
      <c r="G719" s="16">
        <v>715</v>
      </c>
      <c r="H719" s="16" t="s">
        <v>199</v>
      </c>
      <c r="I719" s="27">
        <v>38881</v>
      </c>
      <c r="J719" s="16" t="s">
        <v>187</v>
      </c>
      <c r="K719" s="28">
        <v>9</v>
      </c>
      <c r="L719" s="26">
        <v>29.386098665239906</v>
      </c>
    </row>
    <row r="720" spans="7:12" x14ac:dyDescent="0.2">
      <c r="G720" s="16">
        <v>716</v>
      </c>
      <c r="H720" s="16" t="s">
        <v>188</v>
      </c>
      <c r="I720" s="27">
        <v>38408</v>
      </c>
      <c r="J720" s="16" t="s">
        <v>195</v>
      </c>
      <c r="K720" s="28">
        <v>24</v>
      </c>
      <c r="L720" s="26">
        <v>73.278886055388639</v>
      </c>
    </row>
    <row r="721" spans="7:12" x14ac:dyDescent="0.2">
      <c r="G721" s="16">
        <v>717</v>
      </c>
      <c r="H721" s="16" t="s">
        <v>191</v>
      </c>
      <c r="I721" s="27">
        <v>38364</v>
      </c>
      <c r="J721" s="16" t="s">
        <v>187</v>
      </c>
      <c r="K721" s="28">
        <v>50</v>
      </c>
      <c r="L721" s="26">
        <v>152.58608557503928</v>
      </c>
    </row>
    <row r="722" spans="7:12" x14ac:dyDescent="0.2">
      <c r="G722" s="16">
        <v>718</v>
      </c>
      <c r="H722" s="16" t="s">
        <v>199</v>
      </c>
      <c r="I722" s="27">
        <v>38760</v>
      </c>
      <c r="J722" s="16" t="s">
        <v>192</v>
      </c>
      <c r="K722" s="28">
        <v>32</v>
      </c>
      <c r="L722" s="26">
        <v>98.191983875169328</v>
      </c>
    </row>
    <row r="723" spans="7:12" x14ac:dyDescent="0.2">
      <c r="G723" s="16">
        <v>719</v>
      </c>
      <c r="H723" s="16" t="s">
        <v>200</v>
      </c>
      <c r="I723" s="27">
        <v>38243</v>
      </c>
      <c r="J723" s="16" t="s">
        <v>189</v>
      </c>
      <c r="K723" s="28">
        <v>71</v>
      </c>
      <c r="L723" s="26">
        <v>214.9278284338051</v>
      </c>
    </row>
    <row r="724" spans="7:12" x14ac:dyDescent="0.2">
      <c r="G724" s="16">
        <v>720</v>
      </c>
      <c r="H724" s="16" t="s">
        <v>196</v>
      </c>
      <c r="I724" s="27">
        <v>39024</v>
      </c>
      <c r="J724" s="16" t="s">
        <v>197</v>
      </c>
      <c r="K724" s="28">
        <v>28</v>
      </c>
      <c r="L724" s="26">
        <v>86.107203598905883</v>
      </c>
    </row>
    <row r="725" spans="7:12" x14ac:dyDescent="0.2">
      <c r="G725" s="16">
        <v>721</v>
      </c>
      <c r="H725" s="16" t="s">
        <v>191</v>
      </c>
      <c r="I725" s="27">
        <v>39013</v>
      </c>
      <c r="J725" s="16" t="s">
        <v>187</v>
      </c>
      <c r="K725" s="28">
        <v>40</v>
      </c>
      <c r="L725" s="26">
        <v>121.83146625489913</v>
      </c>
    </row>
    <row r="726" spans="7:12" x14ac:dyDescent="0.2">
      <c r="G726" s="16">
        <v>722</v>
      </c>
      <c r="H726" s="16" t="s">
        <v>196</v>
      </c>
      <c r="I726" s="27">
        <v>38001</v>
      </c>
      <c r="J726" s="16" t="s">
        <v>195</v>
      </c>
      <c r="K726" s="28">
        <v>75</v>
      </c>
      <c r="L726" s="26">
        <v>226.98711570221042</v>
      </c>
    </row>
    <row r="727" spans="7:12" x14ac:dyDescent="0.2">
      <c r="G727" s="16">
        <v>723</v>
      </c>
      <c r="H727" s="16" t="s">
        <v>193</v>
      </c>
      <c r="I727" s="27">
        <v>38221</v>
      </c>
      <c r="J727" s="16" t="s">
        <v>187</v>
      </c>
      <c r="K727" s="28">
        <v>30</v>
      </c>
      <c r="L727" s="26">
        <v>92.030625673172352</v>
      </c>
    </row>
    <row r="728" spans="7:12" x14ac:dyDescent="0.2">
      <c r="G728" s="16">
        <v>724</v>
      </c>
      <c r="H728" s="16" t="s">
        <v>199</v>
      </c>
      <c r="I728" s="27">
        <v>38694</v>
      </c>
      <c r="J728" s="16" t="s">
        <v>187</v>
      </c>
      <c r="K728" s="28">
        <v>78</v>
      </c>
      <c r="L728" s="26">
        <v>235.89718296494317</v>
      </c>
    </row>
    <row r="729" spans="7:12" x14ac:dyDescent="0.2">
      <c r="G729" s="16">
        <v>725</v>
      </c>
      <c r="H729" s="16" t="s">
        <v>194</v>
      </c>
      <c r="I729" s="27">
        <v>38573</v>
      </c>
      <c r="J729" s="16" t="s">
        <v>197</v>
      </c>
      <c r="K729" s="28">
        <v>15</v>
      </c>
      <c r="L729" s="26">
        <v>47.09802134338382</v>
      </c>
    </row>
    <row r="730" spans="7:12" x14ac:dyDescent="0.2">
      <c r="G730" s="16">
        <v>726</v>
      </c>
      <c r="H730" s="16" t="s">
        <v>196</v>
      </c>
      <c r="I730" s="27">
        <v>38298</v>
      </c>
      <c r="J730" s="16" t="s">
        <v>192</v>
      </c>
      <c r="K730" s="28">
        <v>30</v>
      </c>
      <c r="L730" s="26">
        <v>91.800989942743342</v>
      </c>
    </row>
    <row r="731" spans="7:12" x14ac:dyDescent="0.2">
      <c r="G731" s="16">
        <v>727</v>
      </c>
      <c r="H731" s="16" t="s">
        <v>193</v>
      </c>
      <c r="I731" s="27">
        <v>38628</v>
      </c>
      <c r="J731" s="16" t="s">
        <v>189</v>
      </c>
      <c r="K731" s="28">
        <v>27</v>
      </c>
      <c r="L731" s="26">
        <v>83.564417753264919</v>
      </c>
    </row>
    <row r="732" spans="7:12" x14ac:dyDescent="0.2">
      <c r="G732" s="16">
        <v>728</v>
      </c>
      <c r="H732" s="16" t="s">
        <v>188</v>
      </c>
      <c r="I732" s="27">
        <v>38881</v>
      </c>
      <c r="J732" s="16" t="s">
        <v>187</v>
      </c>
      <c r="K732" s="28">
        <v>95</v>
      </c>
      <c r="L732" s="26">
        <v>286.68421658470419</v>
      </c>
    </row>
    <row r="733" spans="7:12" x14ac:dyDescent="0.2">
      <c r="G733" s="16">
        <v>729</v>
      </c>
      <c r="H733" s="16" t="s">
        <v>199</v>
      </c>
      <c r="I733" s="27">
        <v>38034</v>
      </c>
      <c r="J733" s="16" t="s">
        <v>189</v>
      </c>
      <c r="K733" s="28">
        <v>62</v>
      </c>
      <c r="L733" s="26">
        <v>188.69979320640692</v>
      </c>
    </row>
    <row r="734" spans="7:12" x14ac:dyDescent="0.2">
      <c r="G734" s="16">
        <v>730</v>
      </c>
      <c r="H734" s="16" t="s">
        <v>196</v>
      </c>
      <c r="I734" s="27">
        <v>38793</v>
      </c>
      <c r="J734" s="16" t="s">
        <v>187</v>
      </c>
      <c r="K734" s="28">
        <v>-4</v>
      </c>
      <c r="L734" s="26">
        <v>-10.151413084603679</v>
      </c>
    </row>
    <row r="735" spans="7:12" x14ac:dyDescent="0.2">
      <c r="G735" s="16">
        <v>731</v>
      </c>
      <c r="H735" s="16" t="s">
        <v>186</v>
      </c>
      <c r="I735" s="27">
        <v>38188</v>
      </c>
      <c r="J735" s="16" t="s">
        <v>197</v>
      </c>
      <c r="K735" s="28">
        <v>-3</v>
      </c>
      <c r="L735" s="26">
        <v>-7.2263762915654137</v>
      </c>
    </row>
    <row r="736" spans="7:12" x14ac:dyDescent="0.2">
      <c r="G736" s="16">
        <v>732</v>
      </c>
      <c r="H736" s="16" t="s">
        <v>188</v>
      </c>
      <c r="I736" s="27">
        <v>38540</v>
      </c>
      <c r="J736" s="16" t="s">
        <v>197</v>
      </c>
      <c r="K736" s="28">
        <v>62</v>
      </c>
      <c r="L736" s="26">
        <v>187.71484715081846</v>
      </c>
    </row>
    <row r="737" spans="7:12" x14ac:dyDescent="0.2">
      <c r="G737" s="16">
        <v>733</v>
      </c>
      <c r="H737" s="16" t="s">
        <v>186</v>
      </c>
      <c r="I737" s="27">
        <v>38210</v>
      </c>
      <c r="J737" s="16" t="s">
        <v>192</v>
      </c>
      <c r="K737" s="28">
        <v>92</v>
      </c>
      <c r="L737" s="26">
        <v>277.67657907264578</v>
      </c>
    </row>
    <row r="738" spans="7:12" x14ac:dyDescent="0.2">
      <c r="G738" s="16">
        <v>734</v>
      </c>
      <c r="H738" s="16" t="s">
        <v>193</v>
      </c>
      <c r="I738" s="27">
        <v>39068</v>
      </c>
      <c r="J738" s="16" t="s">
        <v>189</v>
      </c>
      <c r="K738" s="28">
        <v>35</v>
      </c>
      <c r="L738" s="26">
        <v>107.09519938129719</v>
      </c>
    </row>
    <row r="739" spans="7:12" x14ac:dyDescent="0.2">
      <c r="G739" s="16">
        <v>735</v>
      </c>
      <c r="H739" s="16" t="s">
        <v>186</v>
      </c>
      <c r="I739" s="27">
        <v>38474</v>
      </c>
      <c r="J739" s="16" t="s">
        <v>195</v>
      </c>
      <c r="K739" s="28">
        <v>91</v>
      </c>
      <c r="L739" s="26">
        <v>274.96271641831527</v>
      </c>
    </row>
    <row r="740" spans="7:12" x14ac:dyDescent="0.2">
      <c r="G740" s="16">
        <v>736</v>
      </c>
      <c r="H740" s="16" t="s">
        <v>196</v>
      </c>
      <c r="I740" s="27">
        <v>38177</v>
      </c>
      <c r="J740" s="16" t="s">
        <v>197</v>
      </c>
      <c r="K740" s="28">
        <v>21</v>
      </c>
      <c r="L740" s="26">
        <v>64.321884288799509</v>
      </c>
    </row>
    <row r="741" spans="7:12" x14ac:dyDescent="0.2">
      <c r="G741" s="16">
        <v>737</v>
      </c>
      <c r="H741" s="16" t="s">
        <v>194</v>
      </c>
      <c r="I741" s="27">
        <v>38738</v>
      </c>
      <c r="J741" s="16" t="s">
        <v>197</v>
      </c>
      <c r="K741" s="28">
        <v>49</v>
      </c>
      <c r="L741" s="26">
        <v>148.73893149445496</v>
      </c>
    </row>
    <row r="742" spans="7:12" x14ac:dyDescent="0.2">
      <c r="G742" s="16">
        <v>738</v>
      </c>
      <c r="H742" s="16" t="s">
        <v>193</v>
      </c>
      <c r="I742" s="27">
        <v>38430</v>
      </c>
      <c r="J742" s="16" t="s">
        <v>189</v>
      </c>
      <c r="K742" s="28">
        <v>34</v>
      </c>
      <c r="L742" s="26">
        <v>103.34843435833068</v>
      </c>
    </row>
    <row r="743" spans="7:12" x14ac:dyDescent="0.2">
      <c r="G743" s="16">
        <v>739</v>
      </c>
      <c r="H743" s="16" t="s">
        <v>188</v>
      </c>
      <c r="I743" s="27">
        <v>38375</v>
      </c>
      <c r="J743" s="16" t="s">
        <v>187</v>
      </c>
      <c r="K743" s="28">
        <v>56</v>
      </c>
      <c r="L743" s="26">
        <v>170.12124352907122</v>
      </c>
    </row>
    <row r="744" spans="7:12" x14ac:dyDescent="0.2">
      <c r="G744" s="16">
        <v>740</v>
      </c>
      <c r="H744" s="16" t="s">
        <v>196</v>
      </c>
      <c r="I744" s="27">
        <v>38133</v>
      </c>
      <c r="J744" s="16" t="s">
        <v>195</v>
      </c>
      <c r="K744" s="28">
        <v>81</v>
      </c>
      <c r="L744" s="26">
        <v>244.85421438007515</v>
      </c>
    </row>
    <row r="745" spans="7:12" x14ac:dyDescent="0.2">
      <c r="G745" s="16">
        <v>741</v>
      </c>
      <c r="H745" s="16" t="s">
        <v>186</v>
      </c>
      <c r="I745" s="27">
        <v>38089</v>
      </c>
      <c r="J745" s="16" t="s">
        <v>195</v>
      </c>
      <c r="K745" s="28">
        <v>63</v>
      </c>
      <c r="L745" s="26">
        <v>191.24656039127012</v>
      </c>
    </row>
    <row r="746" spans="7:12" x14ac:dyDescent="0.2">
      <c r="G746" s="16">
        <v>742</v>
      </c>
      <c r="H746" s="16" t="s">
        <v>196</v>
      </c>
      <c r="I746" s="27">
        <v>38474</v>
      </c>
      <c r="J746" s="16" t="s">
        <v>189</v>
      </c>
      <c r="K746" s="28">
        <v>-3</v>
      </c>
      <c r="L746" s="26">
        <v>-7.3657850032017285</v>
      </c>
    </row>
    <row r="747" spans="7:12" x14ac:dyDescent="0.2">
      <c r="G747" s="16">
        <v>743</v>
      </c>
      <c r="H747" s="16" t="s">
        <v>194</v>
      </c>
      <c r="I747" s="27">
        <v>38540</v>
      </c>
      <c r="J747" s="16" t="s">
        <v>189</v>
      </c>
      <c r="K747" s="28">
        <v>8</v>
      </c>
      <c r="L747" s="26">
        <v>25.810666689825588</v>
      </c>
    </row>
    <row r="748" spans="7:12" x14ac:dyDescent="0.2">
      <c r="G748" s="16">
        <v>744</v>
      </c>
      <c r="H748" s="16" t="s">
        <v>199</v>
      </c>
      <c r="I748" s="27">
        <v>38078</v>
      </c>
      <c r="J748" s="16" t="s">
        <v>187</v>
      </c>
      <c r="K748" s="28">
        <v>46</v>
      </c>
      <c r="L748" s="26">
        <v>139.61633299698832</v>
      </c>
    </row>
    <row r="749" spans="7:12" x14ac:dyDescent="0.2">
      <c r="G749" s="16">
        <v>745</v>
      </c>
      <c r="H749" s="16" t="s">
        <v>194</v>
      </c>
      <c r="I749" s="27">
        <v>38397</v>
      </c>
      <c r="J749" s="16" t="s">
        <v>187</v>
      </c>
      <c r="K749" s="28">
        <v>3</v>
      </c>
      <c r="L749" s="26">
        <v>10.87686297512148</v>
      </c>
    </row>
    <row r="750" spans="7:12" x14ac:dyDescent="0.2">
      <c r="G750" s="16">
        <v>746</v>
      </c>
      <c r="H750" s="16" t="s">
        <v>194</v>
      </c>
      <c r="I750" s="27">
        <v>38859</v>
      </c>
      <c r="J750" s="16" t="s">
        <v>189</v>
      </c>
      <c r="K750" s="28">
        <v>68</v>
      </c>
      <c r="L750" s="26">
        <v>205.86039765882776</v>
      </c>
    </row>
    <row r="751" spans="7:12" x14ac:dyDescent="0.2">
      <c r="G751" s="16">
        <v>747</v>
      </c>
      <c r="H751" s="16" t="s">
        <v>186</v>
      </c>
      <c r="I751" s="27">
        <v>38826</v>
      </c>
      <c r="J751" s="16" t="s">
        <v>189</v>
      </c>
      <c r="K751" s="28">
        <v>83</v>
      </c>
      <c r="L751" s="26">
        <v>251.06283096017734</v>
      </c>
    </row>
    <row r="752" spans="7:12" x14ac:dyDescent="0.2">
      <c r="G752" s="16">
        <v>748</v>
      </c>
      <c r="H752" s="16" t="s">
        <v>196</v>
      </c>
      <c r="I752" s="27">
        <v>38397</v>
      </c>
      <c r="J752" s="16" t="s">
        <v>195</v>
      </c>
      <c r="K752" s="28">
        <v>51</v>
      </c>
      <c r="L752" s="26">
        <v>155.12341917228474</v>
      </c>
    </row>
    <row r="753" spans="7:12" x14ac:dyDescent="0.2">
      <c r="G753" s="16">
        <v>749</v>
      </c>
      <c r="H753" s="16" t="s">
        <v>200</v>
      </c>
      <c r="I753" s="27">
        <v>38826</v>
      </c>
      <c r="J753" s="16" t="s">
        <v>189</v>
      </c>
      <c r="K753" s="28">
        <v>16</v>
      </c>
      <c r="L753" s="26">
        <v>50.203538747394113</v>
      </c>
    </row>
    <row r="754" spans="7:12" x14ac:dyDescent="0.2">
      <c r="G754" s="16">
        <v>750</v>
      </c>
      <c r="H754" s="16" t="s">
        <v>200</v>
      </c>
      <c r="I754" s="27">
        <v>38848</v>
      </c>
      <c r="J754" s="16" t="s">
        <v>195</v>
      </c>
      <c r="K754" s="28">
        <v>-2</v>
      </c>
      <c r="L754" s="26">
        <v>-3.9135627833735267</v>
      </c>
    </row>
    <row r="755" spans="7:12" x14ac:dyDescent="0.2">
      <c r="G755" s="16">
        <v>751</v>
      </c>
      <c r="H755" s="16" t="s">
        <v>196</v>
      </c>
      <c r="I755" s="27">
        <v>38320</v>
      </c>
      <c r="J755" s="16" t="s">
        <v>187</v>
      </c>
      <c r="K755" s="28">
        <v>6</v>
      </c>
      <c r="L755" s="26">
        <v>20.370424027363761</v>
      </c>
    </row>
    <row r="756" spans="7:12" x14ac:dyDescent="0.2">
      <c r="G756" s="16">
        <v>752</v>
      </c>
      <c r="H756" s="16" t="s">
        <v>194</v>
      </c>
      <c r="I756" s="27">
        <v>38650</v>
      </c>
      <c r="J756" s="16" t="s">
        <v>187</v>
      </c>
      <c r="K756" s="28">
        <v>-5</v>
      </c>
      <c r="L756" s="26">
        <v>-12.571701775011148</v>
      </c>
    </row>
    <row r="757" spans="7:12" x14ac:dyDescent="0.2">
      <c r="G757" s="16">
        <v>753</v>
      </c>
      <c r="H757" s="16" t="s">
        <v>186</v>
      </c>
      <c r="I757" s="27">
        <v>38738</v>
      </c>
      <c r="J757" s="16" t="s">
        <v>195</v>
      </c>
      <c r="K757" s="28">
        <v>42</v>
      </c>
      <c r="L757" s="26">
        <v>127.71123178411425</v>
      </c>
    </row>
    <row r="758" spans="7:12" x14ac:dyDescent="0.2">
      <c r="G758" s="16">
        <v>754</v>
      </c>
      <c r="H758" s="16" t="s">
        <v>196</v>
      </c>
      <c r="I758" s="27">
        <v>38364</v>
      </c>
      <c r="J758" s="16" t="s">
        <v>195</v>
      </c>
      <c r="K758" s="28">
        <v>47</v>
      </c>
      <c r="L758" s="26">
        <v>143.38409457230034</v>
      </c>
    </row>
    <row r="759" spans="7:12" x14ac:dyDescent="0.2">
      <c r="G759" s="16">
        <v>755</v>
      </c>
      <c r="H759" s="16" t="s">
        <v>188</v>
      </c>
      <c r="I759" s="27">
        <v>38925</v>
      </c>
      <c r="J759" s="16" t="s">
        <v>197</v>
      </c>
      <c r="K759" s="28">
        <v>16</v>
      </c>
      <c r="L759" s="26">
        <v>50.193862989445165</v>
      </c>
    </row>
    <row r="760" spans="7:12" x14ac:dyDescent="0.2">
      <c r="G760" s="16">
        <v>756</v>
      </c>
      <c r="H760" s="16" t="s">
        <v>200</v>
      </c>
      <c r="I760" s="27">
        <v>38122</v>
      </c>
      <c r="J760" s="16" t="s">
        <v>187</v>
      </c>
      <c r="K760" s="28">
        <v>11</v>
      </c>
      <c r="L760" s="26">
        <v>35.356196404749518</v>
      </c>
    </row>
    <row r="761" spans="7:12" x14ac:dyDescent="0.2">
      <c r="G761" s="16">
        <v>757</v>
      </c>
      <c r="H761" s="16" t="s">
        <v>186</v>
      </c>
      <c r="I761" s="27">
        <v>38320</v>
      </c>
      <c r="J761" s="16" t="s">
        <v>195</v>
      </c>
      <c r="K761" s="28">
        <v>-10</v>
      </c>
      <c r="L761" s="26">
        <v>-27.896760549483552</v>
      </c>
    </row>
    <row r="762" spans="7:12" x14ac:dyDescent="0.2">
      <c r="G762" s="16">
        <v>758</v>
      </c>
      <c r="H762" s="16" t="s">
        <v>191</v>
      </c>
      <c r="I762" s="27">
        <v>38056</v>
      </c>
      <c r="J762" s="16" t="s">
        <v>195</v>
      </c>
      <c r="K762" s="28">
        <v>21</v>
      </c>
      <c r="L762" s="26">
        <v>65.379195576752196</v>
      </c>
    </row>
    <row r="763" spans="7:12" x14ac:dyDescent="0.2">
      <c r="G763" s="16">
        <v>759</v>
      </c>
      <c r="H763" s="16" t="s">
        <v>200</v>
      </c>
      <c r="I763" s="27">
        <v>38650</v>
      </c>
      <c r="J763" s="16" t="s">
        <v>197</v>
      </c>
      <c r="K763" s="28">
        <v>52</v>
      </c>
      <c r="L763" s="26">
        <v>157.72596503790041</v>
      </c>
    </row>
    <row r="764" spans="7:12" x14ac:dyDescent="0.2">
      <c r="G764" s="16">
        <v>760</v>
      </c>
      <c r="H764" s="16" t="s">
        <v>196</v>
      </c>
      <c r="I764" s="27">
        <v>38089</v>
      </c>
      <c r="J764" s="16" t="s">
        <v>192</v>
      </c>
      <c r="K764" s="28">
        <v>5</v>
      </c>
      <c r="L764" s="26">
        <v>17.005120052550815</v>
      </c>
    </row>
    <row r="765" spans="7:12" x14ac:dyDescent="0.2">
      <c r="G765" s="16">
        <v>761</v>
      </c>
      <c r="H765" s="16" t="s">
        <v>196</v>
      </c>
      <c r="I765" s="27">
        <v>38562</v>
      </c>
      <c r="J765" s="16" t="s">
        <v>195</v>
      </c>
      <c r="K765" s="28">
        <v>52</v>
      </c>
      <c r="L765" s="26">
        <v>158.43447603180036</v>
      </c>
    </row>
    <row r="766" spans="7:12" x14ac:dyDescent="0.2">
      <c r="G766" s="16">
        <v>762</v>
      </c>
      <c r="H766" s="16" t="s">
        <v>194</v>
      </c>
      <c r="I766" s="27">
        <v>38441</v>
      </c>
      <c r="J766" s="16" t="s">
        <v>197</v>
      </c>
      <c r="K766" s="28">
        <v>38</v>
      </c>
      <c r="L766" s="26">
        <v>115.38889596804569</v>
      </c>
    </row>
    <row r="767" spans="7:12" x14ac:dyDescent="0.2">
      <c r="G767" s="16">
        <v>763</v>
      </c>
      <c r="H767" s="16" t="s">
        <v>198</v>
      </c>
      <c r="I767" s="27">
        <v>38848</v>
      </c>
      <c r="J767" s="16" t="s">
        <v>197</v>
      </c>
      <c r="K767" s="28">
        <v>84</v>
      </c>
      <c r="L767" s="26">
        <v>254.2621659223083</v>
      </c>
    </row>
    <row r="768" spans="7:12" x14ac:dyDescent="0.2">
      <c r="G768" s="16">
        <v>764</v>
      </c>
      <c r="H768" s="16" t="s">
        <v>200</v>
      </c>
      <c r="I768" s="27">
        <v>39057</v>
      </c>
      <c r="J768" s="16" t="s">
        <v>192</v>
      </c>
      <c r="K768" s="28">
        <v>18</v>
      </c>
      <c r="L768" s="26">
        <v>55.343428443559006</v>
      </c>
    </row>
    <row r="769" spans="7:12" x14ac:dyDescent="0.2">
      <c r="G769" s="16">
        <v>765</v>
      </c>
      <c r="H769" s="16" t="s">
        <v>199</v>
      </c>
      <c r="I769" s="27">
        <v>38111</v>
      </c>
      <c r="J769" s="16" t="s">
        <v>187</v>
      </c>
      <c r="K769" s="28">
        <v>-6</v>
      </c>
      <c r="L769" s="26">
        <v>-15.742829763147856</v>
      </c>
    </row>
    <row r="770" spans="7:12" x14ac:dyDescent="0.2">
      <c r="G770" s="16">
        <v>766</v>
      </c>
      <c r="H770" s="16" t="s">
        <v>200</v>
      </c>
      <c r="I770" s="27">
        <v>38078</v>
      </c>
      <c r="J770" s="16" t="s">
        <v>187</v>
      </c>
      <c r="K770" s="28">
        <v>5</v>
      </c>
      <c r="L770" s="26">
        <v>16.913541625810112</v>
      </c>
    </row>
    <row r="771" spans="7:12" x14ac:dyDescent="0.2">
      <c r="G771" s="16">
        <v>767</v>
      </c>
      <c r="H771" s="16" t="s">
        <v>194</v>
      </c>
      <c r="I771" s="27">
        <v>39057</v>
      </c>
      <c r="J771" s="16" t="s">
        <v>189</v>
      </c>
      <c r="K771" s="28">
        <v>59</v>
      </c>
      <c r="L771" s="26">
        <v>178.89597357687876</v>
      </c>
    </row>
    <row r="772" spans="7:12" x14ac:dyDescent="0.2">
      <c r="G772" s="16">
        <v>768</v>
      </c>
      <c r="H772" s="16" t="s">
        <v>194</v>
      </c>
      <c r="I772" s="27">
        <v>38529</v>
      </c>
      <c r="J772" s="16" t="s">
        <v>197</v>
      </c>
      <c r="K772" s="28">
        <v>-1</v>
      </c>
      <c r="L772" s="26">
        <v>-1.4317242178607446</v>
      </c>
    </row>
    <row r="773" spans="7:12" x14ac:dyDescent="0.2">
      <c r="G773" s="16">
        <v>769</v>
      </c>
      <c r="H773" s="16" t="s">
        <v>199</v>
      </c>
      <c r="I773" s="27">
        <v>38375</v>
      </c>
      <c r="J773" s="16" t="s">
        <v>192</v>
      </c>
      <c r="K773" s="28">
        <v>12</v>
      </c>
      <c r="L773" s="26">
        <v>37.854496358374917</v>
      </c>
    </row>
    <row r="774" spans="7:12" x14ac:dyDescent="0.2">
      <c r="G774" s="16">
        <v>770</v>
      </c>
      <c r="H774" s="16" t="s">
        <v>194</v>
      </c>
      <c r="I774" s="27">
        <v>38067</v>
      </c>
      <c r="J774" s="16" t="s">
        <v>192</v>
      </c>
      <c r="K774" s="28">
        <v>25</v>
      </c>
      <c r="L774" s="26">
        <v>76.808458339015715</v>
      </c>
    </row>
    <row r="775" spans="7:12" x14ac:dyDescent="0.2">
      <c r="G775" s="16">
        <v>771</v>
      </c>
      <c r="H775" s="16" t="s">
        <v>196</v>
      </c>
      <c r="I775" s="27">
        <v>38529</v>
      </c>
      <c r="J775" s="16" t="s">
        <v>197</v>
      </c>
      <c r="K775" s="28">
        <v>33</v>
      </c>
      <c r="L775" s="26">
        <v>101.42418309364238</v>
      </c>
    </row>
    <row r="776" spans="7:12" x14ac:dyDescent="0.2">
      <c r="G776" s="16">
        <v>772</v>
      </c>
      <c r="H776" s="16" t="s">
        <v>186</v>
      </c>
      <c r="I776" s="27">
        <v>38045</v>
      </c>
      <c r="J776" s="16" t="s">
        <v>197</v>
      </c>
      <c r="K776" s="28">
        <v>12</v>
      </c>
      <c r="L776" s="26">
        <v>37.887038047747772</v>
      </c>
    </row>
    <row r="777" spans="7:12" x14ac:dyDescent="0.2">
      <c r="G777" s="16">
        <v>773</v>
      </c>
      <c r="H777" s="16" t="s">
        <v>198</v>
      </c>
      <c r="I777" s="27">
        <v>38573</v>
      </c>
      <c r="J777" s="16" t="s">
        <v>195</v>
      </c>
      <c r="K777" s="28">
        <v>52</v>
      </c>
      <c r="L777" s="26">
        <v>158.30772051149228</v>
      </c>
    </row>
    <row r="778" spans="7:12" x14ac:dyDescent="0.2">
      <c r="G778" s="16">
        <v>774</v>
      </c>
      <c r="H778" s="16" t="s">
        <v>199</v>
      </c>
      <c r="I778" s="27">
        <v>38441</v>
      </c>
      <c r="J778" s="16" t="s">
        <v>195</v>
      </c>
      <c r="K778" s="28">
        <v>34</v>
      </c>
      <c r="L778" s="26">
        <v>103.62316183025368</v>
      </c>
    </row>
    <row r="779" spans="7:12" x14ac:dyDescent="0.2">
      <c r="G779" s="16">
        <v>775</v>
      </c>
      <c r="H779" s="16" t="s">
        <v>196</v>
      </c>
      <c r="I779" s="27">
        <v>38562</v>
      </c>
      <c r="J779" s="16" t="s">
        <v>189</v>
      </c>
      <c r="K779" s="28">
        <v>66</v>
      </c>
      <c r="L779" s="26">
        <v>200.65880996778469</v>
      </c>
    </row>
    <row r="780" spans="7:12" x14ac:dyDescent="0.2">
      <c r="G780" s="16">
        <v>776</v>
      </c>
      <c r="H780" s="16" t="s">
        <v>196</v>
      </c>
      <c r="I780" s="27">
        <v>38199</v>
      </c>
      <c r="J780" s="16" t="s">
        <v>192</v>
      </c>
      <c r="K780" s="28">
        <v>10</v>
      </c>
      <c r="L780" s="26">
        <v>31.853247271934272</v>
      </c>
    </row>
    <row r="781" spans="7:12" x14ac:dyDescent="0.2">
      <c r="G781" s="16">
        <v>777</v>
      </c>
      <c r="H781" s="16" t="s">
        <v>200</v>
      </c>
      <c r="I781" s="27">
        <v>38045</v>
      </c>
      <c r="J781" s="16" t="s">
        <v>189</v>
      </c>
      <c r="K781" s="28">
        <v>-5</v>
      </c>
      <c r="L781" s="26">
        <v>-12.547627479219663</v>
      </c>
    </row>
    <row r="782" spans="7:12" x14ac:dyDescent="0.2">
      <c r="G782" s="16">
        <v>778</v>
      </c>
      <c r="H782" s="16" t="s">
        <v>191</v>
      </c>
      <c r="I782" s="27">
        <v>38573</v>
      </c>
      <c r="J782" s="16" t="s">
        <v>197</v>
      </c>
      <c r="K782" s="28">
        <v>89</v>
      </c>
      <c r="L782" s="26">
        <v>269.48918997457559</v>
      </c>
    </row>
    <row r="783" spans="7:12" x14ac:dyDescent="0.2">
      <c r="G783" s="16">
        <v>779</v>
      </c>
      <c r="H783" s="16" t="s">
        <v>200</v>
      </c>
      <c r="I783" s="27">
        <v>38452</v>
      </c>
      <c r="J783" s="16" t="s">
        <v>189</v>
      </c>
      <c r="K783" s="28">
        <v>5</v>
      </c>
      <c r="L783" s="26">
        <v>16.818206363269947</v>
      </c>
    </row>
    <row r="784" spans="7:12" x14ac:dyDescent="0.2">
      <c r="G784" s="16">
        <v>780</v>
      </c>
      <c r="H784" s="16" t="s">
        <v>199</v>
      </c>
      <c r="I784" s="27">
        <v>39002</v>
      </c>
      <c r="J784" s="16" t="s">
        <v>197</v>
      </c>
      <c r="K784" s="28">
        <v>48</v>
      </c>
      <c r="L784" s="26">
        <v>145.98516396408215</v>
      </c>
    </row>
    <row r="785" spans="7:12" x14ac:dyDescent="0.2">
      <c r="G785" s="16">
        <v>781</v>
      </c>
      <c r="H785" s="16" t="s">
        <v>186</v>
      </c>
      <c r="I785" s="27">
        <v>39057</v>
      </c>
      <c r="J785" s="16" t="s">
        <v>197</v>
      </c>
      <c r="K785" s="28">
        <v>36</v>
      </c>
      <c r="L785" s="26">
        <v>109.92397437204225</v>
      </c>
    </row>
    <row r="786" spans="7:12" x14ac:dyDescent="0.2">
      <c r="G786" s="16">
        <v>782</v>
      </c>
      <c r="H786" s="16" t="s">
        <v>196</v>
      </c>
      <c r="I786" s="27">
        <v>39035</v>
      </c>
      <c r="J786" s="16" t="s">
        <v>197</v>
      </c>
      <c r="K786" s="28">
        <v>80</v>
      </c>
      <c r="L786" s="26">
        <v>241.99741515278305</v>
      </c>
    </row>
    <row r="787" spans="7:12" x14ac:dyDescent="0.2">
      <c r="G787" s="16">
        <v>783</v>
      </c>
      <c r="H787" s="16" t="s">
        <v>186</v>
      </c>
      <c r="I787" s="27">
        <v>39046</v>
      </c>
      <c r="J787" s="16" t="s">
        <v>187</v>
      </c>
      <c r="K787" s="28">
        <v>64</v>
      </c>
      <c r="L787" s="26">
        <v>193.891081917441</v>
      </c>
    </row>
    <row r="788" spans="7:12" x14ac:dyDescent="0.2">
      <c r="G788" s="16">
        <v>784</v>
      </c>
      <c r="H788" s="16" t="s">
        <v>186</v>
      </c>
      <c r="I788" s="27">
        <v>38639</v>
      </c>
      <c r="J788" s="16" t="s">
        <v>189</v>
      </c>
      <c r="K788" s="28">
        <v>51</v>
      </c>
      <c r="L788" s="26">
        <v>155.49981680350626</v>
      </c>
    </row>
    <row r="789" spans="7:12" x14ac:dyDescent="0.2">
      <c r="G789" s="16">
        <v>785</v>
      </c>
      <c r="H789" s="16" t="s">
        <v>191</v>
      </c>
      <c r="I789" s="27">
        <v>38452</v>
      </c>
      <c r="J789" s="16" t="s">
        <v>195</v>
      </c>
      <c r="K789" s="28">
        <v>92</v>
      </c>
      <c r="L789" s="26">
        <v>278.34020387718806</v>
      </c>
    </row>
    <row r="790" spans="7:12" x14ac:dyDescent="0.2">
      <c r="G790" s="16">
        <v>786</v>
      </c>
      <c r="H790" s="16" t="s">
        <v>200</v>
      </c>
      <c r="I790" s="27">
        <v>38463</v>
      </c>
      <c r="J790" s="16" t="s">
        <v>195</v>
      </c>
      <c r="K790" s="28">
        <v>93</v>
      </c>
      <c r="L790" s="26">
        <v>280.85575758245068</v>
      </c>
    </row>
    <row r="791" spans="7:12" x14ac:dyDescent="0.2">
      <c r="G791" s="16">
        <v>787</v>
      </c>
      <c r="H791" s="16" t="s">
        <v>199</v>
      </c>
      <c r="I791" s="27">
        <v>38386</v>
      </c>
      <c r="J791" s="16" t="s">
        <v>189</v>
      </c>
      <c r="K791" s="28">
        <v>36</v>
      </c>
      <c r="L791" s="26">
        <v>110.48116735303131</v>
      </c>
    </row>
    <row r="792" spans="7:12" x14ac:dyDescent="0.2">
      <c r="G792" s="16">
        <v>788</v>
      </c>
      <c r="H792" s="16" t="s">
        <v>191</v>
      </c>
      <c r="I792" s="27">
        <v>39002</v>
      </c>
      <c r="J792" s="16" t="s">
        <v>187</v>
      </c>
      <c r="K792" s="28">
        <v>-9</v>
      </c>
      <c r="L792" s="26">
        <v>-24.826904970027119</v>
      </c>
    </row>
    <row r="793" spans="7:12" x14ac:dyDescent="0.2">
      <c r="G793" s="16">
        <v>789</v>
      </c>
      <c r="H793" s="16" t="s">
        <v>199</v>
      </c>
      <c r="I793" s="27">
        <v>38496</v>
      </c>
      <c r="J793" s="16" t="s">
        <v>187</v>
      </c>
      <c r="K793" s="28">
        <v>48</v>
      </c>
      <c r="L793" s="26">
        <v>146.23287015814799</v>
      </c>
    </row>
    <row r="794" spans="7:12" x14ac:dyDescent="0.2">
      <c r="G794" s="16">
        <v>790</v>
      </c>
      <c r="H794" s="16" t="s">
        <v>200</v>
      </c>
      <c r="I794" s="27">
        <v>38672</v>
      </c>
      <c r="J794" s="16" t="s">
        <v>195</v>
      </c>
      <c r="K794" s="28">
        <v>11</v>
      </c>
      <c r="L794" s="26">
        <v>34.54792782212121</v>
      </c>
    </row>
    <row r="795" spans="7:12" x14ac:dyDescent="0.2">
      <c r="G795" s="16">
        <v>791</v>
      </c>
      <c r="H795" s="16" t="s">
        <v>200</v>
      </c>
      <c r="I795" s="27">
        <v>38188</v>
      </c>
      <c r="J795" s="16" t="s">
        <v>192</v>
      </c>
      <c r="K795" s="28">
        <v>8</v>
      </c>
      <c r="L795" s="26">
        <v>25.453618816298423</v>
      </c>
    </row>
    <row r="796" spans="7:12" x14ac:dyDescent="0.2">
      <c r="G796" s="16">
        <v>792</v>
      </c>
      <c r="H796" s="16" t="s">
        <v>194</v>
      </c>
      <c r="I796" s="27">
        <v>38089</v>
      </c>
      <c r="J796" s="16" t="s">
        <v>189</v>
      </c>
      <c r="K796" s="28">
        <v>36</v>
      </c>
      <c r="L796" s="26">
        <v>110.09171904672033</v>
      </c>
    </row>
    <row r="797" spans="7:12" x14ac:dyDescent="0.2">
      <c r="G797" s="16">
        <v>793</v>
      </c>
      <c r="H797" s="16" t="s">
        <v>200</v>
      </c>
      <c r="I797" s="27">
        <v>38661</v>
      </c>
      <c r="J797" s="16" t="s">
        <v>197</v>
      </c>
      <c r="K797" s="28">
        <v>93</v>
      </c>
      <c r="L797" s="26">
        <v>280.77976287020761</v>
      </c>
    </row>
    <row r="798" spans="7:12" x14ac:dyDescent="0.2">
      <c r="G798" s="16">
        <v>794</v>
      </c>
      <c r="H798" s="16" t="s">
        <v>188</v>
      </c>
      <c r="I798" s="27">
        <v>38089</v>
      </c>
      <c r="J798" s="16" t="s">
        <v>187</v>
      </c>
      <c r="K798" s="28">
        <v>39</v>
      </c>
      <c r="L798" s="26">
        <v>119.20284079894812</v>
      </c>
    </row>
    <row r="799" spans="7:12" x14ac:dyDescent="0.2">
      <c r="G799" s="16">
        <v>795</v>
      </c>
      <c r="H799" s="16" t="s">
        <v>188</v>
      </c>
      <c r="I799" s="27">
        <v>38133</v>
      </c>
      <c r="J799" s="16" t="s">
        <v>195</v>
      </c>
      <c r="K799" s="28">
        <v>72</v>
      </c>
      <c r="L799" s="26">
        <v>218.07728873022205</v>
      </c>
    </row>
    <row r="800" spans="7:12" x14ac:dyDescent="0.2">
      <c r="G800" s="16">
        <v>796</v>
      </c>
      <c r="H800" s="16" t="s">
        <v>198</v>
      </c>
      <c r="I800" s="27">
        <v>38782</v>
      </c>
      <c r="J800" s="16" t="s">
        <v>187</v>
      </c>
      <c r="K800" s="28">
        <v>3</v>
      </c>
      <c r="L800" s="26">
        <v>10.416176420457935</v>
      </c>
    </row>
    <row r="801" spans="7:12" x14ac:dyDescent="0.2">
      <c r="G801" s="16">
        <v>797</v>
      </c>
      <c r="H801" s="16" t="s">
        <v>193</v>
      </c>
      <c r="I801" s="27">
        <v>38353</v>
      </c>
      <c r="J801" s="16" t="s">
        <v>197</v>
      </c>
      <c r="K801" s="28">
        <v>47</v>
      </c>
      <c r="L801" s="26">
        <v>142.8388636236887</v>
      </c>
    </row>
    <row r="802" spans="7:12" x14ac:dyDescent="0.2">
      <c r="G802" s="16">
        <v>798</v>
      </c>
      <c r="H802" s="16" t="s">
        <v>196</v>
      </c>
      <c r="I802" s="27">
        <v>39079</v>
      </c>
      <c r="J802" s="16" t="s">
        <v>197</v>
      </c>
      <c r="K802" s="28">
        <v>72</v>
      </c>
      <c r="L802" s="26">
        <v>217.32445132799407</v>
      </c>
    </row>
    <row r="803" spans="7:12" x14ac:dyDescent="0.2">
      <c r="G803" s="16">
        <v>799</v>
      </c>
      <c r="H803" s="16" t="s">
        <v>194</v>
      </c>
      <c r="I803" s="27">
        <v>39057</v>
      </c>
      <c r="J803" s="16" t="s">
        <v>197</v>
      </c>
      <c r="K803" s="28">
        <v>26</v>
      </c>
      <c r="L803" s="26">
        <v>79.748589199087291</v>
      </c>
    </row>
    <row r="804" spans="7:12" x14ac:dyDescent="0.2">
      <c r="G804" s="16">
        <v>800</v>
      </c>
      <c r="H804" s="16" t="s">
        <v>193</v>
      </c>
      <c r="I804" s="27">
        <v>38265</v>
      </c>
      <c r="J804" s="16" t="s">
        <v>195</v>
      </c>
      <c r="K804" s="28">
        <v>47</v>
      </c>
      <c r="L804" s="26">
        <v>142.48755479367787</v>
      </c>
    </row>
    <row r="805" spans="7:12" x14ac:dyDescent="0.2">
      <c r="G805" s="16">
        <v>801</v>
      </c>
      <c r="H805" s="16" t="s">
        <v>196</v>
      </c>
      <c r="I805" s="27">
        <v>38727</v>
      </c>
      <c r="J805" s="16" t="s">
        <v>187</v>
      </c>
      <c r="K805" s="28">
        <v>14</v>
      </c>
      <c r="L805" s="26">
        <v>43.403824731122626</v>
      </c>
    </row>
    <row r="806" spans="7:12" x14ac:dyDescent="0.2">
      <c r="G806" s="16">
        <v>802</v>
      </c>
      <c r="H806" s="16" t="s">
        <v>193</v>
      </c>
      <c r="I806" s="27">
        <v>38529</v>
      </c>
      <c r="J806" s="16" t="s">
        <v>197</v>
      </c>
      <c r="K806" s="28">
        <v>71</v>
      </c>
      <c r="L806" s="26">
        <v>215.07582310104507</v>
      </c>
    </row>
    <row r="807" spans="7:12" x14ac:dyDescent="0.2">
      <c r="G807" s="16">
        <v>803</v>
      </c>
      <c r="H807" s="16" t="s">
        <v>188</v>
      </c>
      <c r="I807" s="27">
        <v>38947</v>
      </c>
      <c r="J807" s="16" t="s">
        <v>189</v>
      </c>
      <c r="K807" s="28">
        <v>95</v>
      </c>
      <c r="L807" s="26">
        <v>287.79738255613682</v>
      </c>
    </row>
    <row r="808" spans="7:12" x14ac:dyDescent="0.2">
      <c r="G808" s="16">
        <v>804</v>
      </c>
      <c r="H808" s="16" t="s">
        <v>200</v>
      </c>
      <c r="I808" s="27">
        <v>38782</v>
      </c>
      <c r="J808" s="16" t="s">
        <v>197</v>
      </c>
      <c r="K808" s="28">
        <v>37</v>
      </c>
      <c r="L808" s="26">
        <v>112.77919739726129</v>
      </c>
    </row>
    <row r="809" spans="7:12" x14ac:dyDescent="0.2">
      <c r="G809" s="16">
        <v>805</v>
      </c>
      <c r="H809" s="16" t="s">
        <v>188</v>
      </c>
      <c r="I809" s="27">
        <v>38694</v>
      </c>
      <c r="J809" s="16" t="s">
        <v>187</v>
      </c>
      <c r="K809" s="28">
        <v>-1</v>
      </c>
      <c r="L809" s="26">
        <v>-0.39117514400995779</v>
      </c>
    </row>
    <row r="810" spans="7:12" x14ac:dyDescent="0.2">
      <c r="G810" s="16">
        <v>806</v>
      </c>
      <c r="H810" s="16" t="s">
        <v>198</v>
      </c>
      <c r="I810" s="27">
        <v>38947</v>
      </c>
      <c r="J810" s="16" t="s">
        <v>195</v>
      </c>
      <c r="K810" s="28">
        <v>26</v>
      </c>
      <c r="L810" s="26">
        <v>80.208589830999188</v>
      </c>
    </row>
    <row r="811" spans="7:12" x14ac:dyDescent="0.2">
      <c r="G811" s="16">
        <v>807</v>
      </c>
      <c r="H811" s="16" t="s">
        <v>193</v>
      </c>
      <c r="I811" s="27">
        <v>37990</v>
      </c>
      <c r="J811" s="16" t="s">
        <v>195</v>
      </c>
      <c r="K811" s="28">
        <v>67</v>
      </c>
      <c r="L811" s="26">
        <v>203.54299038710067</v>
      </c>
    </row>
    <row r="812" spans="7:12" x14ac:dyDescent="0.2">
      <c r="G812" s="16">
        <v>808</v>
      </c>
      <c r="H812" s="16" t="s">
        <v>198</v>
      </c>
      <c r="I812" s="27">
        <v>38034</v>
      </c>
      <c r="J812" s="16" t="s">
        <v>187</v>
      </c>
      <c r="K812" s="28">
        <v>15</v>
      </c>
      <c r="L812" s="26">
        <v>47.198351483731813</v>
      </c>
    </row>
    <row r="813" spans="7:12" x14ac:dyDescent="0.2">
      <c r="G813" s="16">
        <v>809</v>
      </c>
      <c r="H813" s="16" t="s">
        <v>199</v>
      </c>
      <c r="I813" s="27">
        <v>38771</v>
      </c>
      <c r="J813" s="16" t="s">
        <v>187</v>
      </c>
      <c r="K813" s="28">
        <v>73</v>
      </c>
      <c r="L813" s="26">
        <v>221.33612349849449</v>
      </c>
    </row>
    <row r="814" spans="7:12" x14ac:dyDescent="0.2">
      <c r="G814" s="16">
        <v>810</v>
      </c>
      <c r="H814" s="16" t="s">
        <v>199</v>
      </c>
      <c r="I814" s="27">
        <v>38265</v>
      </c>
      <c r="J814" s="16" t="s">
        <v>197</v>
      </c>
      <c r="K814" s="28">
        <v>13</v>
      </c>
      <c r="L814" s="26">
        <v>40.899875452377259</v>
      </c>
    </row>
    <row r="815" spans="7:12" x14ac:dyDescent="0.2">
      <c r="G815" s="16">
        <v>811</v>
      </c>
      <c r="H815" s="16" t="s">
        <v>198</v>
      </c>
      <c r="I815" s="27">
        <v>38067</v>
      </c>
      <c r="J815" s="16" t="s">
        <v>189</v>
      </c>
      <c r="K815" s="28">
        <v>76</v>
      </c>
      <c r="L815" s="26">
        <v>229.55812152109252</v>
      </c>
    </row>
    <row r="816" spans="7:12" x14ac:dyDescent="0.2">
      <c r="G816" s="16">
        <v>812</v>
      </c>
      <c r="H816" s="16" t="s">
        <v>200</v>
      </c>
      <c r="I816" s="27">
        <v>38144</v>
      </c>
      <c r="J816" s="16" t="s">
        <v>195</v>
      </c>
      <c r="K816" s="28">
        <v>-9</v>
      </c>
      <c r="L816" s="26">
        <v>-24.933082918901754</v>
      </c>
    </row>
    <row r="817" spans="7:12" x14ac:dyDescent="0.2">
      <c r="G817" s="16">
        <v>813</v>
      </c>
      <c r="H817" s="16" t="s">
        <v>194</v>
      </c>
      <c r="I817" s="27">
        <v>38507</v>
      </c>
      <c r="J817" s="16" t="s">
        <v>192</v>
      </c>
      <c r="K817" s="28">
        <v>36</v>
      </c>
      <c r="L817" s="26">
        <v>109.53328220052806</v>
      </c>
    </row>
    <row r="818" spans="7:12" x14ac:dyDescent="0.2">
      <c r="G818" s="16">
        <v>814</v>
      </c>
      <c r="H818" s="16" t="s">
        <v>191</v>
      </c>
      <c r="I818" s="27">
        <v>38133</v>
      </c>
      <c r="J818" s="16" t="s">
        <v>189</v>
      </c>
      <c r="K818" s="28">
        <v>11</v>
      </c>
      <c r="L818" s="26">
        <v>35.52180509936634</v>
      </c>
    </row>
    <row r="819" spans="7:12" x14ac:dyDescent="0.2">
      <c r="G819" s="16">
        <v>815</v>
      </c>
      <c r="H819" s="16" t="s">
        <v>194</v>
      </c>
      <c r="I819" s="27">
        <v>38738</v>
      </c>
      <c r="J819" s="16" t="s">
        <v>187</v>
      </c>
      <c r="K819" s="28">
        <v>73</v>
      </c>
      <c r="L819" s="26">
        <v>220.50049794203733</v>
      </c>
    </row>
    <row r="820" spans="7:12" x14ac:dyDescent="0.2">
      <c r="G820" s="16">
        <v>816</v>
      </c>
      <c r="H820" s="16" t="s">
        <v>199</v>
      </c>
      <c r="I820" s="27">
        <v>38276</v>
      </c>
      <c r="J820" s="16" t="s">
        <v>192</v>
      </c>
      <c r="K820" s="28">
        <v>93</v>
      </c>
      <c r="L820" s="26">
        <v>280.26544889145606</v>
      </c>
    </row>
    <row r="821" spans="7:12" x14ac:dyDescent="0.2">
      <c r="G821" s="16">
        <v>817</v>
      </c>
      <c r="H821" s="16" t="s">
        <v>186</v>
      </c>
      <c r="I821" s="27">
        <v>38815</v>
      </c>
      <c r="J821" s="16" t="s">
        <v>189</v>
      </c>
      <c r="K821" s="28">
        <v>69</v>
      </c>
      <c r="L821" s="26">
        <v>209.31670948874884</v>
      </c>
    </row>
    <row r="822" spans="7:12" x14ac:dyDescent="0.2">
      <c r="G822" s="16">
        <v>818</v>
      </c>
      <c r="H822" s="16" t="s">
        <v>188</v>
      </c>
      <c r="I822" s="27">
        <v>38089</v>
      </c>
      <c r="J822" s="16" t="s">
        <v>195</v>
      </c>
      <c r="K822" s="28">
        <v>86</v>
      </c>
      <c r="L822" s="26">
        <v>259.4849368720744</v>
      </c>
    </row>
    <row r="823" spans="7:12" x14ac:dyDescent="0.2">
      <c r="G823" s="16">
        <v>819</v>
      </c>
      <c r="H823" s="16" t="s">
        <v>186</v>
      </c>
      <c r="I823" s="27">
        <v>38870</v>
      </c>
      <c r="J823" s="16" t="s">
        <v>197</v>
      </c>
      <c r="K823" s="28">
        <v>54</v>
      </c>
      <c r="L823" s="26">
        <v>164.37938973773885</v>
      </c>
    </row>
    <row r="824" spans="7:12" x14ac:dyDescent="0.2">
      <c r="G824" s="16">
        <v>820</v>
      </c>
      <c r="H824" s="16" t="s">
        <v>196</v>
      </c>
      <c r="I824" s="27">
        <v>38463</v>
      </c>
      <c r="J824" s="16" t="s">
        <v>197</v>
      </c>
      <c r="K824" s="28">
        <v>-2</v>
      </c>
      <c r="L824" s="26">
        <v>-4.040363555098244</v>
      </c>
    </row>
    <row r="825" spans="7:12" x14ac:dyDescent="0.2">
      <c r="G825" s="16">
        <v>821</v>
      </c>
      <c r="H825" s="16" t="s">
        <v>193</v>
      </c>
      <c r="I825" s="27">
        <v>38980</v>
      </c>
      <c r="J825" s="16" t="s">
        <v>189</v>
      </c>
      <c r="K825" s="28">
        <v>83</v>
      </c>
      <c r="L825" s="26">
        <v>250.16533632828239</v>
      </c>
    </row>
    <row r="826" spans="7:12" x14ac:dyDescent="0.2">
      <c r="G826" s="16">
        <v>822</v>
      </c>
      <c r="H826" s="16" t="s">
        <v>200</v>
      </c>
      <c r="I826" s="27">
        <v>38639</v>
      </c>
      <c r="J826" s="16" t="s">
        <v>197</v>
      </c>
      <c r="K826" s="28">
        <v>2</v>
      </c>
      <c r="L826" s="26">
        <v>8.0012184182764319</v>
      </c>
    </row>
    <row r="827" spans="7:12" x14ac:dyDescent="0.2">
      <c r="G827" s="16">
        <v>823</v>
      </c>
      <c r="H827" s="16" t="s">
        <v>194</v>
      </c>
      <c r="I827" s="27">
        <v>38947</v>
      </c>
      <c r="J827" s="16" t="s">
        <v>195</v>
      </c>
      <c r="K827" s="28">
        <v>54</v>
      </c>
      <c r="L827" s="26">
        <v>164.14962862314266</v>
      </c>
    </row>
    <row r="828" spans="7:12" x14ac:dyDescent="0.2">
      <c r="G828" s="16">
        <v>824</v>
      </c>
      <c r="H828" s="16" t="s">
        <v>188</v>
      </c>
      <c r="I828" s="27">
        <v>38078</v>
      </c>
      <c r="J828" s="16" t="s">
        <v>189</v>
      </c>
      <c r="K828" s="28">
        <v>76</v>
      </c>
      <c r="L828" s="26">
        <v>230.41943809745561</v>
      </c>
    </row>
    <row r="829" spans="7:12" x14ac:dyDescent="0.2">
      <c r="G829" s="16">
        <v>825</v>
      </c>
      <c r="H829" s="16" t="s">
        <v>186</v>
      </c>
      <c r="I829" s="27">
        <v>38595</v>
      </c>
      <c r="J829" s="16" t="s">
        <v>195</v>
      </c>
      <c r="K829" s="28">
        <v>10</v>
      </c>
      <c r="L829" s="26">
        <v>32.250567590543547</v>
      </c>
    </row>
    <row r="830" spans="7:12" x14ac:dyDescent="0.2">
      <c r="G830" s="16">
        <v>826</v>
      </c>
      <c r="H830" s="16" t="s">
        <v>199</v>
      </c>
      <c r="I830" s="27">
        <v>39002</v>
      </c>
      <c r="J830" s="16" t="s">
        <v>189</v>
      </c>
      <c r="K830" s="28">
        <v>81</v>
      </c>
      <c r="L830" s="26">
        <v>245.03936147229382</v>
      </c>
    </row>
    <row r="831" spans="7:12" x14ac:dyDescent="0.2">
      <c r="G831" s="16">
        <v>827</v>
      </c>
      <c r="H831" s="16" t="s">
        <v>199</v>
      </c>
      <c r="I831" s="27">
        <v>38980</v>
      </c>
      <c r="J831" s="16" t="s">
        <v>195</v>
      </c>
      <c r="K831" s="28">
        <v>83</v>
      </c>
      <c r="L831" s="26">
        <v>251.14060708825255</v>
      </c>
    </row>
    <row r="832" spans="7:12" x14ac:dyDescent="0.2">
      <c r="G832" s="16">
        <v>828</v>
      </c>
      <c r="H832" s="16" t="s">
        <v>193</v>
      </c>
      <c r="I832" s="27">
        <v>39024</v>
      </c>
      <c r="J832" s="16" t="s">
        <v>189</v>
      </c>
      <c r="K832" s="28">
        <v>6</v>
      </c>
      <c r="L832" s="26">
        <v>19.522370228620925</v>
      </c>
    </row>
    <row r="833" spans="7:12" x14ac:dyDescent="0.2">
      <c r="G833" s="16">
        <v>829</v>
      </c>
      <c r="H833" s="16" t="s">
        <v>194</v>
      </c>
      <c r="I833" s="27">
        <v>39035</v>
      </c>
      <c r="J833" s="16" t="s">
        <v>197</v>
      </c>
      <c r="K833" s="28">
        <v>77</v>
      </c>
      <c r="L833" s="26">
        <v>233.15631874033514</v>
      </c>
    </row>
    <row r="834" spans="7:12" x14ac:dyDescent="0.2">
      <c r="G834" s="16">
        <v>830</v>
      </c>
      <c r="H834" s="16" t="s">
        <v>199</v>
      </c>
      <c r="I834" s="27">
        <v>38804</v>
      </c>
      <c r="J834" s="16" t="s">
        <v>197</v>
      </c>
      <c r="K834" s="28">
        <v>41</v>
      </c>
      <c r="L834" s="26">
        <v>125.28397193085664</v>
      </c>
    </row>
    <row r="835" spans="7:12" x14ac:dyDescent="0.2">
      <c r="G835" s="16">
        <v>831</v>
      </c>
      <c r="H835" s="16" t="s">
        <v>191</v>
      </c>
      <c r="I835" s="27">
        <v>39057</v>
      </c>
      <c r="J835" s="16" t="s">
        <v>187</v>
      </c>
      <c r="K835" s="28">
        <v>80</v>
      </c>
      <c r="L835" s="26">
        <v>241.70735878482179</v>
      </c>
    </row>
    <row r="836" spans="7:12" x14ac:dyDescent="0.2">
      <c r="G836" s="16">
        <v>832</v>
      </c>
      <c r="H836" s="16" t="s">
        <v>193</v>
      </c>
      <c r="I836" s="27">
        <v>38859</v>
      </c>
      <c r="J836" s="16" t="s">
        <v>195</v>
      </c>
      <c r="K836" s="28">
        <v>20</v>
      </c>
      <c r="L836" s="26">
        <v>62.210097856811508</v>
      </c>
    </row>
    <row r="837" spans="7:12" x14ac:dyDescent="0.2">
      <c r="G837" s="16">
        <v>833</v>
      </c>
      <c r="H837" s="16" t="s">
        <v>198</v>
      </c>
      <c r="I837" s="27">
        <v>38012</v>
      </c>
      <c r="J837" s="16" t="s">
        <v>195</v>
      </c>
      <c r="K837" s="28">
        <v>31</v>
      </c>
      <c r="L837" s="26">
        <v>95.327196648200925</v>
      </c>
    </row>
    <row r="838" spans="7:12" x14ac:dyDescent="0.2">
      <c r="G838" s="16">
        <v>834</v>
      </c>
      <c r="H838" s="16" t="s">
        <v>188</v>
      </c>
      <c r="I838" s="27">
        <v>38727</v>
      </c>
      <c r="J838" s="16" t="s">
        <v>189</v>
      </c>
      <c r="K838" s="28">
        <v>34</v>
      </c>
      <c r="L838" s="26">
        <v>103.89654308960344</v>
      </c>
    </row>
    <row r="839" spans="7:12" x14ac:dyDescent="0.2">
      <c r="G839" s="16">
        <v>835</v>
      </c>
      <c r="H839" s="16" t="s">
        <v>191</v>
      </c>
      <c r="I839" s="27">
        <v>38595</v>
      </c>
      <c r="J839" s="16" t="s">
        <v>189</v>
      </c>
      <c r="K839" s="28">
        <v>2</v>
      </c>
      <c r="L839" s="26">
        <v>8.0342514695562706</v>
      </c>
    </row>
    <row r="840" spans="7:12" x14ac:dyDescent="0.2">
      <c r="G840" s="16">
        <v>836</v>
      </c>
      <c r="H840" s="16" t="s">
        <v>199</v>
      </c>
      <c r="I840" s="27">
        <v>38760</v>
      </c>
      <c r="J840" s="16" t="s">
        <v>189</v>
      </c>
      <c r="K840" s="28">
        <v>17</v>
      </c>
      <c r="L840" s="26">
        <v>53.331838418625381</v>
      </c>
    </row>
    <row r="841" spans="7:12" x14ac:dyDescent="0.2">
      <c r="G841" s="16">
        <v>837</v>
      </c>
      <c r="H841" s="16" t="s">
        <v>198</v>
      </c>
      <c r="I841" s="27">
        <v>38870</v>
      </c>
      <c r="J841" s="16" t="s">
        <v>195</v>
      </c>
      <c r="K841" s="28">
        <v>16</v>
      </c>
      <c r="L841" s="26">
        <v>50.310894482412991</v>
      </c>
    </row>
    <row r="842" spans="7:12" x14ac:dyDescent="0.2">
      <c r="G842" s="16">
        <v>838</v>
      </c>
      <c r="H842" s="16" t="s">
        <v>196</v>
      </c>
      <c r="I842" s="27">
        <v>38782</v>
      </c>
      <c r="J842" s="16" t="s">
        <v>189</v>
      </c>
      <c r="K842" s="28">
        <v>54</v>
      </c>
      <c r="L842" s="26">
        <v>163.70197903495185</v>
      </c>
    </row>
    <row r="843" spans="7:12" x14ac:dyDescent="0.2">
      <c r="G843" s="16">
        <v>839</v>
      </c>
      <c r="H843" s="16" t="s">
        <v>193</v>
      </c>
      <c r="I843" s="27">
        <v>38034</v>
      </c>
      <c r="J843" s="16" t="s">
        <v>187</v>
      </c>
      <c r="K843" s="28">
        <v>-9</v>
      </c>
      <c r="L843" s="26">
        <v>-24.921999927055641</v>
      </c>
    </row>
    <row r="844" spans="7:12" x14ac:dyDescent="0.2">
      <c r="G844" s="16">
        <v>840</v>
      </c>
      <c r="H844" s="16" t="s">
        <v>193</v>
      </c>
      <c r="I844" s="27">
        <v>38837</v>
      </c>
      <c r="J844" s="16" t="s">
        <v>195</v>
      </c>
      <c r="K844" s="28">
        <v>94</v>
      </c>
      <c r="L844" s="26">
        <v>284.53575317756747</v>
      </c>
    </row>
    <row r="845" spans="7:12" x14ac:dyDescent="0.2">
      <c r="G845" s="16">
        <v>841</v>
      </c>
      <c r="H845" s="16" t="s">
        <v>199</v>
      </c>
      <c r="I845" s="27">
        <v>38232</v>
      </c>
      <c r="J845" s="16" t="s">
        <v>189</v>
      </c>
      <c r="K845" s="28">
        <v>-3</v>
      </c>
      <c r="L845" s="26">
        <v>-7.4497114042005954</v>
      </c>
    </row>
    <row r="846" spans="7:12" x14ac:dyDescent="0.2">
      <c r="G846" s="16">
        <v>842</v>
      </c>
      <c r="H846" s="16" t="s">
        <v>196</v>
      </c>
      <c r="I846" s="27">
        <v>38298</v>
      </c>
      <c r="J846" s="16" t="s">
        <v>197</v>
      </c>
      <c r="K846" s="28">
        <v>9</v>
      </c>
      <c r="L846" s="26">
        <v>28.830809944248564</v>
      </c>
    </row>
    <row r="847" spans="7:12" x14ac:dyDescent="0.2">
      <c r="G847" s="16">
        <v>843</v>
      </c>
      <c r="H847" s="16" t="s">
        <v>188</v>
      </c>
      <c r="I847" s="27">
        <v>38067</v>
      </c>
      <c r="J847" s="16" t="s">
        <v>189</v>
      </c>
      <c r="K847" s="28">
        <v>25</v>
      </c>
      <c r="L847" s="26">
        <v>77.108203405128648</v>
      </c>
    </row>
    <row r="848" spans="7:12" x14ac:dyDescent="0.2">
      <c r="G848" s="16">
        <v>844</v>
      </c>
      <c r="H848" s="16" t="s">
        <v>191</v>
      </c>
      <c r="I848" s="27">
        <v>39013</v>
      </c>
      <c r="J848" s="16" t="s">
        <v>187</v>
      </c>
      <c r="K848" s="28">
        <v>29</v>
      </c>
      <c r="L848" s="26">
        <v>89.310545900397301</v>
      </c>
    </row>
    <row r="849" spans="7:12" x14ac:dyDescent="0.2">
      <c r="G849" s="16">
        <v>845</v>
      </c>
      <c r="H849" s="16" t="s">
        <v>200</v>
      </c>
      <c r="I849" s="27">
        <v>38221</v>
      </c>
      <c r="J849" s="16" t="s">
        <v>195</v>
      </c>
      <c r="K849" s="28">
        <v>37</v>
      </c>
      <c r="L849" s="26">
        <v>113.21323460768004</v>
      </c>
    </row>
    <row r="850" spans="7:12" x14ac:dyDescent="0.2">
      <c r="G850" s="16">
        <v>846</v>
      </c>
      <c r="H850" s="16" t="s">
        <v>193</v>
      </c>
      <c r="I850" s="27">
        <v>38529</v>
      </c>
      <c r="J850" s="16" t="s">
        <v>189</v>
      </c>
      <c r="K850" s="28">
        <v>19</v>
      </c>
      <c r="L850" s="26">
        <v>59.003760475925063</v>
      </c>
    </row>
    <row r="851" spans="7:12" x14ac:dyDescent="0.2">
      <c r="G851" s="16">
        <v>847</v>
      </c>
      <c r="H851" s="16" t="s">
        <v>196</v>
      </c>
      <c r="I851" s="27">
        <v>38089</v>
      </c>
      <c r="J851" s="16" t="s">
        <v>187</v>
      </c>
      <c r="K851" s="28">
        <v>28</v>
      </c>
      <c r="L851" s="26">
        <v>86.04518510559123</v>
      </c>
    </row>
    <row r="852" spans="7:12" x14ac:dyDescent="0.2">
      <c r="G852" s="16">
        <v>848</v>
      </c>
      <c r="H852" s="16" t="s">
        <v>199</v>
      </c>
      <c r="I852" s="27">
        <v>38144</v>
      </c>
      <c r="J852" s="16" t="s">
        <v>195</v>
      </c>
      <c r="K852" s="28">
        <v>18</v>
      </c>
      <c r="L852" s="26">
        <v>55.858549479616173</v>
      </c>
    </row>
    <row r="853" spans="7:12" x14ac:dyDescent="0.2">
      <c r="G853" s="16">
        <v>849</v>
      </c>
      <c r="H853" s="16" t="s">
        <v>191</v>
      </c>
      <c r="I853" s="27">
        <v>38870</v>
      </c>
      <c r="J853" s="16" t="s">
        <v>192</v>
      </c>
      <c r="K853" s="28">
        <v>84</v>
      </c>
      <c r="L853" s="26">
        <v>254.04302513210774</v>
      </c>
    </row>
    <row r="854" spans="7:12" x14ac:dyDescent="0.2">
      <c r="G854" s="16">
        <v>850</v>
      </c>
      <c r="H854" s="16" t="s">
        <v>198</v>
      </c>
      <c r="I854" s="27">
        <v>38276</v>
      </c>
      <c r="J854" s="16" t="s">
        <v>189</v>
      </c>
      <c r="K854" s="28">
        <v>79</v>
      </c>
      <c r="L854" s="26">
        <v>238.82743961542425</v>
      </c>
    </row>
    <row r="855" spans="7:12" x14ac:dyDescent="0.2">
      <c r="G855" s="16">
        <v>851</v>
      </c>
      <c r="H855" s="16" t="s">
        <v>200</v>
      </c>
      <c r="I855" s="27">
        <v>38298</v>
      </c>
      <c r="J855" s="16" t="s">
        <v>189</v>
      </c>
      <c r="K855" s="28">
        <v>31</v>
      </c>
      <c r="L855" s="26">
        <v>94.972961203791044</v>
      </c>
    </row>
    <row r="856" spans="7:12" x14ac:dyDescent="0.2">
      <c r="G856" s="16">
        <v>852</v>
      </c>
      <c r="H856" s="16" t="s">
        <v>199</v>
      </c>
      <c r="I856" s="27">
        <v>38925</v>
      </c>
      <c r="J856" s="16" t="s">
        <v>192</v>
      </c>
      <c r="K856" s="28">
        <v>34</v>
      </c>
      <c r="L856" s="26">
        <v>103.39863614232333</v>
      </c>
    </row>
    <row r="857" spans="7:12" x14ac:dyDescent="0.2">
      <c r="G857" s="16">
        <v>853</v>
      </c>
      <c r="H857" s="16" t="s">
        <v>200</v>
      </c>
      <c r="I857" s="27">
        <v>38672</v>
      </c>
      <c r="J857" s="16" t="s">
        <v>197</v>
      </c>
      <c r="K857" s="28">
        <v>66</v>
      </c>
      <c r="L857" s="26">
        <v>201.25536797949457</v>
      </c>
    </row>
    <row r="858" spans="7:12" x14ac:dyDescent="0.2">
      <c r="G858" s="16">
        <v>854</v>
      </c>
      <c r="H858" s="16" t="s">
        <v>198</v>
      </c>
      <c r="I858" s="27">
        <v>38859</v>
      </c>
      <c r="J858" s="16" t="s">
        <v>197</v>
      </c>
      <c r="K858" s="28">
        <v>44</v>
      </c>
      <c r="L858" s="26">
        <v>134.44985862590835</v>
      </c>
    </row>
    <row r="859" spans="7:12" x14ac:dyDescent="0.2">
      <c r="G859" s="16">
        <v>855</v>
      </c>
      <c r="H859" s="16" t="s">
        <v>186</v>
      </c>
      <c r="I859" s="27">
        <v>38375</v>
      </c>
      <c r="J859" s="16" t="s">
        <v>195</v>
      </c>
      <c r="K859" s="28">
        <v>94</v>
      </c>
      <c r="L859" s="26">
        <v>284.41944495958916</v>
      </c>
    </row>
    <row r="860" spans="7:12" x14ac:dyDescent="0.2">
      <c r="G860" s="16">
        <v>856</v>
      </c>
      <c r="H860" s="16" t="s">
        <v>194</v>
      </c>
      <c r="I860" s="27">
        <v>38089</v>
      </c>
      <c r="J860" s="16" t="s">
        <v>189</v>
      </c>
      <c r="K860" s="28">
        <v>11</v>
      </c>
      <c r="L860" s="26">
        <v>35.299860689817372</v>
      </c>
    </row>
    <row r="861" spans="7:12" x14ac:dyDescent="0.2">
      <c r="G861" s="16">
        <v>857</v>
      </c>
      <c r="H861" s="16" t="s">
        <v>188</v>
      </c>
      <c r="I861" s="27">
        <v>38221</v>
      </c>
      <c r="J861" s="16" t="s">
        <v>187</v>
      </c>
      <c r="K861" s="28">
        <v>74</v>
      </c>
      <c r="L861" s="26">
        <v>223.97457991298864</v>
      </c>
    </row>
    <row r="862" spans="7:12" x14ac:dyDescent="0.2">
      <c r="G862" s="16">
        <v>858</v>
      </c>
      <c r="H862" s="16" t="s">
        <v>199</v>
      </c>
      <c r="I862" s="27">
        <v>39057</v>
      </c>
      <c r="J862" s="16" t="s">
        <v>197</v>
      </c>
      <c r="K862" s="28">
        <v>28</v>
      </c>
      <c r="L862" s="26">
        <v>86.485564911199845</v>
      </c>
    </row>
    <row r="863" spans="7:12" x14ac:dyDescent="0.2">
      <c r="G863" s="16">
        <v>859</v>
      </c>
      <c r="H863" s="16" t="s">
        <v>196</v>
      </c>
      <c r="I863" s="27">
        <v>38507</v>
      </c>
      <c r="J863" s="16" t="s">
        <v>187</v>
      </c>
      <c r="K863" s="28">
        <v>40</v>
      </c>
      <c r="L863" s="26">
        <v>121.92180749554807</v>
      </c>
    </row>
    <row r="864" spans="7:12" x14ac:dyDescent="0.2">
      <c r="G864" s="16">
        <v>860</v>
      </c>
      <c r="H864" s="16" t="s">
        <v>196</v>
      </c>
      <c r="I864" s="27">
        <v>38023</v>
      </c>
      <c r="J864" s="16" t="s">
        <v>187</v>
      </c>
      <c r="K864" s="28">
        <v>34</v>
      </c>
      <c r="L864" s="26">
        <v>104.1689153871453</v>
      </c>
    </row>
    <row r="865" spans="7:12" x14ac:dyDescent="0.2">
      <c r="G865" s="16">
        <v>861</v>
      </c>
      <c r="H865" s="16" t="s">
        <v>186</v>
      </c>
      <c r="I865" s="27">
        <v>38606</v>
      </c>
      <c r="J865" s="16" t="s">
        <v>195</v>
      </c>
      <c r="K865" s="28">
        <v>38</v>
      </c>
      <c r="L865" s="26">
        <v>115.85180148886141</v>
      </c>
    </row>
    <row r="866" spans="7:12" x14ac:dyDescent="0.2">
      <c r="G866" s="16">
        <v>862</v>
      </c>
      <c r="H866" s="16" t="s">
        <v>188</v>
      </c>
      <c r="I866" s="27">
        <v>38518</v>
      </c>
      <c r="J866" s="16" t="s">
        <v>197</v>
      </c>
      <c r="K866" s="28">
        <v>69</v>
      </c>
      <c r="L866" s="26">
        <v>209.14336391515394</v>
      </c>
    </row>
    <row r="867" spans="7:12" x14ac:dyDescent="0.2">
      <c r="G867" s="16">
        <v>863</v>
      </c>
      <c r="H867" s="16" t="s">
        <v>191</v>
      </c>
      <c r="I867" s="27">
        <v>38584</v>
      </c>
      <c r="J867" s="16" t="s">
        <v>195</v>
      </c>
      <c r="K867" s="28">
        <v>34</v>
      </c>
      <c r="L867" s="26">
        <v>103.97058317140277</v>
      </c>
    </row>
    <row r="868" spans="7:12" x14ac:dyDescent="0.2">
      <c r="G868" s="16">
        <v>864</v>
      </c>
      <c r="H868" s="16" t="s">
        <v>186</v>
      </c>
      <c r="I868" s="27">
        <v>38573</v>
      </c>
      <c r="J868" s="16" t="s">
        <v>197</v>
      </c>
      <c r="K868" s="28">
        <v>29</v>
      </c>
      <c r="L868" s="26">
        <v>89.383943739445868</v>
      </c>
    </row>
    <row r="869" spans="7:12" x14ac:dyDescent="0.2">
      <c r="G869" s="16">
        <v>865</v>
      </c>
      <c r="H869" s="16" t="s">
        <v>194</v>
      </c>
      <c r="I869" s="27">
        <v>38034</v>
      </c>
      <c r="J869" s="16" t="s">
        <v>189</v>
      </c>
      <c r="K869" s="28">
        <v>-10</v>
      </c>
      <c r="L869" s="26">
        <v>-27.724939048319342</v>
      </c>
    </row>
    <row r="870" spans="7:12" x14ac:dyDescent="0.2">
      <c r="G870" s="16">
        <v>866</v>
      </c>
      <c r="H870" s="16" t="s">
        <v>200</v>
      </c>
      <c r="I870" s="27">
        <v>38287</v>
      </c>
      <c r="J870" s="16" t="s">
        <v>192</v>
      </c>
      <c r="K870" s="28">
        <v>42</v>
      </c>
      <c r="L870" s="26">
        <v>128.42870398782102</v>
      </c>
    </row>
    <row r="871" spans="7:12" x14ac:dyDescent="0.2">
      <c r="G871" s="16">
        <v>867</v>
      </c>
      <c r="H871" s="16" t="s">
        <v>193</v>
      </c>
      <c r="I871" s="27">
        <v>38793</v>
      </c>
      <c r="J871" s="16" t="s">
        <v>197</v>
      </c>
      <c r="K871" s="28">
        <v>58</v>
      </c>
      <c r="L871" s="26">
        <v>175.97423505292562</v>
      </c>
    </row>
    <row r="872" spans="7:12" x14ac:dyDescent="0.2">
      <c r="G872" s="16">
        <v>868</v>
      </c>
      <c r="H872" s="16" t="s">
        <v>198</v>
      </c>
      <c r="I872" s="27">
        <v>38056</v>
      </c>
      <c r="J872" s="16" t="s">
        <v>189</v>
      </c>
      <c r="K872" s="28">
        <v>27</v>
      </c>
      <c r="L872" s="26">
        <v>83.01665013993393</v>
      </c>
    </row>
    <row r="873" spans="7:12" x14ac:dyDescent="0.2">
      <c r="G873" s="16">
        <v>869</v>
      </c>
      <c r="H873" s="16" t="s">
        <v>200</v>
      </c>
      <c r="I873" s="27">
        <v>38903</v>
      </c>
      <c r="J873" s="16" t="s">
        <v>195</v>
      </c>
      <c r="K873" s="28">
        <v>47</v>
      </c>
      <c r="L873" s="26">
        <v>143.2742036645771</v>
      </c>
    </row>
    <row r="874" spans="7:12" x14ac:dyDescent="0.2">
      <c r="G874" s="16">
        <v>870</v>
      </c>
      <c r="H874" s="16" t="s">
        <v>198</v>
      </c>
      <c r="I874" s="27">
        <v>38023</v>
      </c>
      <c r="J874" s="16" t="s">
        <v>189</v>
      </c>
      <c r="K874" s="28">
        <v>29</v>
      </c>
      <c r="L874" s="26">
        <v>88.696716331090727</v>
      </c>
    </row>
    <row r="875" spans="7:12" x14ac:dyDescent="0.2">
      <c r="G875" s="16">
        <v>871</v>
      </c>
      <c r="H875" s="16" t="s">
        <v>200</v>
      </c>
      <c r="I875" s="27">
        <v>38848</v>
      </c>
      <c r="J875" s="16" t="s">
        <v>197</v>
      </c>
      <c r="K875" s="28">
        <v>28</v>
      </c>
      <c r="L875" s="26">
        <v>86.226420950611285</v>
      </c>
    </row>
    <row r="876" spans="7:12" x14ac:dyDescent="0.2">
      <c r="G876" s="16">
        <v>872</v>
      </c>
      <c r="H876" s="16" t="s">
        <v>186</v>
      </c>
      <c r="I876" s="27">
        <v>38980</v>
      </c>
      <c r="J876" s="16" t="s">
        <v>195</v>
      </c>
      <c r="K876" s="28">
        <v>79</v>
      </c>
      <c r="L876" s="26">
        <v>239.05774059830441</v>
      </c>
    </row>
    <row r="877" spans="7:12" x14ac:dyDescent="0.2">
      <c r="G877" s="16">
        <v>873</v>
      </c>
      <c r="H877" s="16" t="s">
        <v>191</v>
      </c>
      <c r="I877" s="27">
        <v>38298</v>
      </c>
      <c r="J877" s="16" t="s">
        <v>195</v>
      </c>
      <c r="K877" s="28">
        <v>41</v>
      </c>
      <c r="L877" s="26">
        <v>124.81786407447923</v>
      </c>
    </row>
    <row r="878" spans="7:12" x14ac:dyDescent="0.2">
      <c r="G878" s="16">
        <v>874</v>
      </c>
      <c r="H878" s="16" t="s">
        <v>198</v>
      </c>
      <c r="I878" s="27">
        <v>38540</v>
      </c>
      <c r="J878" s="16" t="s">
        <v>192</v>
      </c>
      <c r="K878" s="28">
        <v>57</v>
      </c>
      <c r="L878" s="26">
        <v>172.96188521453885</v>
      </c>
    </row>
    <row r="879" spans="7:12" x14ac:dyDescent="0.2">
      <c r="G879" s="16">
        <v>875</v>
      </c>
      <c r="H879" s="16" t="s">
        <v>200</v>
      </c>
      <c r="I879" s="27">
        <v>38914</v>
      </c>
      <c r="J879" s="16" t="s">
        <v>187</v>
      </c>
      <c r="K879" s="28">
        <v>45</v>
      </c>
      <c r="L879" s="26">
        <v>137.62002289021942</v>
      </c>
    </row>
    <row r="880" spans="7:12" x14ac:dyDescent="0.2">
      <c r="G880" s="16">
        <v>876</v>
      </c>
      <c r="H880" s="16" t="s">
        <v>199</v>
      </c>
      <c r="I880" s="27">
        <v>38793</v>
      </c>
      <c r="J880" s="16" t="s">
        <v>197</v>
      </c>
      <c r="K880" s="28">
        <v>91</v>
      </c>
      <c r="L880" s="26">
        <v>274.91230216083113</v>
      </c>
    </row>
    <row r="881" spans="7:12" x14ac:dyDescent="0.2">
      <c r="G881" s="16">
        <v>877</v>
      </c>
      <c r="H881" s="16" t="s">
        <v>198</v>
      </c>
      <c r="I881" s="27">
        <v>38375</v>
      </c>
      <c r="J881" s="16" t="s">
        <v>197</v>
      </c>
      <c r="K881" s="28">
        <v>49</v>
      </c>
      <c r="L881" s="26">
        <v>149.04131306617498</v>
      </c>
    </row>
    <row r="882" spans="7:12" x14ac:dyDescent="0.2">
      <c r="G882" s="16">
        <v>878</v>
      </c>
      <c r="H882" s="16" t="s">
        <v>186</v>
      </c>
      <c r="I882" s="27">
        <v>38254</v>
      </c>
      <c r="J882" s="16" t="s">
        <v>187</v>
      </c>
      <c r="K882" s="28">
        <v>68</v>
      </c>
      <c r="L882" s="26">
        <v>206.16097800045316</v>
      </c>
    </row>
    <row r="883" spans="7:12" x14ac:dyDescent="0.2">
      <c r="G883" s="16">
        <v>879</v>
      </c>
      <c r="H883" s="16" t="s">
        <v>194</v>
      </c>
      <c r="I883" s="27">
        <v>38397</v>
      </c>
      <c r="J883" s="16" t="s">
        <v>192</v>
      </c>
      <c r="K883" s="28">
        <v>38</v>
      </c>
      <c r="L883" s="26">
        <v>116.64480895861564</v>
      </c>
    </row>
    <row r="884" spans="7:12" x14ac:dyDescent="0.2">
      <c r="G884" s="16">
        <v>880</v>
      </c>
      <c r="H884" s="16" t="s">
        <v>191</v>
      </c>
      <c r="I884" s="27">
        <v>38980</v>
      </c>
      <c r="J884" s="16" t="s">
        <v>189</v>
      </c>
      <c r="K884" s="28">
        <v>4</v>
      </c>
      <c r="L884" s="26">
        <v>15.205643253032669</v>
      </c>
    </row>
    <row r="885" spans="7:12" x14ac:dyDescent="0.2">
      <c r="G885" s="16">
        <v>881</v>
      </c>
      <c r="H885" s="16" t="s">
        <v>198</v>
      </c>
      <c r="I885" s="27">
        <v>38452</v>
      </c>
      <c r="J885" s="16" t="s">
        <v>197</v>
      </c>
      <c r="K885" s="28">
        <v>45</v>
      </c>
      <c r="L885" s="26">
        <v>137.05484034063696</v>
      </c>
    </row>
    <row r="886" spans="7:12" x14ac:dyDescent="0.2">
      <c r="G886" s="16">
        <v>882</v>
      </c>
      <c r="H886" s="16" t="s">
        <v>196</v>
      </c>
      <c r="I886" s="27">
        <v>38331</v>
      </c>
      <c r="J886" s="16" t="s">
        <v>197</v>
      </c>
      <c r="K886" s="28">
        <v>85</v>
      </c>
      <c r="L886" s="26">
        <v>256.6581063828105</v>
      </c>
    </row>
    <row r="887" spans="7:12" x14ac:dyDescent="0.2">
      <c r="G887" s="16">
        <v>883</v>
      </c>
      <c r="H887" s="16" t="s">
        <v>198</v>
      </c>
      <c r="I887" s="27">
        <v>38540</v>
      </c>
      <c r="J887" s="16" t="s">
        <v>192</v>
      </c>
      <c r="K887" s="28">
        <v>57</v>
      </c>
      <c r="L887" s="26">
        <v>173.05666995199584</v>
      </c>
    </row>
    <row r="888" spans="7:12" x14ac:dyDescent="0.2">
      <c r="G888" s="16">
        <v>884</v>
      </c>
      <c r="H888" s="16" t="s">
        <v>193</v>
      </c>
      <c r="I888" s="27">
        <v>38672</v>
      </c>
      <c r="J888" s="16" t="s">
        <v>197</v>
      </c>
      <c r="K888" s="28">
        <v>-3</v>
      </c>
      <c r="L888" s="26">
        <v>-6.3637861287644046</v>
      </c>
    </row>
    <row r="889" spans="7:12" x14ac:dyDescent="0.2">
      <c r="G889" s="16">
        <v>885</v>
      </c>
      <c r="H889" s="16" t="s">
        <v>200</v>
      </c>
      <c r="I889" s="27">
        <v>38936</v>
      </c>
      <c r="J889" s="16" t="s">
        <v>189</v>
      </c>
      <c r="K889" s="28">
        <v>-9</v>
      </c>
      <c r="L889" s="26">
        <v>-24.858670230760346</v>
      </c>
    </row>
    <row r="890" spans="7:12" x14ac:dyDescent="0.2">
      <c r="G890" s="16">
        <v>886</v>
      </c>
      <c r="H890" s="16" t="s">
        <v>193</v>
      </c>
      <c r="I890" s="27">
        <v>38100</v>
      </c>
      <c r="J890" s="16" t="s">
        <v>195</v>
      </c>
      <c r="K890" s="28">
        <v>86</v>
      </c>
      <c r="L890" s="26">
        <v>260.29381913398618</v>
      </c>
    </row>
    <row r="891" spans="7:12" x14ac:dyDescent="0.2">
      <c r="G891" s="16">
        <v>887</v>
      </c>
      <c r="H891" s="16" t="s">
        <v>199</v>
      </c>
      <c r="I891" s="27">
        <v>38419</v>
      </c>
      <c r="J891" s="16" t="s">
        <v>189</v>
      </c>
      <c r="K891" s="28">
        <v>11</v>
      </c>
      <c r="L891" s="26">
        <v>35.041684359746164</v>
      </c>
    </row>
    <row r="892" spans="7:12" x14ac:dyDescent="0.2">
      <c r="G892" s="16">
        <v>888</v>
      </c>
      <c r="H892" s="16" t="s">
        <v>194</v>
      </c>
      <c r="I892" s="27">
        <v>38001</v>
      </c>
      <c r="J892" s="16" t="s">
        <v>197</v>
      </c>
      <c r="K892" s="28">
        <v>87</v>
      </c>
      <c r="L892" s="26">
        <v>262.7592489136066</v>
      </c>
    </row>
    <row r="893" spans="7:12" x14ac:dyDescent="0.2">
      <c r="G893" s="16">
        <v>889</v>
      </c>
      <c r="H893" s="16" t="s">
        <v>194</v>
      </c>
      <c r="I893" s="27">
        <v>38199</v>
      </c>
      <c r="J893" s="16" t="s">
        <v>195</v>
      </c>
      <c r="K893" s="28">
        <v>86</v>
      </c>
      <c r="L893" s="26">
        <v>260.00914889996403</v>
      </c>
    </row>
    <row r="894" spans="7:12" x14ac:dyDescent="0.2">
      <c r="G894" s="16">
        <v>890</v>
      </c>
      <c r="H894" s="16" t="s">
        <v>186</v>
      </c>
      <c r="I894" s="27">
        <v>38749</v>
      </c>
      <c r="J894" s="16" t="s">
        <v>187</v>
      </c>
      <c r="K894" s="28">
        <v>62</v>
      </c>
      <c r="L894" s="26">
        <v>187.81034616092504</v>
      </c>
    </row>
    <row r="895" spans="7:12" x14ac:dyDescent="0.2">
      <c r="G895" s="16">
        <v>891</v>
      </c>
      <c r="H895" s="16" t="s">
        <v>198</v>
      </c>
      <c r="I895" s="27">
        <v>38914</v>
      </c>
      <c r="J895" s="16" t="s">
        <v>197</v>
      </c>
      <c r="K895" s="28">
        <v>80</v>
      </c>
      <c r="L895" s="26">
        <v>241.85917425037732</v>
      </c>
    </row>
    <row r="896" spans="7:12" x14ac:dyDescent="0.2">
      <c r="G896" s="16">
        <v>892</v>
      </c>
      <c r="H896" s="16" t="s">
        <v>194</v>
      </c>
      <c r="I896" s="27">
        <v>38188</v>
      </c>
      <c r="J896" s="16" t="s">
        <v>192</v>
      </c>
      <c r="K896" s="28">
        <v>11</v>
      </c>
      <c r="L896" s="26">
        <v>34.782314831792192</v>
      </c>
    </row>
    <row r="897" spans="7:12" x14ac:dyDescent="0.2">
      <c r="G897" s="16">
        <v>893</v>
      </c>
      <c r="H897" s="16" t="s">
        <v>194</v>
      </c>
      <c r="I897" s="27">
        <v>38694</v>
      </c>
      <c r="J897" s="16" t="s">
        <v>192</v>
      </c>
      <c r="K897" s="28">
        <v>11</v>
      </c>
      <c r="L897" s="26">
        <v>34.680822827797087</v>
      </c>
    </row>
    <row r="898" spans="7:12" x14ac:dyDescent="0.2">
      <c r="G898" s="16">
        <v>894</v>
      </c>
      <c r="H898" s="16" t="s">
        <v>200</v>
      </c>
      <c r="I898" s="27">
        <v>38661</v>
      </c>
      <c r="J898" s="16" t="s">
        <v>195</v>
      </c>
      <c r="K898" s="28">
        <v>-4</v>
      </c>
      <c r="L898" s="26">
        <v>-9.7904020756587578</v>
      </c>
    </row>
    <row r="899" spans="7:12" x14ac:dyDescent="0.2">
      <c r="G899" s="16">
        <v>895</v>
      </c>
      <c r="H899" s="16" t="s">
        <v>196</v>
      </c>
      <c r="I899" s="27">
        <v>38331</v>
      </c>
      <c r="J899" s="16" t="s">
        <v>192</v>
      </c>
      <c r="K899" s="28">
        <v>42</v>
      </c>
      <c r="L899" s="26">
        <v>128.02610607664568</v>
      </c>
    </row>
    <row r="900" spans="7:12" x14ac:dyDescent="0.2">
      <c r="G900" s="16">
        <v>896</v>
      </c>
      <c r="H900" s="16" t="s">
        <v>196</v>
      </c>
      <c r="I900" s="27">
        <v>38166</v>
      </c>
      <c r="J900" s="16" t="s">
        <v>187</v>
      </c>
      <c r="K900" s="28">
        <v>51</v>
      </c>
      <c r="L900" s="26">
        <v>154.71800722699501</v>
      </c>
    </row>
    <row r="901" spans="7:12" x14ac:dyDescent="0.2">
      <c r="G901" s="16">
        <v>897</v>
      </c>
      <c r="H901" s="16" t="s">
        <v>194</v>
      </c>
      <c r="I901" s="27">
        <v>38188</v>
      </c>
      <c r="J901" s="16" t="s">
        <v>189</v>
      </c>
      <c r="K901" s="28">
        <v>91</v>
      </c>
      <c r="L901" s="26">
        <v>274.77216405152751</v>
      </c>
    </row>
    <row r="902" spans="7:12" x14ac:dyDescent="0.2">
      <c r="G902" s="16">
        <v>898</v>
      </c>
      <c r="H902" s="16" t="s">
        <v>198</v>
      </c>
      <c r="I902" s="27">
        <v>38947</v>
      </c>
      <c r="J902" s="16" t="s">
        <v>187</v>
      </c>
      <c r="K902" s="28">
        <v>24</v>
      </c>
      <c r="L902" s="26">
        <v>73.406307306618515</v>
      </c>
    </row>
    <row r="903" spans="7:12" x14ac:dyDescent="0.2">
      <c r="G903" s="16">
        <v>899</v>
      </c>
      <c r="H903" s="16" t="s">
        <v>198</v>
      </c>
      <c r="I903" s="27">
        <v>38012</v>
      </c>
      <c r="J903" s="16" t="s">
        <v>195</v>
      </c>
      <c r="K903" s="28">
        <v>19</v>
      </c>
      <c r="L903" s="26">
        <v>59.122730804832166</v>
      </c>
    </row>
    <row r="904" spans="7:12" x14ac:dyDescent="0.2">
      <c r="G904" s="16">
        <v>900</v>
      </c>
      <c r="H904" s="16" t="s">
        <v>194</v>
      </c>
      <c r="I904" s="27">
        <v>38067</v>
      </c>
      <c r="J904" s="16" t="s">
        <v>187</v>
      </c>
      <c r="K904" s="28">
        <v>80</v>
      </c>
      <c r="L904" s="26">
        <v>241.74723336571216</v>
      </c>
    </row>
    <row r="905" spans="7:12" x14ac:dyDescent="0.2">
      <c r="G905" s="16">
        <v>901</v>
      </c>
      <c r="H905" s="16" t="s">
        <v>186</v>
      </c>
      <c r="I905" s="27">
        <v>39057</v>
      </c>
      <c r="J905" s="16" t="s">
        <v>189</v>
      </c>
      <c r="K905" s="28">
        <v>0</v>
      </c>
      <c r="L905" s="26">
        <v>1.6796900586638657</v>
      </c>
    </row>
    <row r="906" spans="7:12" x14ac:dyDescent="0.2">
      <c r="G906" s="16">
        <v>902</v>
      </c>
      <c r="H906" s="16" t="s">
        <v>199</v>
      </c>
      <c r="I906" s="27">
        <v>38991</v>
      </c>
      <c r="J906" s="16" t="s">
        <v>189</v>
      </c>
      <c r="K906" s="28">
        <v>69</v>
      </c>
      <c r="L906" s="26">
        <v>209.14203916980014</v>
      </c>
    </row>
    <row r="907" spans="7:12" x14ac:dyDescent="0.2">
      <c r="G907" s="16">
        <v>903</v>
      </c>
      <c r="H907" s="16" t="s">
        <v>198</v>
      </c>
      <c r="I907" s="27">
        <v>38914</v>
      </c>
      <c r="J907" s="16" t="s">
        <v>197</v>
      </c>
      <c r="K907" s="28">
        <v>84</v>
      </c>
      <c r="L907" s="26">
        <v>253.78421313059829</v>
      </c>
    </row>
    <row r="908" spans="7:12" x14ac:dyDescent="0.2">
      <c r="G908" s="16">
        <v>904</v>
      </c>
      <c r="H908" s="16" t="s">
        <v>188</v>
      </c>
      <c r="I908" s="27">
        <v>38584</v>
      </c>
      <c r="J908" s="16" t="s">
        <v>192</v>
      </c>
      <c r="K908" s="28">
        <v>31</v>
      </c>
      <c r="L908" s="26">
        <v>94.752143463742286</v>
      </c>
    </row>
    <row r="909" spans="7:12" x14ac:dyDescent="0.2">
      <c r="G909" s="16">
        <v>905</v>
      </c>
      <c r="H909" s="16" t="s">
        <v>193</v>
      </c>
      <c r="I909" s="27">
        <v>38595</v>
      </c>
      <c r="J909" s="16" t="s">
        <v>195</v>
      </c>
      <c r="K909" s="28">
        <v>11</v>
      </c>
      <c r="L909" s="26">
        <v>35.274537093655269</v>
      </c>
    </row>
    <row r="910" spans="7:12" x14ac:dyDescent="0.2">
      <c r="G910" s="16">
        <v>906</v>
      </c>
      <c r="H910" s="16" t="s">
        <v>191</v>
      </c>
      <c r="I910" s="27">
        <v>38441</v>
      </c>
      <c r="J910" s="16" t="s">
        <v>187</v>
      </c>
      <c r="K910" s="28">
        <v>79</v>
      </c>
      <c r="L910" s="26">
        <v>239.3445563093955</v>
      </c>
    </row>
    <row r="911" spans="7:12" x14ac:dyDescent="0.2">
      <c r="G911" s="16">
        <v>907</v>
      </c>
      <c r="H911" s="16" t="s">
        <v>199</v>
      </c>
      <c r="I911" s="27">
        <v>38892</v>
      </c>
      <c r="J911" s="16" t="s">
        <v>195</v>
      </c>
      <c r="K911" s="28">
        <v>22</v>
      </c>
      <c r="L911" s="26">
        <v>68.549031242200385</v>
      </c>
    </row>
    <row r="912" spans="7:12" x14ac:dyDescent="0.2">
      <c r="G912" s="16">
        <v>908</v>
      </c>
      <c r="H912" s="16" t="s">
        <v>186</v>
      </c>
      <c r="I912" s="27">
        <v>38386</v>
      </c>
      <c r="J912" s="16" t="s">
        <v>189</v>
      </c>
      <c r="K912" s="28">
        <v>76</v>
      </c>
      <c r="L912" s="26">
        <v>231.1298624050425</v>
      </c>
    </row>
    <row r="913" spans="7:12" x14ac:dyDescent="0.2">
      <c r="G913" s="16">
        <v>909</v>
      </c>
      <c r="H913" s="16" t="s">
        <v>191</v>
      </c>
      <c r="I913" s="27">
        <v>38265</v>
      </c>
      <c r="J913" s="16" t="s">
        <v>195</v>
      </c>
      <c r="K913" s="28">
        <v>0</v>
      </c>
      <c r="L913" s="26">
        <v>2.7444174420335523</v>
      </c>
    </row>
    <row r="914" spans="7:12" x14ac:dyDescent="0.2">
      <c r="G914" s="16">
        <v>910</v>
      </c>
      <c r="H914" s="16" t="s">
        <v>198</v>
      </c>
      <c r="I914" s="27">
        <v>38430</v>
      </c>
      <c r="J914" s="16" t="s">
        <v>187</v>
      </c>
      <c r="K914" s="28">
        <v>94</v>
      </c>
      <c r="L914" s="26">
        <v>283.56226306241973</v>
      </c>
    </row>
    <row r="915" spans="7:12" x14ac:dyDescent="0.2">
      <c r="G915" s="16">
        <v>911</v>
      </c>
      <c r="H915" s="16" t="s">
        <v>193</v>
      </c>
      <c r="I915" s="27">
        <v>38298</v>
      </c>
      <c r="J915" s="16" t="s">
        <v>189</v>
      </c>
      <c r="K915" s="28">
        <v>14</v>
      </c>
      <c r="L915" s="26">
        <v>44.2457022640235</v>
      </c>
    </row>
    <row r="916" spans="7:12" x14ac:dyDescent="0.2">
      <c r="G916" s="16">
        <v>912</v>
      </c>
      <c r="H916" s="16" t="s">
        <v>198</v>
      </c>
      <c r="I916" s="27">
        <v>38903</v>
      </c>
      <c r="J916" s="16" t="s">
        <v>197</v>
      </c>
      <c r="K916" s="28">
        <v>57</v>
      </c>
      <c r="L916" s="26">
        <v>172.69724242963656</v>
      </c>
    </row>
    <row r="917" spans="7:12" x14ac:dyDescent="0.2">
      <c r="G917" s="16">
        <v>913</v>
      </c>
      <c r="H917" s="16" t="s">
        <v>199</v>
      </c>
      <c r="I917" s="27">
        <v>38463</v>
      </c>
      <c r="J917" s="16" t="s">
        <v>187</v>
      </c>
      <c r="K917" s="28">
        <v>3</v>
      </c>
      <c r="L917" s="26">
        <v>11.082849552887902</v>
      </c>
    </row>
    <row r="918" spans="7:12" x14ac:dyDescent="0.2">
      <c r="G918" s="16">
        <v>914</v>
      </c>
      <c r="H918" s="16" t="s">
        <v>200</v>
      </c>
      <c r="I918" s="27">
        <v>38903</v>
      </c>
      <c r="J918" s="16" t="s">
        <v>187</v>
      </c>
      <c r="K918" s="28">
        <v>50</v>
      </c>
      <c r="L918" s="26">
        <v>151.95954978745411</v>
      </c>
    </row>
    <row r="919" spans="7:12" x14ac:dyDescent="0.2">
      <c r="G919" s="16">
        <v>915</v>
      </c>
      <c r="H919" s="16" t="s">
        <v>191</v>
      </c>
      <c r="I919" s="27">
        <v>38881</v>
      </c>
      <c r="J919" s="16" t="s">
        <v>195</v>
      </c>
      <c r="K919" s="28">
        <v>25</v>
      </c>
      <c r="L919" s="26">
        <v>76.624560231864265</v>
      </c>
    </row>
    <row r="920" spans="7:12" x14ac:dyDescent="0.2">
      <c r="G920" s="16">
        <v>916</v>
      </c>
      <c r="H920" s="16" t="s">
        <v>196</v>
      </c>
      <c r="I920" s="27">
        <v>38595</v>
      </c>
      <c r="J920" s="16" t="s">
        <v>189</v>
      </c>
      <c r="K920" s="28">
        <v>46</v>
      </c>
      <c r="L920" s="26">
        <v>140.2736912488281</v>
      </c>
    </row>
    <row r="921" spans="7:12" x14ac:dyDescent="0.2">
      <c r="G921" s="16">
        <v>917</v>
      </c>
      <c r="H921" s="16" t="s">
        <v>193</v>
      </c>
      <c r="I921" s="27">
        <v>38914</v>
      </c>
      <c r="J921" s="16" t="s">
        <v>187</v>
      </c>
      <c r="K921" s="28">
        <v>19</v>
      </c>
      <c r="L921" s="26">
        <v>58.735580557472737</v>
      </c>
    </row>
    <row r="922" spans="7:12" x14ac:dyDescent="0.2">
      <c r="G922" s="16">
        <v>918</v>
      </c>
      <c r="H922" s="16" t="s">
        <v>198</v>
      </c>
      <c r="I922" s="27">
        <v>38859</v>
      </c>
      <c r="J922" s="16" t="s">
        <v>195</v>
      </c>
      <c r="K922" s="28">
        <v>6</v>
      </c>
      <c r="L922" s="26">
        <v>20.099629096975125</v>
      </c>
    </row>
    <row r="923" spans="7:12" x14ac:dyDescent="0.2">
      <c r="G923" s="16">
        <v>919</v>
      </c>
      <c r="H923" s="16" t="s">
        <v>199</v>
      </c>
      <c r="I923" s="27">
        <v>38903</v>
      </c>
      <c r="J923" s="16" t="s">
        <v>192</v>
      </c>
      <c r="K923" s="28">
        <v>8</v>
      </c>
      <c r="L923" s="26">
        <v>26.084862644671222</v>
      </c>
    </row>
    <row r="924" spans="7:12" x14ac:dyDescent="0.2">
      <c r="G924" s="16">
        <v>920</v>
      </c>
      <c r="H924" s="16" t="s">
        <v>198</v>
      </c>
      <c r="I924" s="27">
        <v>38727</v>
      </c>
      <c r="J924" s="16" t="s">
        <v>197</v>
      </c>
      <c r="K924" s="28">
        <v>-2</v>
      </c>
      <c r="L924" s="26">
        <v>-3.7309676865630421</v>
      </c>
    </row>
    <row r="925" spans="7:12" x14ac:dyDescent="0.2">
      <c r="G925" s="16">
        <v>921</v>
      </c>
      <c r="H925" s="16" t="s">
        <v>193</v>
      </c>
      <c r="I925" s="27">
        <v>38452</v>
      </c>
      <c r="J925" s="16" t="s">
        <v>187</v>
      </c>
      <c r="K925" s="28">
        <v>80</v>
      </c>
      <c r="L925" s="26">
        <v>240.69010526776344</v>
      </c>
    </row>
    <row r="926" spans="7:12" x14ac:dyDescent="0.2">
      <c r="G926" s="16">
        <v>922</v>
      </c>
      <c r="H926" s="16" t="s">
        <v>199</v>
      </c>
      <c r="I926" s="27">
        <v>38474</v>
      </c>
      <c r="J926" s="16" t="s">
        <v>189</v>
      </c>
      <c r="K926" s="28">
        <v>19</v>
      </c>
      <c r="L926" s="26">
        <v>58.904121420487954</v>
      </c>
    </row>
    <row r="927" spans="7:12" x14ac:dyDescent="0.2">
      <c r="G927" s="16">
        <v>923</v>
      </c>
      <c r="H927" s="16" t="s">
        <v>186</v>
      </c>
      <c r="I927" s="27">
        <v>38452</v>
      </c>
      <c r="J927" s="16" t="s">
        <v>192</v>
      </c>
      <c r="K927" s="28">
        <v>27</v>
      </c>
      <c r="L927" s="26">
        <v>82.994094545634482</v>
      </c>
    </row>
    <row r="928" spans="7:12" x14ac:dyDescent="0.2">
      <c r="G928" s="16">
        <v>924</v>
      </c>
      <c r="H928" s="16" t="s">
        <v>191</v>
      </c>
      <c r="I928" s="27">
        <v>38023</v>
      </c>
      <c r="J928" s="16" t="s">
        <v>197</v>
      </c>
      <c r="K928" s="28">
        <v>79</v>
      </c>
      <c r="L928" s="26">
        <v>239.44869651132598</v>
      </c>
    </row>
    <row r="929" spans="7:12" x14ac:dyDescent="0.2">
      <c r="G929" s="16">
        <v>925</v>
      </c>
      <c r="H929" s="16" t="s">
        <v>199</v>
      </c>
      <c r="I929" s="27">
        <v>38727</v>
      </c>
      <c r="J929" s="16" t="s">
        <v>189</v>
      </c>
      <c r="K929" s="28">
        <v>57</v>
      </c>
      <c r="L929" s="26">
        <v>173.32970466821706</v>
      </c>
    </row>
    <row r="930" spans="7:12" x14ac:dyDescent="0.2">
      <c r="G930" s="16">
        <v>926</v>
      </c>
      <c r="H930" s="16" t="s">
        <v>200</v>
      </c>
      <c r="I930" s="27">
        <v>38705</v>
      </c>
      <c r="J930" s="16" t="s">
        <v>187</v>
      </c>
      <c r="K930" s="28">
        <v>47</v>
      </c>
      <c r="L930" s="26">
        <v>143.60165141540284</v>
      </c>
    </row>
    <row r="931" spans="7:12" x14ac:dyDescent="0.2">
      <c r="G931" s="16">
        <v>927</v>
      </c>
      <c r="H931" s="16" t="s">
        <v>200</v>
      </c>
      <c r="I931" s="27">
        <v>38298</v>
      </c>
      <c r="J931" s="16" t="s">
        <v>187</v>
      </c>
      <c r="K931" s="28">
        <v>9</v>
      </c>
      <c r="L931" s="26">
        <v>28.827091013525987</v>
      </c>
    </row>
    <row r="932" spans="7:12" x14ac:dyDescent="0.2">
      <c r="G932" s="16">
        <v>928</v>
      </c>
      <c r="H932" s="16" t="s">
        <v>199</v>
      </c>
      <c r="I932" s="27">
        <v>38683</v>
      </c>
      <c r="J932" s="16" t="s">
        <v>187</v>
      </c>
      <c r="K932" s="28">
        <v>65</v>
      </c>
      <c r="L932" s="26">
        <v>196.85925384860963</v>
      </c>
    </row>
    <row r="933" spans="7:12" x14ac:dyDescent="0.2">
      <c r="G933" s="16">
        <v>929</v>
      </c>
      <c r="H933" s="16" t="s">
        <v>193</v>
      </c>
      <c r="I933" s="27">
        <v>38056</v>
      </c>
      <c r="J933" s="16" t="s">
        <v>189</v>
      </c>
      <c r="K933" s="28">
        <v>58</v>
      </c>
      <c r="L933" s="26">
        <v>175.22266670553387</v>
      </c>
    </row>
    <row r="934" spans="7:12" x14ac:dyDescent="0.2">
      <c r="G934" s="16">
        <v>930</v>
      </c>
      <c r="H934" s="16" t="s">
        <v>200</v>
      </c>
      <c r="I934" s="27">
        <v>38243</v>
      </c>
      <c r="J934" s="16" t="s">
        <v>197</v>
      </c>
      <c r="K934" s="28">
        <v>48</v>
      </c>
      <c r="L934" s="26">
        <v>145.9379301268051</v>
      </c>
    </row>
    <row r="935" spans="7:12" x14ac:dyDescent="0.2">
      <c r="G935" s="16">
        <v>931</v>
      </c>
      <c r="H935" s="16" t="s">
        <v>193</v>
      </c>
      <c r="I935" s="27">
        <v>38639</v>
      </c>
      <c r="J935" s="16" t="s">
        <v>189</v>
      </c>
      <c r="K935" s="28">
        <v>75</v>
      </c>
      <c r="L935" s="26">
        <v>226.61201635446793</v>
      </c>
    </row>
    <row r="936" spans="7:12" x14ac:dyDescent="0.2">
      <c r="G936" s="16">
        <v>932</v>
      </c>
      <c r="H936" s="16" t="s">
        <v>200</v>
      </c>
      <c r="I936" s="27">
        <v>38738</v>
      </c>
      <c r="J936" s="16" t="s">
        <v>189</v>
      </c>
      <c r="K936" s="28">
        <v>59</v>
      </c>
      <c r="L936" s="26">
        <v>179.37483712712185</v>
      </c>
    </row>
    <row r="937" spans="7:12" x14ac:dyDescent="0.2">
      <c r="G937" s="16">
        <v>933</v>
      </c>
      <c r="H937" s="16" t="s">
        <v>199</v>
      </c>
      <c r="I937" s="27">
        <v>38375</v>
      </c>
      <c r="J937" s="16" t="s">
        <v>197</v>
      </c>
      <c r="K937" s="28">
        <v>34</v>
      </c>
      <c r="L937" s="26">
        <v>104.445032643001</v>
      </c>
    </row>
    <row r="938" spans="7:12" x14ac:dyDescent="0.2">
      <c r="G938" s="16">
        <v>934</v>
      </c>
      <c r="H938" s="16" t="s">
        <v>193</v>
      </c>
      <c r="I938" s="27">
        <v>38078</v>
      </c>
      <c r="J938" s="16" t="s">
        <v>192</v>
      </c>
      <c r="K938" s="28">
        <v>57</v>
      </c>
      <c r="L938" s="26">
        <v>173.06756590039018</v>
      </c>
    </row>
    <row r="939" spans="7:12" x14ac:dyDescent="0.2">
      <c r="G939" s="16">
        <v>935</v>
      </c>
      <c r="H939" s="16" t="s">
        <v>198</v>
      </c>
      <c r="I939" s="27">
        <v>38804</v>
      </c>
      <c r="J939" s="16" t="s">
        <v>187</v>
      </c>
      <c r="K939" s="28">
        <v>62</v>
      </c>
      <c r="L939" s="26">
        <v>187.88584432496489</v>
      </c>
    </row>
    <row r="940" spans="7:12" x14ac:dyDescent="0.2">
      <c r="G940" s="16">
        <v>936</v>
      </c>
      <c r="H940" s="16" t="s">
        <v>196</v>
      </c>
      <c r="I940" s="27">
        <v>38903</v>
      </c>
      <c r="J940" s="16" t="s">
        <v>192</v>
      </c>
      <c r="K940" s="28">
        <v>17</v>
      </c>
      <c r="L940" s="26">
        <v>53.048677008733435</v>
      </c>
    </row>
    <row r="941" spans="7:12" x14ac:dyDescent="0.2">
      <c r="G941" s="16">
        <v>937</v>
      </c>
      <c r="H941" s="16" t="s">
        <v>191</v>
      </c>
      <c r="I941" s="27">
        <v>38562</v>
      </c>
      <c r="J941" s="16" t="s">
        <v>189</v>
      </c>
      <c r="K941" s="28">
        <v>83</v>
      </c>
      <c r="L941" s="26">
        <v>250.82439492521385</v>
      </c>
    </row>
    <row r="942" spans="7:12" x14ac:dyDescent="0.2">
      <c r="G942" s="16">
        <v>938</v>
      </c>
      <c r="H942" s="16" t="s">
        <v>191</v>
      </c>
      <c r="I942" s="27">
        <v>38188</v>
      </c>
      <c r="J942" s="16" t="s">
        <v>187</v>
      </c>
      <c r="K942" s="28">
        <v>56</v>
      </c>
      <c r="L942" s="26">
        <v>169.84037281505195</v>
      </c>
    </row>
    <row r="943" spans="7:12" x14ac:dyDescent="0.2">
      <c r="G943" s="16">
        <v>939</v>
      </c>
      <c r="H943" s="16" t="s">
        <v>188</v>
      </c>
      <c r="I943" s="27">
        <v>38045</v>
      </c>
      <c r="J943" s="16" t="s">
        <v>187</v>
      </c>
      <c r="K943" s="28">
        <v>14</v>
      </c>
      <c r="L943" s="26">
        <v>44.194328055358937</v>
      </c>
    </row>
    <row r="944" spans="7:12" x14ac:dyDescent="0.2">
      <c r="G944" s="16">
        <v>940</v>
      </c>
      <c r="H944" s="16" t="s">
        <v>194</v>
      </c>
      <c r="I944" s="27">
        <v>38353</v>
      </c>
      <c r="J944" s="16" t="s">
        <v>192</v>
      </c>
      <c r="K944" s="28">
        <v>-9</v>
      </c>
      <c r="L944" s="26">
        <v>-24.562782237120555</v>
      </c>
    </row>
    <row r="945" spans="7:12" x14ac:dyDescent="0.2">
      <c r="G945" s="16">
        <v>941</v>
      </c>
      <c r="H945" s="16" t="s">
        <v>186</v>
      </c>
      <c r="I945" s="27">
        <v>38551</v>
      </c>
      <c r="J945" s="16" t="s">
        <v>189</v>
      </c>
      <c r="K945" s="28">
        <v>44</v>
      </c>
      <c r="L945" s="26">
        <v>134.50349016705422</v>
      </c>
    </row>
    <row r="946" spans="7:12" x14ac:dyDescent="0.2">
      <c r="G946" s="16">
        <v>942</v>
      </c>
      <c r="H946" s="16" t="s">
        <v>193</v>
      </c>
      <c r="I946" s="27">
        <v>38023</v>
      </c>
      <c r="J946" s="16" t="s">
        <v>195</v>
      </c>
      <c r="K946" s="28">
        <v>32</v>
      </c>
      <c r="L946" s="26">
        <v>97.6497815079464</v>
      </c>
    </row>
    <row r="947" spans="7:12" x14ac:dyDescent="0.2">
      <c r="G947" s="16">
        <v>943</v>
      </c>
      <c r="H947" s="16" t="s">
        <v>199</v>
      </c>
      <c r="I947" s="27">
        <v>38364</v>
      </c>
      <c r="J947" s="16" t="s">
        <v>195</v>
      </c>
      <c r="K947" s="28">
        <v>85</v>
      </c>
      <c r="L947" s="26">
        <v>256.97037064610868</v>
      </c>
    </row>
    <row r="948" spans="7:12" x14ac:dyDescent="0.2">
      <c r="G948" s="16">
        <v>944</v>
      </c>
      <c r="H948" s="16" t="s">
        <v>186</v>
      </c>
      <c r="I948" s="27">
        <v>38254</v>
      </c>
      <c r="J948" s="16" t="s">
        <v>187</v>
      </c>
      <c r="K948" s="28">
        <v>-2</v>
      </c>
      <c r="L948" s="26">
        <v>-3.7233562380367276</v>
      </c>
    </row>
    <row r="949" spans="7:12" x14ac:dyDescent="0.2">
      <c r="G949" s="16">
        <v>945</v>
      </c>
      <c r="H949" s="16" t="s">
        <v>198</v>
      </c>
      <c r="I949" s="27">
        <v>38386</v>
      </c>
      <c r="J949" s="16" t="s">
        <v>192</v>
      </c>
      <c r="K949" s="28">
        <v>31</v>
      </c>
      <c r="L949" s="26">
        <v>94.439645321373334</v>
      </c>
    </row>
    <row r="950" spans="7:12" x14ac:dyDescent="0.2">
      <c r="G950" s="16">
        <v>946</v>
      </c>
      <c r="H950" s="16" t="s">
        <v>200</v>
      </c>
      <c r="I950" s="27">
        <v>38221</v>
      </c>
      <c r="J950" s="16" t="s">
        <v>195</v>
      </c>
      <c r="K950" s="28">
        <v>-7</v>
      </c>
      <c r="L950" s="26">
        <v>-19.822062355825821</v>
      </c>
    </row>
    <row r="951" spans="7:12" x14ac:dyDescent="0.2">
      <c r="G951" s="16">
        <v>947</v>
      </c>
      <c r="H951" s="16" t="s">
        <v>194</v>
      </c>
      <c r="I951" s="27">
        <v>38012</v>
      </c>
      <c r="J951" s="16" t="s">
        <v>192</v>
      </c>
      <c r="K951" s="28">
        <v>-1</v>
      </c>
      <c r="L951" s="26">
        <v>-0.28735784707427747</v>
      </c>
    </row>
    <row r="952" spans="7:12" x14ac:dyDescent="0.2">
      <c r="G952" s="16">
        <v>948</v>
      </c>
      <c r="H952" s="16" t="s">
        <v>191</v>
      </c>
      <c r="I952" s="27">
        <v>39046</v>
      </c>
      <c r="J952" s="16" t="s">
        <v>187</v>
      </c>
      <c r="K952" s="28">
        <v>6</v>
      </c>
      <c r="L952" s="26">
        <v>20.397135812092845</v>
      </c>
    </row>
    <row r="953" spans="7:12" x14ac:dyDescent="0.2">
      <c r="G953" s="16">
        <v>949</v>
      </c>
      <c r="H953" s="16" t="s">
        <v>196</v>
      </c>
      <c r="I953" s="27">
        <v>38144</v>
      </c>
      <c r="J953" s="16" t="s">
        <v>189</v>
      </c>
      <c r="K953" s="28">
        <v>13</v>
      </c>
      <c r="L953" s="26">
        <v>41.830169969209855</v>
      </c>
    </row>
    <row r="954" spans="7:12" x14ac:dyDescent="0.2">
      <c r="G954" s="16">
        <v>950</v>
      </c>
      <c r="H954" s="16" t="s">
        <v>191</v>
      </c>
      <c r="I954" s="27">
        <v>38287</v>
      </c>
      <c r="J954" s="16" t="s">
        <v>187</v>
      </c>
      <c r="K954" s="28">
        <v>70</v>
      </c>
      <c r="L954" s="26">
        <v>212.45510789670757</v>
      </c>
    </row>
    <row r="955" spans="7:12" x14ac:dyDescent="0.2">
      <c r="G955" s="16">
        <v>951</v>
      </c>
      <c r="H955" s="16" t="s">
        <v>194</v>
      </c>
      <c r="I955" s="27">
        <v>38155</v>
      </c>
      <c r="J955" s="16" t="s">
        <v>189</v>
      </c>
      <c r="K955" s="28">
        <v>15</v>
      </c>
      <c r="L955" s="26">
        <v>47.749438891041251</v>
      </c>
    </row>
    <row r="956" spans="7:12" x14ac:dyDescent="0.2">
      <c r="G956" s="16">
        <v>952</v>
      </c>
      <c r="H956" s="16" t="s">
        <v>196</v>
      </c>
      <c r="I956" s="27">
        <v>38826</v>
      </c>
      <c r="J956" s="16" t="s">
        <v>197</v>
      </c>
      <c r="K956" s="28">
        <v>18</v>
      </c>
      <c r="L956" s="26">
        <v>56.257832632332345</v>
      </c>
    </row>
    <row r="957" spans="7:12" x14ac:dyDescent="0.2">
      <c r="G957" s="16">
        <v>953</v>
      </c>
      <c r="H957" s="16" t="s">
        <v>196</v>
      </c>
      <c r="I957" s="27">
        <v>38771</v>
      </c>
      <c r="J957" s="16" t="s">
        <v>195</v>
      </c>
      <c r="K957" s="28">
        <v>30</v>
      </c>
      <c r="L957" s="26">
        <v>92.196479665554932</v>
      </c>
    </row>
    <row r="958" spans="7:12" x14ac:dyDescent="0.2">
      <c r="G958" s="16">
        <v>954</v>
      </c>
      <c r="H958" s="16" t="s">
        <v>193</v>
      </c>
      <c r="I958" s="27">
        <v>39024</v>
      </c>
      <c r="J958" s="16" t="s">
        <v>197</v>
      </c>
      <c r="K958" s="28">
        <v>17</v>
      </c>
      <c r="L958" s="26">
        <v>53.067953295003726</v>
      </c>
    </row>
    <row r="959" spans="7:12" x14ac:dyDescent="0.2">
      <c r="G959" s="16">
        <v>955</v>
      </c>
      <c r="H959" s="16" t="s">
        <v>193</v>
      </c>
      <c r="I959" s="27">
        <v>38364</v>
      </c>
      <c r="J959" s="16" t="s">
        <v>195</v>
      </c>
      <c r="K959" s="28">
        <v>-1</v>
      </c>
      <c r="L959" s="26">
        <v>-1.4540693559294799</v>
      </c>
    </row>
    <row r="960" spans="7:12" x14ac:dyDescent="0.2">
      <c r="G960" s="16">
        <v>956</v>
      </c>
      <c r="H960" s="16" t="s">
        <v>199</v>
      </c>
      <c r="I960" s="27">
        <v>38430</v>
      </c>
      <c r="J960" s="16" t="s">
        <v>189</v>
      </c>
      <c r="K960" s="28">
        <v>50</v>
      </c>
      <c r="L960" s="26">
        <v>152.31719787311525</v>
      </c>
    </row>
    <row r="961" spans="7:12" x14ac:dyDescent="0.2">
      <c r="G961" s="16">
        <v>957</v>
      </c>
      <c r="H961" s="16" t="s">
        <v>191</v>
      </c>
      <c r="I961" s="27">
        <v>38716</v>
      </c>
      <c r="J961" s="16" t="s">
        <v>187</v>
      </c>
      <c r="K961" s="28">
        <v>83</v>
      </c>
      <c r="L961" s="26">
        <v>251.0948967308864</v>
      </c>
    </row>
    <row r="962" spans="7:12" x14ac:dyDescent="0.2">
      <c r="G962" s="16">
        <v>958</v>
      </c>
      <c r="H962" s="16" t="s">
        <v>198</v>
      </c>
      <c r="I962" s="27">
        <v>38111</v>
      </c>
      <c r="J962" s="16" t="s">
        <v>197</v>
      </c>
      <c r="K962" s="28">
        <v>54</v>
      </c>
      <c r="L962" s="26">
        <v>164.08170340636366</v>
      </c>
    </row>
    <row r="963" spans="7:12" x14ac:dyDescent="0.2">
      <c r="G963" s="16">
        <v>959</v>
      </c>
      <c r="H963" s="16" t="s">
        <v>191</v>
      </c>
      <c r="I963" s="27">
        <v>38463</v>
      </c>
      <c r="J963" s="16" t="s">
        <v>187</v>
      </c>
      <c r="K963" s="28">
        <v>16</v>
      </c>
      <c r="L963" s="26">
        <v>49.968087631431565</v>
      </c>
    </row>
    <row r="964" spans="7:12" x14ac:dyDescent="0.2">
      <c r="G964" s="16">
        <v>960</v>
      </c>
      <c r="H964" s="16" t="s">
        <v>198</v>
      </c>
      <c r="I964" s="27">
        <v>38980</v>
      </c>
      <c r="J964" s="16" t="s">
        <v>187</v>
      </c>
      <c r="K964" s="28">
        <v>53</v>
      </c>
      <c r="L964" s="26">
        <v>160.95914621811275</v>
      </c>
    </row>
    <row r="965" spans="7:12" x14ac:dyDescent="0.2">
      <c r="G965" s="16">
        <v>961</v>
      </c>
      <c r="H965" s="16" t="s">
        <v>196</v>
      </c>
      <c r="I965" s="27">
        <v>38727</v>
      </c>
      <c r="J965" s="16" t="s">
        <v>195</v>
      </c>
      <c r="K965" s="28">
        <v>95</v>
      </c>
      <c r="L965" s="26">
        <v>286.71922939024518</v>
      </c>
    </row>
    <row r="966" spans="7:12" x14ac:dyDescent="0.2">
      <c r="G966" s="16">
        <v>962</v>
      </c>
      <c r="H966" s="16" t="s">
        <v>191</v>
      </c>
      <c r="I966" s="27">
        <v>37990</v>
      </c>
      <c r="J966" s="16" t="s">
        <v>197</v>
      </c>
      <c r="K966" s="28">
        <v>74</v>
      </c>
      <c r="L966" s="26">
        <v>224.1344883418044</v>
      </c>
    </row>
    <row r="967" spans="7:12" x14ac:dyDescent="0.2">
      <c r="G967" s="16">
        <v>963</v>
      </c>
      <c r="H967" s="16" t="s">
        <v>194</v>
      </c>
      <c r="I967" s="27">
        <v>38584</v>
      </c>
      <c r="J967" s="16" t="s">
        <v>197</v>
      </c>
      <c r="K967" s="28">
        <v>11</v>
      </c>
      <c r="L967" s="26">
        <v>35.126507167926178</v>
      </c>
    </row>
    <row r="968" spans="7:12" x14ac:dyDescent="0.2">
      <c r="G968" s="16">
        <v>964</v>
      </c>
      <c r="H968" s="16" t="s">
        <v>188</v>
      </c>
      <c r="I968" s="27">
        <v>38980</v>
      </c>
      <c r="J968" s="16" t="s">
        <v>189</v>
      </c>
      <c r="K968" s="28">
        <v>63</v>
      </c>
      <c r="L968" s="26">
        <v>191.00092010309442</v>
      </c>
    </row>
    <row r="969" spans="7:12" x14ac:dyDescent="0.2">
      <c r="G969" s="16">
        <v>965</v>
      </c>
      <c r="H969" s="16" t="s">
        <v>186</v>
      </c>
      <c r="I969" s="27">
        <v>38595</v>
      </c>
      <c r="J969" s="16" t="s">
        <v>195</v>
      </c>
      <c r="K969" s="28">
        <v>53</v>
      </c>
      <c r="L969" s="26">
        <v>161.23768017364921</v>
      </c>
    </row>
    <row r="970" spans="7:12" x14ac:dyDescent="0.2">
      <c r="G970" s="16">
        <v>966</v>
      </c>
      <c r="H970" s="16" t="s">
        <v>193</v>
      </c>
      <c r="I970" s="27">
        <v>38925</v>
      </c>
      <c r="J970" s="16" t="s">
        <v>187</v>
      </c>
      <c r="K970" s="28">
        <v>1</v>
      </c>
      <c r="L970" s="26">
        <v>5.2816840348822387</v>
      </c>
    </row>
    <row r="971" spans="7:12" x14ac:dyDescent="0.2">
      <c r="G971" s="16">
        <v>967</v>
      </c>
      <c r="H971" s="16" t="s">
        <v>196</v>
      </c>
      <c r="I971" s="27">
        <v>38309</v>
      </c>
      <c r="J971" s="16" t="s">
        <v>189</v>
      </c>
      <c r="K971" s="28">
        <v>24</v>
      </c>
      <c r="L971" s="26">
        <v>74.30729541001925</v>
      </c>
    </row>
    <row r="972" spans="7:12" x14ac:dyDescent="0.2">
      <c r="G972" s="16">
        <v>968</v>
      </c>
      <c r="H972" s="16" t="s">
        <v>193</v>
      </c>
      <c r="I972" s="27">
        <v>38815</v>
      </c>
      <c r="J972" s="16" t="s">
        <v>192</v>
      </c>
      <c r="K972" s="28">
        <v>5</v>
      </c>
      <c r="L972" s="26">
        <v>16.422750032809695</v>
      </c>
    </row>
    <row r="973" spans="7:12" x14ac:dyDescent="0.2">
      <c r="G973" s="16">
        <v>969</v>
      </c>
      <c r="H973" s="16" t="s">
        <v>186</v>
      </c>
      <c r="I973" s="27">
        <v>38408</v>
      </c>
      <c r="J973" s="16" t="s">
        <v>187</v>
      </c>
      <c r="K973" s="28">
        <v>35</v>
      </c>
      <c r="L973" s="26">
        <v>107.34237990295979</v>
      </c>
    </row>
    <row r="974" spans="7:12" x14ac:dyDescent="0.2">
      <c r="G974" s="16">
        <v>970</v>
      </c>
      <c r="H974" s="16" t="s">
        <v>186</v>
      </c>
      <c r="I974" s="27">
        <v>38859</v>
      </c>
      <c r="J974" s="16" t="s">
        <v>195</v>
      </c>
      <c r="K974" s="28">
        <v>33</v>
      </c>
      <c r="L974" s="26">
        <v>100.6187200673516</v>
      </c>
    </row>
    <row r="975" spans="7:12" x14ac:dyDescent="0.2">
      <c r="G975" s="16">
        <v>971</v>
      </c>
      <c r="H975" s="16" t="s">
        <v>198</v>
      </c>
      <c r="I975" s="27">
        <v>38749</v>
      </c>
      <c r="J975" s="16" t="s">
        <v>197</v>
      </c>
      <c r="K975" s="28">
        <v>65</v>
      </c>
      <c r="L975" s="26">
        <v>196.63630077143569</v>
      </c>
    </row>
    <row r="976" spans="7:12" x14ac:dyDescent="0.2">
      <c r="G976" s="16">
        <v>972</v>
      </c>
      <c r="H976" s="16" t="s">
        <v>200</v>
      </c>
      <c r="I976" s="27">
        <v>38760</v>
      </c>
      <c r="J976" s="16" t="s">
        <v>197</v>
      </c>
      <c r="K976" s="28">
        <v>52</v>
      </c>
      <c r="L976" s="26">
        <v>158.33506008490392</v>
      </c>
    </row>
    <row r="977" spans="7:12" x14ac:dyDescent="0.2">
      <c r="G977" s="16">
        <v>973</v>
      </c>
      <c r="H977" s="16" t="s">
        <v>200</v>
      </c>
      <c r="I977" s="27">
        <v>38947</v>
      </c>
      <c r="J977" s="16" t="s">
        <v>197</v>
      </c>
      <c r="K977" s="28">
        <v>44</v>
      </c>
      <c r="L977" s="26">
        <v>133.42498328468113</v>
      </c>
    </row>
    <row r="978" spans="7:12" x14ac:dyDescent="0.2">
      <c r="G978" s="16">
        <v>974</v>
      </c>
      <c r="H978" s="16" t="s">
        <v>191</v>
      </c>
      <c r="I978" s="27">
        <v>39002</v>
      </c>
      <c r="J978" s="16" t="s">
        <v>192</v>
      </c>
      <c r="K978" s="28">
        <v>72</v>
      </c>
      <c r="L978" s="26">
        <v>218.057153790916</v>
      </c>
    </row>
    <row r="979" spans="7:12" x14ac:dyDescent="0.2">
      <c r="G979" s="16">
        <v>975</v>
      </c>
      <c r="H979" s="16" t="s">
        <v>198</v>
      </c>
      <c r="I979" s="27">
        <v>38243</v>
      </c>
      <c r="J979" s="16" t="s">
        <v>197</v>
      </c>
      <c r="K979" s="28">
        <v>13</v>
      </c>
      <c r="L979" s="26">
        <v>41.138712352864658</v>
      </c>
    </row>
    <row r="980" spans="7:12" x14ac:dyDescent="0.2">
      <c r="G980" s="16">
        <v>976</v>
      </c>
      <c r="H980" s="16" t="s">
        <v>193</v>
      </c>
      <c r="I980" s="27">
        <v>38969</v>
      </c>
      <c r="J980" s="16" t="s">
        <v>189</v>
      </c>
      <c r="K980" s="28">
        <v>16</v>
      </c>
      <c r="L980" s="26">
        <v>50.15918619514666</v>
      </c>
    </row>
    <row r="981" spans="7:12" x14ac:dyDescent="0.2">
      <c r="G981" s="16">
        <v>977</v>
      </c>
      <c r="H981" s="16" t="s">
        <v>200</v>
      </c>
      <c r="I981" s="27">
        <v>38760</v>
      </c>
      <c r="J981" s="16" t="s">
        <v>189</v>
      </c>
      <c r="K981" s="28">
        <v>19</v>
      </c>
      <c r="L981" s="26">
        <v>59.265314003350476</v>
      </c>
    </row>
    <row r="982" spans="7:12" x14ac:dyDescent="0.2">
      <c r="G982" s="16">
        <v>978</v>
      </c>
      <c r="H982" s="16" t="s">
        <v>193</v>
      </c>
      <c r="I982" s="27">
        <v>38485</v>
      </c>
      <c r="J982" s="16" t="s">
        <v>197</v>
      </c>
      <c r="K982" s="28">
        <v>67</v>
      </c>
      <c r="L982" s="26">
        <v>203.43497713652508</v>
      </c>
    </row>
    <row r="983" spans="7:12" x14ac:dyDescent="0.2">
      <c r="G983" s="16">
        <v>979</v>
      </c>
      <c r="H983" s="16" t="s">
        <v>198</v>
      </c>
      <c r="I983" s="27">
        <v>38760</v>
      </c>
      <c r="J983" s="16" t="s">
        <v>187</v>
      </c>
      <c r="K983" s="28">
        <v>2</v>
      </c>
      <c r="L983" s="26">
        <v>8.3122868755040553</v>
      </c>
    </row>
    <row r="984" spans="7:12" x14ac:dyDescent="0.2">
      <c r="G984" s="16">
        <v>980</v>
      </c>
      <c r="H984" s="16" t="s">
        <v>193</v>
      </c>
      <c r="I984" s="27">
        <v>38870</v>
      </c>
      <c r="J984" s="16" t="s">
        <v>197</v>
      </c>
      <c r="K984" s="28">
        <v>28</v>
      </c>
      <c r="L984" s="26">
        <v>85.787320991735939</v>
      </c>
    </row>
    <row r="985" spans="7:12" x14ac:dyDescent="0.2">
      <c r="G985" s="16">
        <v>981</v>
      </c>
      <c r="H985" s="16" t="s">
        <v>194</v>
      </c>
      <c r="I985" s="27">
        <v>38584</v>
      </c>
      <c r="J985" s="16" t="s">
        <v>189</v>
      </c>
      <c r="K985" s="28">
        <v>-6</v>
      </c>
      <c r="L985" s="26">
        <v>-15.854559071603056</v>
      </c>
    </row>
    <row r="986" spans="7:12" x14ac:dyDescent="0.2">
      <c r="G986" s="16">
        <v>982</v>
      </c>
      <c r="H986" s="16" t="s">
        <v>191</v>
      </c>
      <c r="I986" s="27">
        <v>38441</v>
      </c>
      <c r="J986" s="16" t="s">
        <v>197</v>
      </c>
      <c r="K986" s="28">
        <v>70</v>
      </c>
      <c r="L986" s="26">
        <v>212.03178089307775</v>
      </c>
    </row>
    <row r="987" spans="7:12" x14ac:dyDescent="0.2">
      <c r="G987" s="16">
        <v>983</v>
      </c>
      <c r="H987" s="16" t="s">
        <v>188</v>
      </c>
      <c r="I987" s="27">
        <v>38771</v>
      </c>
      <c r="J987" s="16" t="s">
        <v>187</v>
      </c>
      <c r="K987" s="28">
        <v>65</v>
      </c>
      <c r="L987" s="26">
        <v>197.18663086835969</v>
      </c>
    </row>
    <row r="988" spans="7:12" x14ac:dyDescent="0.2">
      <c r="G988" s="16">
        <v>984</v>
      </c>
      <c r="H988" s="16" t="s">
        <v>198</v>
      </c>
      <c r="I988" s="27">
        <v>39079</v>
      </c>
      <c r="J988" s="16" t="s">
        <v>189</v>
      </c>
      <c r="K988" s="28">
        <v>39</v>
      </c>
      <c r="L988" s="26">
        <v>119.05118285965317</v>
      </c>
    </row>
    <row r="989" spans="7:12" x14ac:dyDescent="0.2">
      <c r="G989" s="16">
        <v>985</v>
      </c>
      <c r="H989" s="16" t="s">
        <v>188</v>
      </c>
      <c r="I989" s="27">
        <v>38958</v>
      </c>
      <c r="J989" s="16" t="s">
        <v>189</v>
      </c>
      <c r="K989" s="28">
        <v>72</v>
      </c>
      <c r="L989" s="26">
        <v>218.19229267045282</v>
      </c>
    </row>
    <row r="990" spans="7:12" x14ac:dyDescent="0.2">
      <c r="G990" s="16">
        <v>986</v>
      </c>
      <c r="H990" s="16" t="s">
        <v>186</v>
      </c>
      <c r="I990" s="27">
        <v>38474</v>
      </c>
      <c r="J990" s="16" t="s">
        <v>192</v>
      </c>
      <c r="K990" s="28">
        <v>47</v>
      </c>
      <c r="L990" s="26">
        <v>142.53694145811323</v>
      </c>
    </row>
    <row r="991" spans="7:12" x14ac:dyDescent="0.2">
      <c r="G991" s="16">
        <v>987</v>
      </c>
      <c r="H991" s="16" t="s">
        <v>198</v>
      </c>
      <c r="I991" s="27">
        <v>38848</v>
      </c>
      <c r="J991" s="16" t="s">
        <v>187</v>
      </c>
      <c r="K991" s="28">
        <v>94</v>
      </c>
      <c r="L991" s="26">
        <v>283.57943523104291</v>
      </c>
    </row>
    <row r="992" spans="7:12" x14ac:dyDescent="0.2">
      <c r="G992" s="16">
        <v>988</v>
      </c>
      <c r="H992" s="16" t="s">
        <v>186</v>
      </c>
      <c r="I992" s="27">
        <v>38485</v>
      </c>
      <c r="J992" s="16" t="s">
        <v>187</v>
      </c>
      <c r="K992" s="28">
        <v>58</v>
      </c>
      <c r="L992" s="26">
        <v>175.8230061159172</v>
      </c>
    </row>
    <row r="993" spans="7:12" x14ac:dyDescent="0.2">
      <c r="G993" s="16">
        <v>989</v>
      </c>
      <c r="H993" s="16" t="s">
        <v>199</v>
      </c>
      <c r="I993" s="27">
        <v>38122</v>
      </c>
      <c r="J993" s="16" t="s">
        <v>195</v>
      </c>
      <c r="K993" s="28">
        <v>-6</v>
      </c>
      <c r="L993" s="26">
        <v>-17.288821571122082</v>
      </c>
    </row>
    <row r="994" spans="7:12" x14ac:dyDescent="0.2">
      <c r="G994" s="16">
        <v>990</v>
      </c>
      <c r="H994" s="16" t="s">
        <v>194</v>
      </c>
      <c r="I994" s="27">
        <v>38034</v>
      </c>
      <c r="J994" s="16" t="s">
        <v>195</v>
      </c>
      <c r="K994" s="28">
        <v>38</v>
      </c>
      <c r="L994" s="26">
        <v>115.96163338782357</v>
      </c>
    </row>
    <row r="995" spans="7:12" x14ac:dyDescent="0.2">
      <c r="G995" s="16">
        <v>991</v>
      </c>
      <c r="H995" s="16" t="s">
        <v>196</v>
      </c>
      <c r="I995" s="27">
        <v>38001</v>
      </c>
      <c r="J995" s="16" t="s">
        <v>195</v>
      </c>
      <c r="K995" s="28">
        <v>-1</v>
      </c>
      <c r="L995" s="26">
        <v>-1.0160108133922805</v>
      </c>
    </row>
    <row r="996" spans="7:12" x14ac:dyDescent="0.2">
      <c r="G996" s="16">
        <v>992</v>
      </c>
      <c r="H996" s="16" t="s">
        <v>199</v>
      </c>
      <c r="I996" s="27">
        <v>38672</v>
      </c>
      <c r="J996" s="16" t="s">
        <v>195</v>
      </c>
      <c r="K996" s="28">
        <v>34</v>
      </c>
      <c r="L996" s="26">
        <v>104.57917159926555</v>
      </c>
    </row>
    <row r="997" spans="7:12" x14ac:dyDescent="0.2">
      <c r="G997" s="16">
        <v>993</v>
      </c>
      <c r="H997" s="16" t="s">
        <v>193</v>
      </c>
      <c r="I997" s="27">
        <v>38078</v>
      </c>
      <c r="J997" s="16" t="s">
        <v>187</v>
      </c>
      <c r="K997" s="28">
        <v>30</v>
      </c>
      <c r="L997" s="26">
        <v>91.71732531853138</v>
      </c>
    </row>
    <row r="998" spans="7:12" x14ac:dyDescent="0.2">
      <c r="G998" s="16">
        <v>994</v>
      </c>
      <c r="H998" s="16" t="s">
        <v>194</v>
      </c>
      <c r="I998" s="27">
        <v>38133</v>
      </c>
      <c r="J998" s="16" t="s">
        <v>189</v>
      </c>
      <c r="K998" s="28">
        <v>62</v>
      </c>
      <c r="L998" s="26">
        <v>187.43238539805822</v>
      </c>
    </row>
    <row r="999" spans="7:12" x14ac:dyDescent="0.2">
      <c r="G999" s="16">
        <v>995</v>
      </c>
      <c r="H999" s="16" t="s">
        <v>186</v>
      </c>
      <c r="I999" s="27">
        <v>38760</v>
      </c>
      <c r="J999" s="16" t="s">
        <v>187</v>
      </c>
      <c r="K999" s="28">
        <v>24</v>
      </c>
      <c r="L999" s="26">
        <v>74.211669903196139</v>
      </c>
    </row>
    <row r="1000" spans="7:12" x14ac:dyDescent="0.2">
      <c r="G1000" s="16">
        <v>996</v>
      </c>
      <c r="H1000" s="16" t="s">
        <v>194</v>
      </c>
      <c r="I1000" s="27">
        <v>38243</v>
      </c>
      <c r="J1000" s="16" t="s">
        <v>195</v>
      </c>
      <c r="K1000" s="28">
        <v>4</v>
      </c>
      <c r="L1000" s="26">
        <v>13.654188955553082</v>
      </c>
    </row>
    <row r="1001" spans="7:12" x14ac:dyDescent="0.2">
      <c r="G1001" s="16">
        <v>997</v>
      </c>
      <c r="H1001" s="16" t="s">
        <v>198</v>
      </c>
      <c r="I1001" s="27">
        <v>38144</v>
      </c>
      <c r="J1001" s="16" t="s">
        <v>187</v>
      </c>
      <c r="K1001" s="28">
        <v>88</v>
      </c>
      <c r="L1001" s="26">
        <v>265.2916292071763</v>
      </c>
    </row>
    <row r="1002" spans="7:12" x14ac:dyDescent="0.2">
      <c r="G1002" s="16">
        <v>998</v>
      </c>
      <c r="H1002" s="16" t="s">
        <v>198</v>
      </c>
      <c r="I1002" s="27">
        <v>38628</v>
      </c>
      <c r="J1002" s="16" t="s">
        <v>195</v>
      </c>
      <c r="K1002" s="28">
        <v>78</v>
      </c>
      <c r="L1002" s="26">
        <v>235.69356375172592</v>
      </c>
    </row>
    <row r="1003" spans="7:12" x14ac:dyDescent="0.2">
      <c r="G1003" s="16">
        <v>999</v>
      </c>
      <c r="H1003" s="16" t="s">
        <v>191</v>
      </c>
      <c r="I1003" s="27">
        <v>38639</v>
      </c>
      <c r="J1003" s="16" t="s">
        <v>195</v>
      </c>
      <c r="K1003" s="28">
        <v>82</v>
      </c>
      <c r="L1003" s="26">
        <v>248.12045570070282</v>
      </c>
    </row>
    <row r="1004" spans="7:12" x14ac:dyDescent="0.2">
      <c r="G1004" s="16">
        <v>1000</v>
      </c>
      <c r="H1004" s="16" t="s">
        <v>196</v>
      </c>
      <c r="I1004" s="27">
        <v>38485</v>
      </c>
      <c r="J1004" s="16" t="s">
        <v>187</v>
      </c>
      <c r="K1004" s="28">
        <v>68</v>
      </c>
      <c r="L1004" s="26">
        <v>206.8704837754205</v>
      </c>
    </row>
    <row r="1005" spans="7:12" x14ac:dyDescent="0.2">
      <c r="G1005" s="16">
        <v>1001</v>
      </c>
      <c r="H1005" s="16" t="s">
        <v>196</v>
      </c>
      <c r="I1005" s="27">
        <v>38034</v>
      </c>
      <c r="J1005" s="16" t="s">
        <v>189</v>
      </c>
      <c r="K1005" s="28">
        <v>20</v>
      </c>
      <c r="L1005" s="26">
        <v>61.598286646601295</v>
      </c>
    </row>
    <row r="1006" spans="7:12" x14ac:dyDescent="0.2">
      <c r="G1006" s="16">
        <v>1002</v>
      </c>
      <c r="H1006" s="16" t="s">
        <v>194</v>
      </c>
      <c r="I1006" s="27">
        <v>38265</v>
      </c>
      <c r="J1006" s="16" t="s">
        <v>187</v>
      </c>
      <c r="K1006" s="28">
        <v>-10</v>
      </c>
      <c r="L1006" s="26">
        <v>-28.326133240637468</v>
      </c>
    </row>
    <row r="1007" spans="7:12" x14ac:dyDescent="0.2">
      <c r="G1007" s="16">
        <v>1003</v>
      </c>
      <c r="H1007" s="16" t="s">
        <v>193</v>
      </c>
      <c r="I1007" s="27">
        <v>38254</v>
      </c>
      <c r="J1007" s="16" t="s">
        <v>195</v>
      </c>
      <c r="K1007" s="28">
        <v>94</v>
      </c>
      <c r="L1007" s="26">
        <v>283.987112843305</v>
      </c>
    </row>
    <row r="1008" spans="7:12" x14ac:dyDescent="0.2">
      <c r="G1008" s="16">
        <v>1004</v>
      </c>
      <c r="H1008" s="16" t="s">
        <v>193</v>
      </c>
      <c r="I1008" s="27">
        <v>38815</v>
      </c>
      <c r="J1008" s="16" t="s">
        <v>189</v>
      </c>
      <c r="K1008" s="28">
        <v>62</v>
      </c>
      <c r="L1008" s="26">
        <v>188.00253303300292</v>
      </c>
    </row>
    <row r="1009" spans="7:12" x14ac:dyDescent="0.2">
      <c r="G1009" s="16">
        <v>1005</v>
      </c>
      <c r="H1009" s="16" t="s">
        <v>198</v>
      </c>
      <c r="I1009" s="27">
        <v>38177</v>
      </c>
      <c r="J1009" s="16" t="s">
        <v>197</v>
      </c>
      <c r="K1009" s="28">
        <v>71</v>
      </c>
      <c r="L1009" s="26">
        <v>215.02251352159234</v>
      </c>
    </row>
    <row r="1010" spans="7:12" x14ac:dyDescent="0.2">
      <c r="G1010" s="16">
        <v>1006</v>
      </c>
      <c r="H1010" s="16" t="s">
        <v>191</v>
      </c>
      <c r="I1010" s="27">
        <v>38067</v>
      </c>
      <c r="J1010" s="16" t="s">
        <v>192</v>
      </c>
      <c r="K1010" s="28">
        <v>70</v>
      </c>
      <c r="L1010" s="26">
        <v>211.5224440500217</v>
      </c>
    </row>
    <row r="1011" spans="7:12" x14ac:dyDescent="0.2">
      <c r="G1011" s="16">
        <v>1007</v>
      </c>
      <c r="H1011" s="16" t="s">
        <v>200</v>
      </c>
      <c r="I1011" s="27">
        <v>38089</v>
      </c>
      <c r="J1011" s="16" t="s">
        <v>189</v>
      </c>
      <c r="K1011" s="28">
        <v>17</v>
      </c>
      <c r="L1011" s="26">
        <v>52.007206372460615</v>
      </c>
    </row>
    <row r="1012" spans="7:12" x14ac:dyDescent="0.2">
      <c r="G1012" s="16">
        <v>1008</v>
      </c>
      <c r="H1012" s="16" t="s">
        <v>191</v>
      </c>
      <c r="I1012" s="27">
        <v>38694</v>
      </c>
      <c r="J1012" s="16" t="s">
        <v>195</v>
      </c>
      <c r="K1012" s="28">
        <v>51</v>
      </c>
      <c r="L1012" s="26">
        <v>154.86582287521293</v>
      </c>
    </row>
    <row r="1013" spans="7:12" x14ac:dyDescent="0.2">
      <c r="G1013" s="16">
        <v>1009</v>
      </c>
      <c r="H1013" s="16" t="s">
        <v>186</v>
      </c>
      <c r="I1013" s="27">
        <v>38837</v>
      </c>
      <c r="J1013" s="16" t="s">
        <v>197</v>
      </c>
      <c r="K1013" s="28">
        <v>70</v>
      </c>
      <c r="L1013" s="26">
        <v>212.18684363818184</v>
      </c>
    </row>
    <row r="1014" spans="7:12" x14ac:dyDescent="0.2">
      <c r="G1014" s="16">
        <v>1010</v>
      </c>
      <c r="H1014" s="16" t="s">
        <v>193</v>
      </c>
      <c r="I1014" s="27">
        <v>38892</v>
      </c>
      <c r="J1014" s="16" t="s">
        <v>195</v>
      </c>
      <c r="K1014" s="28">
        <v>94</v>
      </c>
      <c r="L1014" s="26">
        <v>283.91906780587465</v>
      </c>
    </row>
    <row r="1015" spans="7:12" x14ac:dyDescent="0.2">
      <c r="G1015" s="16">
        <v>1011</v>
      </c>
      <c r="H1015" s="16" t="s">
        <v>194</v>
      </c>
      <c r="I1015" s="27">
        <v>38331</v>
      </c>
      <c r="J1015" s="16" t="s">
        <v>197</v>
      </c>
      <c r="K1015" s="28">
        <v>70</v>
      </c>
      <c r="L1015" s="26">
        <v>211.85016457637715</v>
      </c>
    </row>
    <row r="1016" spans="7:12" x14ac:dyDescent="0.2">
      <c r="G1016" s="16">
        <v>1012</v>
      </c>
      <c r="H1016" s="16" t="s">
        <v>191</v>
      </c>
      <c r="I1016" s="27">
        <v>38485</v>
      </c>
      <c r="J1016" s="16" t="s">
        <v>187</v>
      </c>
      <c r="K1016" s="28">
        <v>89</v>
      </c>
      <c r="L1016" s="26">
        <v>269.18851021987467</v>
      </c>
    </row>
    <row r="1017" spans="7:12" x14ac:dyDescent="0.2">
      <c r="G1017" s="16">
        <v>1013</v>
      </c>
      <c r="H1017" s="16" t="s">
        <v>194</v>
      </c>
      <c r="I1017" s="27">
        <v>38639</v>
      </c>
      <c r="J1017" s="16" t="s">
        <v>187</v>
      </c>
      <c r="K1017" s="28">
        <v>26</v>
      </c>
      <c r="L1017" s="26">
        <v>79.311492307621293</v>
      </c>
    </row>
    <row r="1018" spans="7:12" x14ac:dyDescent="0.2">
      <c r="G1018" s="16">
        <v>1014</v>
      </c>
      <c r="H1018" s="16" t="s">
        <v>200</v>
      </c>
      <c r="I1018" s="27">
        <v>38694</v>
      </c>
      <c r="J1018" s="16" t="s">
        <v>195</v>
      </c>
      <c r="K1018" s="28">
        <v>8</v>
      </c>
      <c r="L1018" s="26">
        <v>26.096472599703908</v>
      </c>
    </row>
    <row r="1019" spans="7:12" x14ac:dyDescent="0.2">
      <c r="G1019" s="16">
        <v>1015</v>
      </c>
      <c r="H1019" s="16" t="s">
        <v>191</v>
      </c>
      <c r="I1019" s="27">
        <v>38749</v>
      </c>
      <c r="J1019" s="16" t="s">
        <v>189</v>
      </c>
      <c r="K1019" s="28">
        <v>8</v>
      </c>
      <c r="L1019" s="26">
        <v>26.08199028619465</v>
      </c>
    </row>
    <row r="1020" spans="7:12" x14ac:dyDescent="0.2">
      <c r="G1020" s="16">
        <v>1016</v>
      </c>
      <c r="H1020" s="16" t="s">
        <v>200</v>
      </c>
      <c r="I1020" s="27">
        <v>39002</v>
      </c>
      <c r="J1020" s="16" t="s">
        <v>195</v>
      </c>
      <c r="K1020" s="28">
        <v>62</v>
      </c>
      <c r="L1020" s="26">
        <v>187.69110116385426</v>
      </c>
    </row>
    <row r="1021" spans="7:12" x14ac:dyDescent="0.2">
      <c r="G1021" s="16">
        <v>1017</v>
      </c>
      <c r="H1021" s="16" t="s">
        <v>199</v>
      </c>
      <c r="I1021" s="27">
        <v>38947</v>
      </c>
      <c r="J1021" s="16" t="s">
        <v>195</v>
      </c>
      <c r="K1021" s="28">
        <v>-9</v>
      </c>
      <c r="L1021" s="26">
        <v>-24.819632815121537</v>
      </c>
    </row>
    <row r="1022" spans="7:12" x14ac:dyDescent="0.2">
      <c r="G1022" s="16">
        <v>1018</v>
      </c>
      <c r="H1022" s="16" t="s">
        <v>193</v>
      </c>
      <c r="I1022" s="27">
        <v>38221</v>
      </c>
      <c r="J1022" s="16" t="s">
        <v>189</v>
      </c>
      <c r="K1022" s="28">
        <v>55</v>
      </c>
      <c r="L1022" s="26">
        <v>166.81971361139639</v>
      </c>
    </row>
    <row r="1023" spans="7:12" x14ac:dyDescent="0.2">
      <c r="G1023" s="16">
        <v>1019</v>
      </c>
      <c r="H1023" s="16" t="s">
        <v>188</v>
      </c>
      <c r="I1023" s="27">
        <v>38232</v>
      </c>
      <c r="J1023" s="16" t="s">
        <v>192</v>
      </c>
      <c r="K1023" s="28">
        <v>71</v>
      </c>
      <c r="L1023" s="26">
        <v>215.35336056441088</v>
      </c>
    </row>
    <row r="1024" spans="7:12" x14ac:dyDescent="0.2">
      <c r="G1024" s="16">
        <v>1020</v>
      </c>
      <c r="H1024" s="16" t="s">
        <v>198</v>
      </c>
      <c r="I1024" s="27">
        <v>38793</v>
      </c>
      <c r="J1024" s="16" t="s">
        <v>197</v>
      </c>
      <c r="K1024" s="28">
        <v>5</v>
      </c>
      <c r="L1024" s="26">
        <v>17.428217544434208</v>
      </c>
    </row>
    <row r="1025" spans="7:12" x14ac:dyDescent="0.2">
      <c r="G1025" s="16">
        <v>1021</v>
      </c>
      <c r="H1025" s="16" t="s">
        <v>194</v>
      </c>
      <c r="I1025" s="27">
        <v>38595</v>
      </c>
      <c r="J1025" s="16" t="s">
        <v>189</v>
      </c>
      <c r="K1025" s="28">
        <v>28</v>
      </c>
      <c r="L1025" s="26">
        <v>86.322091823923344</v>
      </c>
    </row>
    <row r="1026" spans="7:12" x14ac:dyDescent="0.2">
      <c r="G1026" s="16">
        <v>1022</v>
      </c>
      <c r="H1026" s="16" t="s">
        <v>198</v>
      </c>
      <c r="I1026" s="27">
        <v>38848</v>
      </c>
      <c r="J1026" s="16" t="s">
        <v>192</v>
      </c>
      <c r="K1026" s="28">
        <v>95</v>
      </c>
      <c r="L1026" s="26">
        <v>286.92674877229024</v>
      </c>
    </row>
    <row r="1027" spans="7:12" x14ac:dyDescent="0.2">
      <c r="G1027" s="16">
        <v>1023</v>
      </c>
      <c r="H1027" s="16" t="s">
        <v>186</v>
      </c>
      <c r="I1027" s="27">
        <v>38617</v>
      </c>
      <c r="J1027" s="16" t="s">
        <v>195</v>
      </c>
      <c r="K1027" s="28">
        <v>56</v>
      </c>
      <c r="L1027" s="26">
        <v>169.66853559743345</v>
      </c>
    </row>
    <row r="1028" spans="7:12" x14ac:dyDescent="0.2">
      <c r="G1028" s="16">
        <v>1024</v>
      </c>
      <c r="H1028" s="16" t="s">
        <v>200</v>
      </c>
      <c r="I1028" s="27">
        <v>38650</v>
      </c>
      <c r="J1028" s="16" t="s">
        <v>189</v>
      </c>
      <c r="K1028" s="28">
        <v>79</v>
      </c>
      <c r="L1028" s="26">
        <v>238.71622982310416</v>
      </c>
    </row>
    <row r="1029" spans="7:12" x14ac:dyDescent="0.2">
      <c r="G1029" s="16">
        <v>1025</v>
      </c>
      <c r="H1029" s="16" t="s">
        <v>200</v>
      </c>
      <c r="I1029" s="27">
        <v>38562</v>
      </c>
      <c r="J1029" s="16" t="s">
        <v>195</v>
      </c>
      <c r="K1029" s="28">
        <v>10</v>
      </c>
      <c r="L1029" s="26">
        <v>32.241149527753471</v>
      </c>
    </row>
    <row r="1030" spans="7:12" x14ac:dyDescent="0.2">
      <c r="G1030" s="16">
        <v>1026</v>
      </c>
      <c r="H1030" s="16" t="s">
        <v>188</v>
      </c>
      <c r="I1030" s="27">
        <v>38254</v>
      </c>
      <c r="J1030" s="16" t="s">
        <v>192</v>
      </c>
      <c r="K1030" s="28">
        <v>69</v>
      </c>
      <c r="L1030" s="26">
        <v>208.61631773052886</v>
      </c>
    </row>
    <row r="1031" spans="7:12" x14ac:dyDescent="0.2">
      <c r="G1031" s="16">
        <v>1027</v>
      </c>
      <c r="H1031" s="16" t="s">
        <v>194</v>
      </c>
      <c r="I1031" s="27">
        <v>38793</v>
      </c>
      <c r="J1031" s="16" t="s">
        <v>187</v>
      </c>
      <c r="K1031" s="28">
        <v>15</v>
      </c>
      <c r="L1031" s="26">
        <v>46.772430431730463</v>
      </c>
    </row>
    <row r="1032" spans="7:12" x14ac:dyDescent="0.2">
      <c r="G1032" s="16">
        <v>1028</v>
      </c>
      <c r="H1032" s="16" t="s">
        <v>200</v>
      </c>
      <c r="I1032" s="27">
        <v>38749</v>
      </c>
      <c r="J1032" s="16" t="s">
        <v>195</v>
      </c>
      <c r="K1032" s="28">
        <v>0</v>
      </c>
      <c r="L1032" s="26">
        <v>1.7760594332285693</v>
      </c>
    </row>
    <row r="1033" spans="7:12" x14ac:dyDescent="0.2">
      <c r="G1033" s="16">
        <v>1029</v>
      </c>
      <c r="H1033" s="16" t="s">
        <v>200</v>
      </c>
      <c r="I1033" s="27">
        <v>38540</v>
      </c>
      <c r="J1033" s="16" t="s">
        <v>192</v>
      </c>
      <c r="K1033" s="28">
        <v>78</v>
      </c>
      <c r="L1033" s="26">
        <v>236.10178950758817</v>
      </c>
    </row>
    <row r="1034" spans="7:12" x14ac:dyDescent="0.2">
      <c r="G1034" s="16">
        <v>1030</v>
      </c>
      <c r="H1034" s="16" t="s">
        <v>188</v>
      </c>
      <c r="I1034" s="27">
        <v>38496</v>
      </c>
      <c r="J1034" s="16" t="s">
        <v>197</v>
      </c>
      <c r="K1034" s="28">
        <v>89</v>
      </c>
      <c r="L1034" s="26">
        <v>268.45127891867156</v>
      </c>
    </row>
    <row r="1035" spans="7:12" x14ac:dyDescent="0.2">
      <c r="G1035" s="16">
        <v>1031</v>
      </c>
      <c r="H1035" s="16" t="s">
        <v>200</v>
      </c>
      <c r="I1035" s="27">
        <v>38397</v>
      </c>
      <c r="J1035" s="16" t="s">
        <v>197</v>
      </c>
      <c r="K1035" s="28">
        <v>94</v>
      </c>
      <c r="L1035" s="26">
        <v>284.11176896611153</v>
      </c>
    </row>
    <row r="1036" spans="7:12" x14ac:dyDescent="0.2">
      <c r="G1036" s="16">
        <v>1032</v>
      </c>
      <c r="H1036" s="16" t="s">
        <v>186</v>
      </c>
      <c r="I1036" s="27">
        <v>38034</v>
      </c>
      <c r="J1036" s="16" t="s">
        <v>197</v>
      </c>
      <c r="K1036" s="28">
        <v>-5</v>
      </c>
      <c r="L1036" s="26">
        <v>-13.090742445919402</v>
      </c>
    </row>
    <row r="1037" spans="7:12" x14ac:dyDescent="0.2">
      <c r="G1037" s="16">
        <v>1033</v>
      </c>
      <c r="H1037" s="16" t="s">
        <v>188</v>
      </c>
      <c r="I1037" s="27">
        <v>39057</v>
      </c>
      <c r="J1037" s="16" t="s">
        <v>187</v>
      </c>
      <c r="K1037" s="28">
        <v>42</v>
      </c>
      <c r="L1037" s="26">
        <v>127.95167625422781</v>
      </c>
    </row>
    <row r="1038" spans="7:12" x14ac:dyDescent="0.2">
      <c r="G1038" s="16">
        <v>1034</v>
      </c>
      <c r="H1038" s="16" t="s">
        <v>198</v>
      </c>
      <c r="I1038" s="27">
        <v>38980</v>
      </c>
      <c r="J1038" s="16" t="s">
        <v>195</v>
      </c>
      <c r="K1038" s="28">
        <v>9</v>
      </c>
      <c r="L1038" s="26">
        <v>29.027293052396654</v>
      </c>
    </row>
    <row r="1039" spans="7:12" x14ac:dyDescent="0.2">
      <c r="G1039" s="16">
        <v>1035</v>
      </c>
      <c r="H1039" s="16" t="s">
        <v>198</v>
      </c>
      <c r="I1039" s="27">
        <v>38452</v>
      </c>
      <c r="J1039" s="16" t="s">
        <v>189</v>
      </c>
      <c r="K1039" s="28">
        <v>8</v>
      </c>
      <c r="L1039" s="26">
        <v>26.399425452966565</v>
      </c>
    </row>
    <row r="1040" spans="7:12" x14ac:dyDescent="0.2">
      <c r="G1040" s="16">
        <v>1036</v>
      </c>
      <c r="H1040" s="16" t="s">
        <v>186</v>
      </c>
      <c r="I1040" s="27">
        <v>38210</v>
      </c>
      <c r="J1040" s="16" t="s">
        <v>189</v>
      </c>
      <c r="K1040" s="28">
        <v>69</v>
      </c>
      <c r="L1040" s="26">
        <v>209.14573718458519</v>
      </c>
    </row>
    <row r="1041" spans="7:12" x14ac:dyDescent="0.2">
      <c r="G1041" s="16">
        <v>1037</v>
      </c>
      <c r="H1041" s="16" t="s">
        <v>196</v>
      </c>
      <c r="I1041" s="27">
        <v>39002</v>
      </c>
      <c r="J1041" s="16" t="s">
        <v>197</v>
      </c>
      <c r="K1041" s="28">
        <v>2</v>
      </c>
      <c r="L1041" s="26">
        <v>7.7270735524440131</v>
      </c>
    </row>
    <row r="1042" spans="7:12" x14ac:dyDescent="0.2">
      <c r="G1042" s="16">
        <v>1038</v>
      </c>
      <c r="H1042" s="16" t="s">
        <v>200</v>
      </c>
      <c r="I1042" s="27">
        <v>38254</v>
      </c>
      <c r="J1042" s="16" t="s">
        <v>195</v>
      </c>
      <c r="K1042" s="28">
        <v>3</v>
      </c>
      <c r="L1042" s="26">
        <v>10.487455049777733</v>
      </c>
    </row>
    <row r="1043" spans="7:12" x14ac:dyDescent="0.2">
      <c r="G1043" s="16">
        <v>1039</v>
      </c>
      <c r="H1043" s="16" t="s">
        <v>198</v>
      </c>
      <c r="I1043" s="27">
        <v>38518</v>
      </c>
      <c r="J1043" s="16" t="s">
        <v>192</v>
      </c>
      <c r="K1043" s="28">
        <v>76</v>
      </c>
      <c r="L1043" s="26">
        <v>230.14134634452847</v>
      </c>
    </row>
    <row r="1044" spans="7:12" x14ac:dyDescent="0.2">
      <c r="G1044" s="16">
        <v>1040</v>
      </c>
      <c r="H1044" s="16" t="s">
        <v>196</v>
      </c>
      <c r="I1044" s="27">
        <v>38166</v>
      </c>
      <c r="J1044" s="16" t="s">
        <v>195</v>
      </c>
      <c r="K1044" s="28">
        <v>-7</v>
      </c>
      <c r="L1044" s="26">
        <v>-18.434662066971001</v>
      </c>
    </row>
    <row r="1045" spans="7:12" x14ac:dyDescent="0.2">
      <c r="G1045" s="16">
        <v>1041</v>
      </c>
      <c r="H1045" s="16" t="s">
        <v>194</v>
      </c>
      <c r="I1045" s="27">
        <v>38903</v>
      </c>
      <c r="J1045" s="16" t="s">
        <v>197</v>
      </c>
      <c r="K1045" s="28">
        <v>24</v>
      </c>
      <c r="L1045" s="26">
        <v>74.040343042743388</v>
      </c>
    </row>
    <row r="1046" spans="7:12" x14ac:dyDescent="0.2">
      <c r="G1046" s="16">
        <v>1042</v>
      </c>
      <c r="H1046" s="16" t="s">
        <v>199</v>
      </c>
      <c r="I1046" s="27">
        <v>38969</v>
      </c>
      <c r="J1046" s="16" t="s">
        <v>189</v>
      </c>
      <c r="K1046" s="28">
        <v>35</v>
      </c>
      <c r="L1046" s="26">
        <v>106.66944991477989</v>
      </c>
    </row>
    <row r="1047" spans="7:12" x14ac:dyDescent="0.2">
      <c r="G1047" s="16">
        <v>1043</v>
      </c>
      <c r="H1047" s="16" t="s">
        <v>200</v>
      </c>
      <c r="I1047" s="27">
        <v>38067</v>
      </c>
      <c r="J1047" s="16" t="s">
        <v>189</v>
      </c>
      <c r="K1047" s="28">
        <v>23</v>
      </c>
      <c r="L1047" s="26">
        <v>71.099513118305453</v>
      </c>
    </row>
    <row r="1048" spans="7:12" x14ac:dyDescent="0.2">
      <c r="G1048" s="16">
        <v>1044</v>
      </c>
      <c r="H1048" s="16" t="s">
        <v>193</v>
      </c>
      <c r="I1048" s="27">
        <v>38837</v>
      </c>
      <c r="J1048" s="16" t="s">
        <v>195</v>
      </c>
      <c r="K1048" s="28">
        <v>32</v>
      </c>
      <c r="L1048" s="26">
        <v>97.982599723305</v>
      </c>
    </row>
    <row r="1049" spans="7:12" x14ac:dyDescent="0.2">
      <c r="G1049" s="16">
        <v>1045</v>
      </c>
      <c r="H1049" s="16" t="s">
        <v>196</v>
      </c>
      <c r="I1049" s="27">
        <v>38232</v>
      </c>
      <c r="J1049" s="16" t="s">
        <v>197</v>
      </c>
      <c r="K1049" s="28">
        <v>46</v>
      </c>
      <c r="L1049" s="26">
        <v>139.82203886104327</v>
      </c>
    </row>
    <row r="1050" spans="7:12" x14ac:dyDescent="0.2">
      <c r="G1050" s="16">
        <v>1046</v>
      </c>
      <c r="H1050" s="16" t="s">
        <v>200</v>
      </c>
      <c r="I1050" s="27">
        <v>38023</v>
      </c>
      <c r="J1050" s="16" t="s">
        <v>187</v>
      </c>
      <c r="K1050" s="28">
        <v>28</v>
      </c>
      <c r="L1050" s="26">
        <v>85.913586896960894</v>
      </c>
    </row>
    <row r="1051" spans="7:12" x14ac:dyDescent="0.2">
      <c r="G1051" s="16">
        <v>1047</v>
      </c>
      <c r="H1051" s="16" t="s">
        <v>200</v>
      </c>
      <c r="I1051" s="27">
        <v>38386</v>
      </c>
      <c r="J1051" s="16" t="s">
        <v>192</v>
      </c>
      <c r="K1051" s="28">
        <v>58</v>
      </c>
      <c r="L1051" s="26">
        <v>176.38262351251041</v>
      </c>
    </row>
    <row r="1052" spans="7:12" x14ac:dyDescent="0.2">
      <c r="G1052" s="16">
        <v>1048</v>
      </c>
      <c r="H1052" s="16" t="s">
        <v>198</v>
      </c>
      <c r="I1052" s="27">
        <v>38672</v>
      </c>
      <c r="J1052" s="16" t="s">
        <v>187</v>
      </c>
      <c r="K1052" s="28">
        <v>19</v>
      </c>
      <c r="L1052" s="26">
        <v>59.083968230358913</v>
      </c>
    </row>
    <row r="1053" spans="7:12" x14ac:dyDescent="0.2">
      <c r="G1053" s="16">
        <v>1049</v>
      </c>
      <c r="H1053" s="16" t="s">
        <v>194</v>
      </c>
      <c r="I1053" s="27">
        <v>38210</v>
      </c>
      <c r="J1053" s="16" t="s">
        <v>187</v>
      </c>
      <c r="K1053" s="28">
        <v>79</v>
      </c>
      <c r="L1053" s="26">
        <v>238.63617965265877</v>
      </c>
    </row>
    <row r="1054" spans="7:12" x14ac:dyDescent="0.2">
      <c r="G1054" s="16">
        <v>1050</v>
      </c>
      <c r="H1054" s="16" t="s">
        <v>186</v>
      </c>
      <c r="I1054" s="27">
        <v>38331</v>
      </c>
      <c r="J1054" s="16" t="s">
        <v>197</v>
      </c>
      <c r="K1054" s="28">
        <v>31</v>
      </c>
      <c r="L1054" s="26">
        <v>94.124548214467538</v>
      </c>
    </row>
    <row r="1055" spans="7:12" x14ac:dyDescent="0.2">
      <c r="G1055" s="16">
        <v>1051</v>
      </c>
      <c r="H1055" s="16" t="s">
        <v>200</v>
      </c>
      <c r="I1055" s="27">
        <v>38672</v>
      </c>
      <c r="J1055" s="16" t="s">
        <v>195</v>
      </c>
      <c r="K1055" s="28">
        <v>4</v>
      </c>
      <c r="L1055" s="26">
        <v>14.292798170188892</v>
      </c>
    </row>
    <row r="1056" spans="7:12" x14ac:dyDescent="0.2">
      <c r="G1056" s="16">
        <v>1052</v>
      </c>
      <c r="H1056" s="16" t="s">
        <v>194</v>
      </c>
      <c r="I1056" s="27">
        <v>38804</v>
      </c>
      <c r="J1056" s="16" t="s">
        <v>189</v>
      </c>
      <c r="K1056" s="28">
        <v>91</v>
      </c>
      <c r="L1056" s="26">
        <v>275.5094232943423</v>
      </c>
    </row>
    <row r="1057" spans="7:12" x14ac:dyDescent="0.2">
      <c r="G1057" s="16">
        <v>1053</v>
      </c>
      <c r="H1057" s="16" t="s">
        <v>188</v>
      </c>
      <c r="I1057" s="27">
        <v>38518</v>
      </c>
      <c r="J1057" s="16" t="s">
        <v>187</v>
      </c>
      <c r="K1057" s="28">
        <v>51</v>
      </c>
      <c r="L1057" s="26">
        <v>154.74630946716462</v>
      </c>
    </row>
    <row r="1058" spans="7:12" x14ac:dyDescent="0.2">
      <c r="G1058" s="16">
        <v>1054</v>
      </c>
      <c r="H1058" s="16" t="s">
        <v>198</v>
      </c>
      <c r="I1058" s="27">
        <v>38001</v>
      </c>
      <c r="J1058" s="16" t="s">
        <v>195</v>
      </c>
      <c r="K1058" s="28">
        <v>2</v>
      </c>
      <c r="L1058" s="26">
        <v>8.3443048208269879</v>
      </c>
    </row>
    <row r="1059" spans="7:12" x14ac:dyDescent="0.2">
      <c r="G1059" s="16">
        <v>1055</v>
      </c>
      <c r="H1059" s="16" t="s">
        <v>199</v>
      </c>
      <c r="I1059" s="27">
        <v>38540</v>
      </c>
      <c r="J1059" s="16" t="s">
        <v>192</v>
      </c>
      <c r="K1059" s="28">
        <v>42</v>
      </c>
      <c r="L1059" s="26">
        <v>127.68402675435583</v>
      </c>
    </row>
    <row r="1060" spans="7:12" x14ac:dyDescent="0.2">
      <c r="G1060" s="16">
        <v>1056</v>
      </c>
      <c r="H1060" s="16" t="s">
        <v>186</v>
      </c>
      <c r="I1060" s="27">
        <v>38309</v>
      </c>
      <c r="J1060" s="16" t="s">
        <v>187</v>
      </c>
      <c r="K1060" s="28">
        <v>57</v>
      </c>
      <c r="L1060" s="26">
        <v>173.09988607692904</v>
      </c>
    </row>
    <row r="1061" spans="7:12" x14ac:dyDescent="0.2">
      <c r="G1061" s="16">
        <v>1057</v>
      </c>
      <c r="H1061" s="16" t="s">
        <v>194</v>
      </c>
      <c r="I1061" s="27">
        <v>38254</v>
      </c>
      <c r="J1061" s="16" t="s">
        <v>189</v>
      </c>
      <c r="K1061" s="28">
        <v>63</v>
      </c>
      <c r="L1061" s="26">
        <v>190.20945346469671</v>
      </c>
    </row>
    <row r="1062" spans="7:12" x14ac:dyDescent="0.2">
      <c r="G1062" s="16">
        <v>1058</v>
      </c>
      <c r="H1062" s="16" t="s">
        <v>186</v>
      </c>
      <c r="I1062" s="27">
        <v>38111</v>
      </c>
      <c r="J1062" s="16" t="s">
        <v>197</v>
      </c>
      <c r="K1062" s="28">
        <v>37</v>
      </c>
      <c r="L1062" s="26">
        <v>112.97090107811077</v>
      </c>
    </row>
    <row r="1063" spans="7:12" x14ac:dyDescent="0.2">
      <c r="G1063" s="16">
        <v>1059</v>
      </c>
      <c r="H1063" s="16" t="s">
        <v>186</v>
      </c>
      <c r="I1063" s="27">
        <v>38056</v>
      </c>
      <c r="J1063" s="16" t="s">
        <v>187</v>
      </c>
      <c r="K1063" s="28">
        <v>30</v>
      </c>
      <c r="L1063" s="26">
        <v>92.612099918838155</v>
      </c>
    </row>
    <row r="1064" spans="7:12" x14ac:dyDescent="0.2">
      <c r="G1064" s="16">
        <v>1060</v>
      </c>
      <c r="H1064" s="16" t="s">
        <v>188</v>
      </c>
      <c r="I1064" s="27">
        <v>38804</v>
      </c>
      <c r="J1064" s="16" t="s">
        <v>189</v>
      </c>
      <c r="K1064" s="28">
        <v>31</v>
      </c>
      <c r="L1064" s="26">
        <v>95.22083891239123</v>
      </c>
    </row>
    <row r="1065" spans="7:12" x14ac:dyDescent="0.2">
      <c r="G1065" s="16">
        <v>1061</v>
      </c>
      <c r="H1065" s="16" t="s">
        <v>196</v>
      </c>
      <c r="I1065" s="27">
        <v>38056</v>
      </c>
      <c r="J1065" s="16" t="s">
        <v>195</v>
      </c>
      <c r="K1065" s="28">
        <v>55</v>
      </c>
      <c r="L1065" s="26">
        <v>167.32540465961139</v>
      </c>
    </row>
    <row r="1066" spans="7:12" x14ac:dyDescent="0.2">
      <c r="G1066" s="16">
        <v>1062</v>
      </c>
      <c r="H1066" s="16" t="s">
        <v>199</v>
      </c>
      <c r="I1066" s="27">
        <v>38705</v>
      </c>
      <c r="J1066" s="16" t="s">
        <v>195</v>
      </c>
      <c r="K1066" s="28">
        <v>-5</v>
      </c>
      <c r="L1066" s="26">
        <v>-12.643881441117404</v>
      </c>
    </row>
    <row r="1067" spans="7:12" x14ac:dyDescent="0.2">
      <c r="G1067" s="16">
        <v>1063</v>
      </c>
      <c r="H1067" s="16" t="s">
        <v>193</v>
      </c>
      <c r="I1067" s="27">
        <v>38100</v>
      </c>
      <c r="J1067" s="16" t="s">
        <v>187</v>
      </c>
      <c r="K1067" s="28">
        <v>28</v>
      </c>
      <c r="L1067" s="26">
        <v>85.460904685258157</v>
      </c>
    </row>
    <row r="1068" spans="7:12" x14ac:dyDescent="0.2">
      <c r="G1068" s="16">
        <v>1064</v>
      </c>
      <c r="H1068" s="16" t="s">
        <v>198</v>
      </c>
      <c r="I1068" s="27">
        <v>38584</v>
      </c>
      <c r="J1068" s="16" t="s">
        <v>195</v>
      </c>
      <c r="K1068" s="28">
        <v>93</v>
      </c>
      <c r="L1068" s="26">
        <v>280.15032356040319</v>
      </c>
    </row>
    <row r="1069" spans="7:12" x14ac:dyDescent="0.2">
      <c r="G1069" s="16">
        <v>1065</v>
      </c>
      <c r="H1069" s="16" t="s">
        <v>199</v>
      </c>
      <c r="I1069" s="27">
        <v>38639</v>
      </c>
      <c r="J1069" s="16" t="s">
        <v>192</v>
      </c>
      <c r="K1069" s="28">
        <v>13</v>
      </c>
      <c r="L1069" s="26">
        <v>40.969412971677201</v>
      </c>
    </row>
    <row r="1070" spans="7:12" x14ac:dyDescent="0.2">
      <c r="G1070" s="16">
        <v>1066</v>
      </c>
      <c r="H1070" s="16" t="s">
        <v>186</v>
      </c>
      <c r="I1070" s="27">
        <v>38782</v>
      </c>
      <c r="J1070" s="16" t="s">
        <v>189</v>
      </c>
      <c r="K1070" s="28">
        <v>94</v>
      </c>
      <c r="L1070" s="26">
        <v>283.90021520553751</v>
      </c>
    </row>
    <row r="1071" spans="7:12" x14ac:dyDescent="0.2">
      <c r="G1071" s="16">
        <v>1067</v>
      </c>
      <c r="H1071" s="16" t="s">
        <v>199</v>
      </c>
      <c r="I1071" s="27">
        <v>38430</v>
      </c>
      <c r="J1071" s="16" t="s">
        <v>189</v>
      </c>
      <c r="K1071" s="28">
        <v>1</v>
      </c>
      <c r="L1071" s="26">
        <v>4.8568701800652914</v>
      </c>
    </row>
    <row r="1072" spans="7:12" x14ac:dyDescent="0.2">
      <c r="G1072" s="16">
        <v>1068</v>
      </c>
      <c r="H1072" s="16" t="s">
        <v>200</v>
      </c>
      <c r="I1072" s="27">
        <v>38628</v>
      </c>
      <c r="J1072" s="16" t="s">
        <v>189</v>
      </c>
      <c r="K1072" s="28">
        <v>5</v>
      </c>
      <c r="L1072" s="26">
        <v>16.493067805841463</v>
      </c>
    </row>
    <row r="1073" spans="7:12" x14ac:dyDescent="0.2">
      <c r="G1073" s="16">
        <v>1069</v>
      </c>
      <c r="H1073" s="16" t="s">
        <v>194</v>
      </c>
      <c r="I1073" s="27">
        <v>38870</v>
      </c>
      <c r="J1073" s="16" t="s">
        <v>197</v>
      </c>
      <c r="K1073" s="28">
        <v>60</v>
      </c>
      <c r="L1073" s="26">
        <v>181.32960345577825</v>
      </c>
    </row>
    <row r="1074" spans="7:12" x14ac:dyDescent="0.2">
      <c r="G1074" s="16">
        <v>1070</v>
      </c>
      <c r="H1074" s="16" t="s">
        <v>188</v>
      </c>
      <c r="I1074" s="27">
        <v>38188</v>
      </c>
      <c r="J1074" s="16" t="s">
        <v>187</v>
      </c>
      <c r="K1074" s="28">
        <v>67</v>
      </c>
      <c r="L1074" s="26">
        <v>203.02085582320817</v>
      </c>
    </row>
    <row r="1075" spans="7:12" x14ac:dyDescent="0.2">
      <c r="G1075" s="16">
        <v>1071</v>
      </c>
      <c r="H1075" s="16" t="s">
        <v>188</v>
      </c>
      <c r="I1075" s="27">
        <v>38331</v>
      </c>
      <c r="J1075" s="16" t="s">
        <v>189</v>
      </c>
      <c r="K1075" s="28">
        <v>87</v>
      </c>
      <c r="L1075" s="26">
        <v>263.51929625786306</v>
      </c>
    </row>
    <row r="1076" spans="7:12" x14ac:dyDescent="0.2">
      <c r="G1076" s="16">
        <v>1072</v>
      </c>
      <c r="H1076" s="16" t="s">
        <v>188</v>
      </c>
      <c r="I1076" s="27">
        <v>38309</v>
      </c>
      <c r="J1076" s="16" t="s">
        <v>197</v>
      </c>
      <c r="K1076" s="28">
        <v>53</v>
      </c>
      <c r="L1076" s="26">
        <v>161.06925467832338</v>
      </c>
    </row>
    <row r="1077" spans="7:12" x14ac:dyDescent="0.2">
      <c r="G1077" s="16">
        <v>1073</v>
      </c>
      <c r="H1077" s="16" t="s">
        <v>199</v>
      </c>
      <c r="I1077" s="27">
        <v>38573</v>
      </c>
      <c r="J1077" s="16" t="s">
        <v>187</v>
      </c>
      <c r="K1077" s="28">
        <v>74</v>
      </c>
      <c r="L1077" s="26">
        <v>224.19731799549618</v>
      </c>
    </row>
    <row r="1078" spans="7:12" x14ac:dyDescent="0.2">
      <c r="G1078" s="16">
        <v>1074</v>
      </c>
      <c r="H1078" s="16" t="s">
        <v>186</v>
      </c>
      <c r="I1078" s="27">
        <v>39035</v>
      </c>
      <c r="J1078" s="16" t="s">
        <v>187</v>
      </c>
      <c r="K1078" s="28">
        <v>83</v>
      </c>
      <c r="L1078" s="26">
        <v>251.40105252927455</v>
      </c>
    </row>
    <row r="1079" spans="7:12" x14ac:dyDescent="0.2">
      <c r="G1079" s="16">
        <v>1075</v>
      </c>
      <c r="H1079" s="16" t="s">
        <v>200</v>
      </c>
      <c r="I1079" s="27">
        <v>38639</v>
      </c>
      <c r="J1079" s="16" t="s">
        <v>197</v>
      </c>
      <c r="K1079" s="28">
        <v>45</v>
      </c>
      <c r="L1079" s="26">
        <v>136.79350682205418</v>
      </c>
    </row>
    <row r="1080" spans="7:12" x14ac:dyDescent="0.2">
      <c r="G1080" s="16">
        <v>1076</v>
      </c>
      <c r="H1080" s="16" t="s">
        <v>199</v>
      </c>
      <c r="I1080" s="27">
        <v>38166</v>
      </c>
      <c r="J1080" s="16" t="s">
        <v>187</v>
      </c>
      <c r="K1080" s="28">
        <v>36</v>
      </c>
      <c r="L1080" s="26">
        <v>109.96021821591992</v>
      </c>
    </row>
    <row r="1081" spans="7:12" x14ac:dyDescent="0.2">
      <c r="G1081" s="16">
        <v>1077</v>
      </c>
      <c r="H1081" s="16" t="s">
        <v>188</v>
      </c>
      <c r="I1081" s="27">
        <v>38705</v>
      </c>
      <c r="J1081" s="16" t="s">
        <v>189</v>
      </c>
      <c r="K1081" s="28">
        <v>82</v>
      </c>
      <c r="L1081" s="26">
        <v>248.19651758376037</v>
      </c>
    </row>
    <row r="1082" spans="7:12" x14ac:dyDescent="0.2">
      <c r="G1082" s="16">
        <v>1078</v>
      </c>
      <c r="H1082" s="16" t="s">
        <v>191</v>
      </c>
      <c r="I1082" s="27">
        <v>38958</v>
      </c>
      <c r="J1082" s="16" t="s">
        <v>189</v>
      </c>
      <c r="K1082" s="28">
        <v>18</v>
      </c>
      <c r="L1082" s="26">
        <v>56.505060708421091</v>
      </c>
    </row>
    <row r="1083" spans="7:12" x14ac:dyDescent="0.2">
      <c r="G1083" s="16">
        <v>1079</v>
      </c>
      <c r="H1083" s="16" t="s">
        <v>198</v>
      </c>
      <c r="I1083" s="27">
        <v>38089</v>
      </c>
      <c r="J1083" s="16" t="s">
        <v>189</v>
      </c>
      <c r="K1083" s="28">
        <v>21</v>
      </c>
      <c r="L1083" s="26">
        <v>64.56759924886002</v>
      </c>
    </row>
    <row r="1084" spans="7:12" x14ac:dyDescent="0.2">
      <c r="G1084" s="16">
        <v>1080</v>
      </c>
      <c r="H1084" s="16" t="s">
        <v>194</v>
      </c>
      <c r="I1084" s="27">
        <v>38529</v>
      </c>
      <c r="J1084" s="16" t="s">
        <v>189</v>
      </c>
      <c r="K1084" s="28">
        <v>56</v>
      </c>
      <c r="L1084" s="26">
        <v>170.16525129894848</v>
      </c>
    </row>
    <row r="1085" spans="7:12" x14ac:dyDescent="0.2">
      <c r="G1085" s="16">
        <v>1081</v>
      </c>
      <c r="H1085" s="16" t="s">
        <v>200</v>
      </c>
      <c r="I1085" s="27">
        <v>38837</v>
      </c>
      <c r="J1085" s="16" t="s">
        <v>195</v>
      </c>
      <c r="K1085" s="28">
        <v>51</v>
      </c>
      <c r="L1085" s="26">
        <v>154.96390627719521</v>
      </c>
    </row>
    <row r="1086" spans="7:12" x14ac:dyDescent="0.2">
      <c r="G1086" s="16">
        <v>1082</v>
      </c>
      <c r="H1086" s="16" t="s">
        <v>196</v>
      </c>
      <c r="I1086" s="27">
        <v>38782</v>
      </c>
      <c r="J1086" s="16" t="s">
        <v>189</v>
      </c>
      <c r="K1086" s="28">
        <v>88</v>
      </c>
      <c r="L1086" s="26">
        <v>266.15496391241169</v>
      </c>
    </row>
    <row r="1087" spans="7:12" x14ac:dyDescent="0.2">
      <c r="G1087" s="16">
        <v>1083</v>
      </c>
      <c r="H1087" s="16" t="s">
        <v>198</v>
      </c>
      <c r="I1087" s="27">
        <v>38463</v>
      </c>
      <c r="J1087" s="16" t="s">
        <v>195</v>
      </c>
      <c r="K1087" s="28">
        <v>93</v>
      </c>
      <c r="L1087" s="26">
        <v>280.95785849203958</v>
      </c>
    </row>
    <row r="1088" spans="7:12" x14ac:dyDescent="0.2">
      <c r="G1088" s="16">
        <v>1084</v>
      </c>
      <c r="H1088" s="16" t="s">
        <v>191</v>
      </c>
      <c r="I1088" s="27">
        <v>38254</v>
      </c>
      <c r="J1088" s="16" t="s">
        <v>187</v>
      </c>
      <c r="K1088" s="28">
        <v>-4</v>
      </c>
      <c r="L1088" s="26">
        <v>-9.79509378079055</v>
      </c>
    </row>
    <row r="1089" spans="7:12" x14ac:dyDescent="0.2">
      <c r="G1089" s="16">
        <v>1085</v>
      </c>
      <c r="H1089" s="16" t="s">
        <v>194</v>
      </c>
      <c r="I1089" s="27">
        <v>38463</v>
      </c>
      <c r="J1089" s="16" t="s">
        <v>195</v>
      </c>
      <c r="K1089" s="28">
        <v>30</v>
      </c>
      <c r="L1089" s="26">
        <v>91.838519584417725</v>
      </c>
    </row>
    <row r="1090" spans="7:12" x14ac:dyDescent="0.2">
      <c r="G1090" s="16">
        <v>1086</v>
      </c>
      <c r="H1090" s="16" t="s">
        <v>199</v>
      </c>
      <c r="I1090" s="27">
        <v>38705</v>
      </c>
      <c r="J1090" s="16" t="s">
        <v>189</v>
      </c>
      <c r="K1090" s="28">
        <v>81</v>
      </c>
      <c r="L1090" s="26">
        <v>245.61829415980108</v>
      </c>
    </row>
    <row r="1091" spans="7:12" x14ac:dyDescent="0.2">
      <c r="G1091" s="16">
        <v>1087</v>
      </c>
      <c r="H1091" s="16" t="s">
        <v>194</v>
      </c>
      <c r="I1091" s="27">
        <v>38463</v>
      </c>
      <c r="J1091" s="16" t="s">
        <v>189</v>
      </c>
      <c r="K1091" s="28">
        <v>58</v>
      </c>
      <c r="L1091" s="26">
        <v>175.7935070061545</v>
      </c>
    </row>
    <row r="1092" spans="7:12" x14ac:dyDescent="0.2">
      <c r="G1092" s="16">
        <v>1088</v>
      </c>
      <c r="H1092" s="16" t="s">
        <v>191</v>
      </c>
      <c r="I1092" s="27">
        <v>37990</v>
      </c>
      <c r="J1092" s="16" t="s">
        <v>197</v>
      </c>
      <c r="K1092" s="28">
        <v>50</v>
      </c>
      <c r="L1092" s="26">
        <v>151.96180824733827</v>
      </c>
    </row>
    <row r="1093" spans="7:12" x14ac:dyDescent="0.2">
      <c r="G1093" s="16">
        <v>1089</v>
      </c>
      <c r="H1093" s="16" t="s">
        <v>193</v>
      </c>
      <c r="I1093" s="27">
        <v>38166</v>
      </c>
      <c r="J1093" s="16" t="s">
        <v>187</v>
      </c>
      <c r="K1093" s="28">
        <v>92</v>
      </c>
      <c r="L1093" s="26">
        <v>277.64731000872155</v>
      </c>
    </row>
    <row r="1094" spans="7:12" x14ac:dyDescent="0.2">
      <c r="G1094" s="16">
        <v>1090</v>
      </c>
      <c r="H1094" s="16" t="s">
        <v>191</v>
      </c>
      <c r="I1094" s="27">
        <v>39035</v>
      </c>
      <c r="J1094" s="16" t="s">
        <v>189</v>
      </c>
      <c r="K1094" s="28">
        <v>27</v>
      </c>
      <c r="L1094" s="26">
        <v>82.124904169698794</v>
      </c>
    </row>
    <row r="1095" spans="7:12" x14ac:dyDescent="0.2">
      <c r="G1095" s="16">
        <v>1091</v>
      </c>
      <c r="H1095" s="16" t="s">
        <v>193</v>
      </c>
      <c r="I1095" s="27">
        <v>38221</v>
      </c>
      <c r="J1095" s="16" t="s">
        <v>189</v>
      </c>
      <c r="K1095" s="28">
        <v>61</v>
      </c>
      <c r="L1095" s="26">
        <v>184.45390394551416</v>
      </c>
    </row>
    <row r="1096" spans="7:12" x14ac:dyDescent="0.2">
      <c r="G1096" s="16">
        <v>1092</v>
      </c>
      <c r="H1096" s="16" t="s">
        <v>194</v>
      </c>
      <c r="I1096" s="27">
        <v>38925</v>
      </c>
      <c r="J1096" s="16" t="s">
        <v>197</v>
      </c>
      <c r="K1096" s="28">
        <v>7</v>
      </c>
      <c r="L1096" s="26">
        <v>23.198272342782062</v>
      </c>
    </row>
    <row r="1097" spans="7:12" x14ac:dyDescent="0.2">
      <c r="G1097" s="16">
        <v>1093</v>
      </c>
      <c r="H1097" s="16" t="s">
        <v>186</v>
      </c>
      <c r="I1097" s="27">
        <v>38331</v>
      </c>
      <c r="J1097" s="16" t="s">
        <v>187</v>
      </c>
      <c r="K1097" s="28">
        <v>25</v>
      </c>
      <c r="L1097" s="26">
        <v>76.517978614258837</v>
      </c>
    </row>
    <row r="1098" spans="7:12" x14ac:dyDescent="0.2">
      <c r="G1098" s="16">
        <v>1094</v>
      </c>
      <c r="H1098" s="16" t="s">
        <v>191</v>
      </c>
      <c r="I1098" s="27">
        <v>38221</v>
      </c>
      <c r="J1098" s="16" t="s">
        <v>187</v>
      </c>
      <c r="K1098" s="28">
        <v>84</v>
      </c>
      <c r="L1098" s="26">
        <v>254.21310769001889</v>
      </c>
    </row>
    <row r="1099" spans="7:12" x14ac:dyDescent="0.2">
      <c r="G1099" s="16">
        <v>1095</v>
      </c>
      <c r="H1099" s="16" t="s">
        <v>186</v>
      </c>
      <c r="I1099" s="27">
        <v>38078</v>
      </c>
      <c r="J1099" s="16" t="s">
        <v>195</v>
      </c>
      <c r="K1099" s="28">
        <v>66</v>
      </c>
      <c r="L1099" s="26">
        <v>199.92451734594025</v>
      </c>
    </row>
    <row r="1100" spans="7:12" x14ac:dyDescent="0.2">
      <c r="G1100" s="16">
        <v>1096</v>
      </c>
      <c r="H1100" s="16" t="s">
        <v>198</v>
      </c>
      <c r="I1100" s="27">
        <v>38111</v>
      </c>
      <c r="J1100" s="16" t="s">
        <v>195</v>
      </c>
      <c r="K1100" s="28">
        <v>89</v>
      </c>
      <c r="L1100" s="26">
        <v>269.23471780277339</v>
      </c>
    </row>
    <row r="1101" spans="7:12" x14ac:dyDescent="0.2">
      <c r="G1101" s="16">
        <v>1097</v>
      </c>
      <c r="H1101" s="16" t="s">
        <v>196</v>
      </c>
      <c r="I1101" s="27">
        <v>38485</v>
      </c>
      <c r="J1101" s="16" t="s">
        <v>189</v>
      </c>
      <c r="K1101" s="28">
        <v>32</v>
      </c>
      <c r="L1101" s="26">
        <v>97.883310582745409</v>
      </c>
    </row>
    <row r="1102" spans="7:12" x14ac:dyDescent="0.2">
      <c r="G1102" s="16">
        <v>1098</v>
      </c>
      <c r="H1102" s="16" t="s">
        <v>196</v>
      </c>
      <c r="I1102" s="27">
        <v>38903</v>
      </c>
      <c r="J1102" s="16" t="s">
        <v>187</v>
      </c>
      <c r="K1102" s="28">
        <v>78</v>
      </c>
      <c r="L1102" s="26">
        <v>236.26032561473036</v>
      </c>
    </row>
    <row r="1103" spans="7:12" x14ac:dyDescent="0.2">
      <c r="G1103" s="16">
        <v>1099</v>
      </c>
      <c r="H1103" s="16" t="s">
        <v>198</v>
      </c>
      <c r="I1103" s="27">
        <v>38793</v>
      </c>
      <c r="J1103" s="16" t="s">
        <v>192</v>
      </c>
      <c r="K1103" s="28">
        <v>56</v>
      </c>
      <c r="L1103" s="26">
        <v>169.98666558680949</v>
      </c>
    </row>
    <row r="1104" spans="7:12" x14ac:dyDescent="0.2">
      <c r="G1104" s="16">
        <v>1100</v>
      </c>
      <c r="H1104" s="16" t="s">
        <v>194</v>
      </c>
      <c r="I1104" s="27">
        <v>39079</v>
      </c>
      <c r="J1104" s="16" t="s">
        <v>189</v>
      </c>
      <c r="K1104" s="28">
        <v>80</v>
      </c>
      <c r="L1104" s="26">
        <v>241.53786763068013</v>
      </c>
    </row>
    <row r="1105" spans="7:12" x14ac:dyDescent="0.2">
      <c r="G1105" s="16">
        <v>1101</v>
      </c>
      <c r="H1105" s="16" t="s">
        <v>200</v>
      </c>
      <c r="I1105" s="27">
        <v>38386</v>
      </c>
      <c r="J1105" s="16" t="s">
        <v>197</v>
      </c>
      <c r="K1105" s="28">
        <v>72</v>
      </c>
      <c r="L1105" s="26">
        <v>218.32896513434619</v>
      </c>
    </row>
    <row r="1106" spans="7:12" x14ac:dyDescent="0.2">
      <c r="G1106" s="16">
        <v>1102</v>
      </c>
      <c r="H1106" s="16" t="s">
        <v>193</v>
      </c>
      <c r="I1106" s="27">
        <v>38672</v>
      </c>
      <c r="J1106" s="16" t="s">
        <v>187</v>
      </c>
      <c r="K1106" s="28">
        <v>23</v>
      </c>
      <c r="L1106" s="26">
        <v>71.298686579104526</v>
      </c>
    </row>
    <row r="1107" spans="7:12" x14ac:dyDescent="0.2">
      <c r="G1107" s="16">
        <v>1103</v>
      </c>
      <c r="H1107" s="16" t="s">
        <v>200</v>
      </c>
      <c r="I1107" s="27">
        <v>38782</v>
      </c>
      <c r="J1107" s="16" t="s">
        <v>197</v>
      </c>
      <c r="K1107" s="28">
        <v>-2</v>
      </c>
      <c r="L1107" s="26">
        <v>-3.6886090441469834</v>
      </c>
    </row>
    <row r="1108" spans="7:12" x14ac:dyDescent="0.2">
      <c r="G1108" s="16">
        <v>1104</v>
      </c>
      <c r="H1108" s="16" t="s">
        <v>194</v>
      </c>
      <c r="I1108" s="27">
        <v>38265</v>
      </c>
      <c r="J1108" s="16" t="s">
        <v>187</v>
      </c>
      <c r="K1108" s="28">
        <v>81</v>
      </c>
      <c r="L1108" s="26">
        <v>245.36857839567088</v>
      </c>
    </row>
    <row r="1109" spans="7:12" x14ac:dyDescent="0.2">
      <c r="G1109" s="16">
        <v>1105</v>
      </c>
      <c r="H1109" s="16" t="s">
        <v>198</v>
      </c>
      <c r="I1109" s="27">
        <v>38661</v>
      </c>
      <c r="J1109" s="16" t="s">
        <v>192</v>
      </c>
      <c r="K1109" s="28">
        <v>-4</v>
      </c>
      <c r="L1109" s="26">
        <v>-10.626598892969428</v>
      </c>
    </row>
    <row r="1110" spans="7:12" x14ac:dyDescent="0.2">
      <c r="G1110" s="16">
        <v>1106</v>
      </c>
      <c r="H1110" s="16" t="s">
        <v>186</v>
      </c>
      <c r="I1110" s="27">
        <v>38353</v>
      </c>
      <c r="J1110" s="16" t="s">
        <v>197</v>
      </c>
      <c r="K1110" s="28">
        <v>81</v>
      </c>
      <c r="L1110" s="26">
        <v>245.47079100584946</v>
      </c>
    </row>
    <row r="1111" spans="7:12" x14ac:dyDescent="0.2">
      <c r="G1111" s="16">
        <v>1107</v>
      </c>
      <c r="H1111" s="16" t="s">
        <v>194</v>
      </c>
      <c r="I1111" s="27">
        <v>38056</v>
      </c>
      <c r="J1111" s="16" t="s">
        <v>192</v>
      </c>
      <c r="K1111" s="28">
        <v>-9</v>
      </c>
      <c r="L1111" s="26">
        <v>-24.901607770449246</v>
      </c>
    </row>
    <row r="1112" spans="7:12" x14ac:dyDescent="0.2">
      <c r="G1112" s="16">
        <v>1108</v>
      </c>
      <c r="H1112" s="16" t="s">
        <v>188</v>
      </c>
      <c r="I1112" s="27">
        <v>38419</v>
      </c>
      <c r="J1112" s="16" t="s">
        <v>195</v>
      </c>
      <c r="K1112" s="28">
        <v>67</v>
      </c>
      <c r="L1112" s="26">
        <v>203.3886615347389</v>
      </c>
    </row>
    <row r="1113" spans="7:12" x14ac:dyDescent="0.2">
      <c r="G1113" s="16">
        <v>1109</v>
      </c>
      <c r="H1113" s="16" t="s">
        <v>186</v>
      </c>
      <c r="I1113" s="27">
        <v>38386</v>
      </c>
      <c r="J1113" s="16" t="s">
        <v>197</v>
      </c>
      <c r="K1113" s="28">
        <v>27</v>
      </c>
      <c r="L1113" s="26">
        <v>83.259650238493791</v>
      </c>
    </row>
    <row r="1114" spans="7:12" x14ac:dyDescent="0.2">
      <c r="G1114" s="16">
        <v>1110</v>
      </c>
      <c r="H1114" s="16" t="s">
        <v>194</v>
      </c>
      <c r="I1114" s="27">
        <v>38782</v>
      </c>
      <c r="J1114" s="16" t="s">
        <v>197</v>
      </c>
      <c r="K1114" s="28">
        <v>-1</v>
      </c>
      <c r="L1114" s="26">
        <v>-1.4486502930593175</v>
      </c>
    </row>
    <row r="1115" spans="7:12" x14ac:dyDescent="0.2">
      <c r="G1115" s="16">
        <v>1111</v>
      </c>
      <c r="H1115" s="16" t="s">
        <v>191</v>
      </c>
      <c r="I1115" s="27">
        <v>38595</v>
      </c>
      <c r="J1115" s="16" t="s">
        <v>197</v>
      </c>
      <c r="K1115" s="28">
        <v>24</v>
      </c>
      <c r="L1115" s="26">
        <v>74.448442468444156</v>
      </c>
    </row>
    <row r="1116" spans="7:12" x14ac:dyDescent="0.2">
      <c r="G1116" s="16">
        <v>1112</v>
      </c>
      <c r="H1116" s="16" t="s">
        <v>188</v>
      </c>
      <c r="I1116" s="27">
        <v>38749</v>
      </c>
      <c r="J1116" s="16" t="s">
        <v>195</v>
      </c>
      <c r="K1116" s="28">
        <v>80</v>
      </c>
      <c r="L1116" s="26">
        <v>241.96811222876255</v>
      </c>
    </row>
    <row r="1117" spans="7:12" x14ac:dyDescent="0.2">
      <c r="G1117" s="16">
        <v>1113</v>
      </c>
      <c r="H1117" s="16" t="s">
        <v>193</v>
      </c>
      <c r="I1117" s="27">
        <v>38265</v>
      </c>
      <c r="J1117" s="16" t="s">
        <v>187</v>
      </c>
      <c r="K1117" s="28">
        <v>82</v>
      </c>
      <c r="L1117" s="26">
        <v>248.20917526875209</v>
      </c>
    </row>
    <row r="1118" spans="7:12" x14ac:dyDescent="0.2">
      <c r="G1118" s="16">
        <v>1114</v>
      </c>
      <c r="H1118" s="16" t="s">
        <v>199</v>
      </c>
      <c r="I1118" s="27">
        <v>38716</v>
      </c>
      <c r="J1118" s="16" t="s">
        <v>189</v>
      </c>
      <c r="K1118" s="28">
        <v>1</v>
      </c>
      <c r="L1118" s="26">
        <v>5.5518623429739176</v>
      </c>
    </row>
    <row r="1119" spans="7:12" x14ac:dyDescent="0.2">
      <c r="G1119" s="16">
        <v>1115</v>
      </c>
      <c r="H1119" s="16" t="s">
        <v>196</v>
      </c>
      <c r="I1119" s="27">
        <v>38089</v>
      </c>
      <c r="J1119" s="16" t="s">
        <v>189</v>
      </c>
      <c r="K1119" s="28">
        <v>11</v>
      </c>
      <c r="L1119" s="26">
        <v>35.277547883231819</v>
      </c>
    </row>
    <row r="1120" spans="7:12" x14ac:dyDescent="0.2">
      <c r="G1120" s="16">
        <v>1116</v>
      </c>
      <c r="H1120" s="16" t="s">
        <v>186</v>
      </c>
      <c r="I1120" s="27">
        <v>38914</v>
      </c>
      <c r="J1120" s="16" t="s">
        <v>197</v>
      </c>
      <c r="K1120" s="28">
        <v>12</v>
      </c>
      <c r="L1120" s="26">
        <v>37.331388811713445</v>
      </c>
    </row>
    <row r="1121" spans="7:12" x14ac:dyDescent="0.2">
      <c r="G1121" s="16">
        <v>1117</v>
      </c>
      <c r="H1121" s="16" t="s">
        <v>200</v>
      </c>
      <c r="I1121" s="27">
        <v>38331</v>
      </c>
      <c r="J1121" s="16" t="s">
        <v>195</v>
      </c>
      <c r="K1121" s="28">
        <v>54</v>
      </c>
      <c r="L1121" s="26">
        <v>164.38171569287022</v>
      </c>
    </row>
    <row r="1122" spans="7:12" x14ac:dyDescent="0.2">
      <c r="G1122" s="16">
        <v>1118</v>
      </c>
      <c r="H1122" s="16" t="s">
        <v>199</v>
      </c>
      <c r="I1122" s="27">
        <v>39024</v>
      </c>
      <c r="J1122" s="16" t="s">
        <v>197</v>
      </c>
      <c r="K1122" s="28">
        <v>78</v>
      </c>
      <c r="L1122" s="26">
        <v>236.65619273355256</v>
      </c>
    </row>
    <row r="1123" spans="7:12" x14ac:dyDescent="0.2">
      <c r="G1123" s="16">
        <v>1119</v>
      </c>
      <c r="H1123" s="16" t="s">
        <v>200</v>
      </c>
      <c r="I1123" s="27">
        <v>38023</v>
      </c>
      <c r="J1123" s="16" t="s">
        <v>197</v>
      </c>
      <c r="K1123" s="28">
        <v>-8</v>
      </c>
      <c r="L1123" s="26">
        <v>-21.770000035096253</v>
      </c>
    </row>
    <row r="1124" spans="7:12" x14ac:dyDescent="0.2">
      <c r="G1124" s="16">
        <v>1120</v>
      </c>
      <c r="H1124" s="16" t="s">
        <v>186</v>
      </c>
      <c r="I1124" s="27">
        <v>38034</v>
      </c>
      <c r="J1124" s="16" t="s">
        <v>195</v>
      </c>
      <c r="K1124" s="28">
        <v>6</v>
      </c>
      <c r="L1124" s="26">
        <v>19.844298491399009</v>
      </c>
    </row>
    <row r="1125" spans="7:12" x14ac:dyDescent="0.2">
      <c r="G1125" s="16">
        <v>1121</v>
      </c>
      <c r="H1125" s="16" t="s">
        <v>193</v>
      </c>
      <c r="I1125" s="27">
        <v>38265</v>
      </c>
      <c r="J1125" s="16" t="s">
        <v>189</v>
      </c>
      <c r="K1125" s="28">
        <v>30</v>
      </c>
      <c r="L1125" s="26">
        <v>91.748243472806891</v>
      </c>
    </row>
    <row r="1126" spans="7:12" x14ac:dyDescent="0.2">
      <c r="G1126" s="16">
        <v>1122</v>
      </c>
      <c r="H1126" s="16" t="s">
        <v>194</v>
      </c>
      <c r="I1126" s="27">
        <v>38749</v>
      </c>
      <c r="J1126" s="16" t="s">
        <v>187</v>
      </c>
      <c r="K1126" s="28">
        <v>55</v>
      </c>
      <c r="L1126" s="26">
        <v>166.81449022634519</v>
      </c>
    </row>
    <row r="1127" spans="7:12" x14ac:dyDescent="0.2">
      <c r="G1127" s="16">
        <v>1123</v>
      </c>
      <c r="H1127" s="16" t="s">
        <v>200</v>
      </c>
      <c r="I1127" s="27">
        <v>38804</v>
      </c>
      <c r="J1127" s="16" t="s">
        <v>195</v>
      </c>
      <c r="K1127" s="28">
        <v>53</v>
      </c>
      <c r="L1127" s="26">
        <v>161.24130416457103</v>
      </c>
    </row>
    <row r="1128" spans="7:12" x14ac:dyDescent="0.2">
      <c r="G1128" s="16">
        <v>1124</v>
      </c>
      <c r="H1128" s="16" t="s">
        <v>191</v>
      </c>
      <c r="I1128" s="27">
        <v>38397</v>
      </c>
      <c r="J1128" s="16" t="s">
        <v>197</v>
      </c>
      <c r="K1128" s="28">
        <v>29</v>
      </c>
      <c r="L1128" s="26">
        <v>88.931035912155679</v>
      </c>
    </row>
    <row r="1129" spans="7:12" x14ac:dyDescent="0.2">
      <c r="G1129" s="16">
        <v>1125</v>
      </c>
      <c r="H1129" s="16" t="s">
        <v>186</v>
      </c>
      <c r="I1129" s="27">
        <v>38089</v>
      </c>
      <c r="J1129" s="16" t="s">
        <v>187</v>
      </c>
      <c r="K1129" s="28">
        <v>75</v>
      </c>
      <c r="L1129" s="26">
        <v>227.03788190973427</v>
      </c>
    </row>
    <row r="1130" spans="7:12" x14ac:dyDescent="0.2">
      <c r="G1130" s="16">
        <v>1126</v>
      </c>
      <c r="H1130" s="16" t="s">
        <v>191</v>
      </c>
      <c r="I1130" s="27">
        <v>38320</v>
      </c>
      <c r="J1130" s="16" t="s">
        <v>189</v>
      </c>
      <c r="K1130" s="28">
        <v>78</v>
      </c>
      <c r="L1130" s="26">
        <v>235.68084148847547</v>
      </c>
    </row>
    <row r="1131" spans="7:12" x14ac:dyDescent="0.2">
      <c r="G1131" s="16">
        <v>1127</v>
      </c>
      <c r="H1131" s="16" t="s">
        <v>193</v>
      </c>
      <c r="I1131" s="27">
        <v>38980</v>
      </c>
      <c r="J1131" s="16" t="s">
        <v>189</v>
      </c>
      <c r="K1131" s="28">
        <v>6</v>
      </c>
      <c r="L1131" s="26">
        <v>20.386126115237083</v>
      </c>
    </row>
    <row r="1132" spans="7:12" x14ac:dyDescent="0.2">
      <c r="G1132" s="16">
        <v>1128</v>
      </c>
      <c r="H1132" s="16" t="s">
        <v>194</v>
      </c>
      <c r="I1132" s="27">
        <v>38562</v>
      </c>
      <c r="J1132" s="16" t="s">
        <v>187</v>
      </c>
      <c r="K1132" s="28">
        <v>57</v>
      </c>
      <c r="L1132" s="26">
        <v>172.66966829976792</v>
      </c>
    </row>
    <row r="1133" spans="7:12" x14ac:dyDescent="0.2">
      <c r="G1133" s="16">
        <v>1129</v>
      </c>
      <c r="H1133" s="16" t="s">
        <v>188</v>
      </c>
      <c r="I1133" s="27">
        <v>38452</v>
      </c>
      <c r="J1133" s="16" t="s">
        <v>195</v>
      </c>
      <c r="K1133" s="28">
        <v>35</v>
      </c>
      <c r="L1133" s="26">
        <v>106.52782470569326</v>
      </c>
    </row>
    <row r="1134" spans="7:12" x14ac:dyDescent="0.2">
      <c r="G1134" s="16">
        <v>1130</v>
      </c>
      <c r="H1134" s="16" t="s">
        <v>200</v>
      </c>
      <c r="I1134" s="27">
        <v>39035</v>
      </c>
      <c r="J1134" s="16" t="s">
        <v>195</v>
      </c>
      <c r="K1134" s="28">
        <v>72</v>
      </c>
      <c r="L1134" s="26">
        <v>217.3653218325137</v>
      </c>
    </row>
    <row r="1135" spans="7:12" x14ac:dyDescent="0.2">
      <c r="G1135" s="16">
        <v>1131</v>
      </c>
      <c r="H1135" s="16" t="s">
        <v>199</v>
      </c>
      <c r="I1135" s="27">
        <v>38155</v>
      </c>
      <c r="J1135" s="16" t="s">
        <v>197</v>
      </c>
      <c r="K1135" s="28">
        <v>79</v>
      </c>
      <c r="L1135" s="26">
        <v>238.31546571286182</v>
      </c>
    </row>
    <row r="1136" spans="7:12" x14ac:dyDescent="0.2">
      <c r="G1136" s="16">
        <v>1132</v>
      </c>
      <c r="H1136" s="16" t="s">
        <v>200</v>
      </c>
      <c r="I1136" s="27">
        <v>38463</v>
      </c>
      <c r="J1136" s="16" t="s">
        <v>187</v>
      </c>
      <c r="K1136" s="28">
        <v>89</v>
      </c>
      <c r="L1136" s="26">
        <v>269.0186169961018</v>
      </c>
    </row>
    <row r="1137" spans="7:12" x14ac:dyDescent="0.2">
      <c r="G1137" s="16">
        <v>1133</v>
      </c>
      <c r="H1137" s="16" t="s">
        <v>199</v>
      </c>
      <c r="I1137" s="27">
        <v>38474</v>
      </c>
      <c r="J1137" s="16" t="s">
        <v>195</v>
      </c>
      <c r="K1137" s="28">
        <v>84</v>
      </c>
      <c r="L1137" s="26">
        <v>252.58494974261927</v>
      </c>
    </row>
    <row r="1138" spans="7:12" x14ac:dyDescent="0.2">
      <c r="G1138" s="16">
        <v>1134</v>
      </c>
      <c r="H1138" s="16" t="s">
        <v>196</v>
      </c>
      <c r="I1138" s="27">
        <v>38969</v>
      </c>
      <c r="J1138" s="16" t="s">
        <v>197</v>
      </c>
      <c r="K1138" s="28">
        <v>43</v>
      </c>
      <c r="L1138" s="26">
        <v>130.65515170314279</v>
      </c>
    </row>
    <row r="1139" spans="7:12" x14ac:dyDescent="0.2">
      <c r="G1139" s="16">
        <v>1135</v>
      </c>
      <c r="H1139" s="16" t="s">
        <v>198</v>
      </c>
      <c r="I1139" s="27">
        <v>38738</v>
      </c>
      <c r="J1139" s="16" t="s">
        <v>187</v>
      </c>
      <c r="K1139" s="28">
        <v>-4</v>
      </c>
      <c r="L1139" s="26">
        <v>-9.965195042789297</v>
      </c>
    </row>
    <row r="1140" spans="7:12" x14ac:dyDescent="0.2">
      <c r="G1140" s="16">
        <v>1136</v>
      </c>
      <c r="H1140" s="16" t="s">
        <v>198</v>
      </c>
      <c r="I1140" s="27">
        <v>38364</v>
      </c>
      <c r="J1140" s="16" t="s">
        <v>189</v>
      </c>
      <c r="K1140" s="28">
        <v>51</v>
      </c>
      <c r="L1140" s="26">
        <v>154.66031011925435</v>
      </c>
    </row>
    <row r="1141" spans="7:12" x14ac:dyDescent="0.2">
      <c r="G1141" s="16">
        <v>1137</v>
      </c>
      <c r="H1141" s="16" t="s">
        <v>186</v>
      </c>
      <c r="I1141" s="27">
        <v>38859</v>
      </c>
      <c r="J1141" s="16" t="s">
        <v>187</v>
      </c>
      <c r="K1141" s="28">
        <v>17</v>
      </c>
      <c r="L1141" s="26">
        <v>53.072576846761372</v>
      </c>
    </row>
    <row r="1142" spans="7:12" x14ac:dyDescent="0.2">
      <c r="G1142" s="16">
        <v>1138</v>
      </c>
      <c r="H1142" s="16" t="s">
        <v>188</v>
      </c>
      <c r="I1142" s="27">
        <v>39035</v>
      </c>
      <c r="J1142" s="16" t="s">
        <v>197</v>
      </c>
      <c r="K1142" s="28">
        <v>51</v>
      </c>
      <c r="L1142" s="26">
        <v>155.23584686430669</v>
      </c>
    </row>
    <row r="1143" spans="7:12" x14ac:dyDescent="0.2">
      <c r="G1143" s="16">
        <v>1139</v>
      </c>
      <c r="H1143" s="16" t="s">
        <v>199</v>
      </c>
      <c r="I1143" s="27">
        <v>38782</v>
      </c>
      <c r="J1143" s="16" t="s">
        <v>195</v>
      </c>
      <c r="K1143" s="28">
        <v>14</v>
      </c>
      <c r="L1143" s="26">
        <v>44.195651647644979</v>
      </c>
    </row>
    <row r="1144" spans="7:12" x14ac:dyDescent="0.2">
      <c r="G1144" s="16">
        <v>1140</v>
      </c>
      <c r="H1144" s="16" t="s">
        <v>191</v>
      </c>
      <c r="I1144" s="27">
        <v>39068</v>
      </c>
      <c r="J1144" s="16" t="s">
        <v>187</v>
      </c>
      <c r="K1144" s="28">
        <v>60</v>
      </c>
      <c r="L1144" s="26">
        <v>181.87259058007896</v>
      </c>
    </row>
    <row r="1145" spans="7:12" x14ac:dyDescent="0.2">
      <c r="G1145" s="16">
        <v>1141</v>
      </c>
      <c r="H1145" s="16" t="s">
        <v>200</v>
      </c>
      <c r="I1145" s="27">
        <v>38309</v>
      </c>
      <c r="J1145" s="16" t="s">
        <v>197</v>
      </c>
      <c r="K1145" s="28">
        <v>-8</v>
      </c>
      <c r="L1145" s="26">
        <v>-21.981669305596434</v>
      </c>
    </row>
    <row r="1146" spans="7:12" x14ac:dyDescent="0.2">
      <c r="G1146" s="16">
        <v>1142</v>
      </c>
      <c r="H1146" s="16" t="s">
        <v>194</v>
      </c>
      <c r="I1146" s="27">
        <v>38529</v>
      </c>
      <c r="J1146" s="16" t="s">
        <v>189</v>
      </c>
      <c r="K1146" s="28">
        <v>95</v>
      </c>
      <c r="L1146" s="26">
        <v>286.66171116702549</v>
      </c>
    </row>
    <row r="1147" spans="7:12" x14ac:dyDescent="0.2">
      <c r="G1147" s="16">
        <v>1143</v>
      </c>
      <c r="H1147" s="16" t="s">
        <v>193</v>
      </c>
      <c r="I1147" s="27">
        <v>38749</v>
      </c>
      <c r="J1147" s="16" t="s">
        <v>189</v>
      </c>
      <c r="K1147" s="28">
        <v>66</v>
      </c>
      <c r="L1147" s="26">
        <v>199.59386136754239</v>
      </c>
    </row>
    <row r="1148" spans="7:12" x14ac:dyDescent="0.2">
      <c r="G1148" s="16">
        <v>1144</v>
      </c>
      <c r="H1148" s="16" t="s">
        <v>193</v>
      </c>
      <c r="I1148" s="27">
        <v>38342</v>
      </c>
      <c r="J1148" s="16" t="s">
        <v>187</v>
      </c>
      <c r="K1148" s="28">
        <v>77</v>
      </c>
      <c r="L1148" s="26">
        <v>232.62615004199816</v>
      </c>
    </row>
    <row r="1149" spans="7:12" x14ac:dyDescent="0.2">
      <c r="G1149" s="16">
        <v>1145</v>
      </c>
      <c r="H1149" s="16" t="s">
        <v>188</v>
      </c>
      <c r="I1149" s="27">
        <v>38331</v>
      </c>
      <c r="J1149" s="16" t="s">
        <v>195</v>
      </c>
      <c r="K1149" s="28">
        <v>65</v>
      </c>
      <c r="L1149" s="26">
        <v>197.3309600781289</v>
      </c>
    </row>
    <row r="1150" spans="7:12" x14ac:dyDescent="0.2">
      <c r="G1150" s="16">
        <v>1146</v>
      </c>
      <c r="H1150" s="16" t="s">
        <v>188</v>
      </c>
      <c r="I1150" s="27">
        <v>38463</v>
      </c>
      <c r="J1150" s="16" t="s">
        <v>197</v>
      </c>
      <c r="K1150" s="28">
        <v>29</v>
      </c>
      <c r="L1150" s="26">
        <v>89.184247826635968</v>
      </c>
    </row>
    <row r="1151" spans="7:12" x14ac:dyDescent="0.2">
      <c r="G1151" s="16">
        <v>1147</v>
      </c>
      <c r="H1151" s="16" t="s">
        <v>193</v>
      </c>
      <c r="I1151" s="27">
        <v>38177</v>
      </c>
      <c r="J1151" s="16" t="s">
        <v>192</v>
      </c>
      <c r="K1151" s="28">
        <v>8</v>
      </c>
      <c r="L1151" s="26">
        <v>26.088167418036129</v>
      </c>
    </row>
    <row r="1152" spans="7:12" x14ac:dyDescent="0.2">
      <c r="G1152" s="16">
        <v>1148</v>
      </c>
      <c r="H1152" s="16" t="s">
        <v>191</v>
      </c>
      <c r="I1152" s="27">
        <v>38727</v>
      </c>
      <c r="J1152" s="16" t="s">
        <v>192</v>
      </c>
      <c r="K1152" s="28">
        <v>42</v>
      </c>
      <c r="L1152" s="26">
        <v>127.86858054734927</v>
      </c>
    </row>
    <row r="1153" spans="7:12" x14ac:dyDescent="0.2">
      <c r="G1153" s="16">
        <v>1149</v>
      </c>
      <c r="H1153" s="16" t="s">
        <v>186</v>
      </c>
      <c r="I1153" s="27">
        <v>38045</v>
      </c>
      <c r="J1153" s="16" t="s">
        <v>189</v>
      </c>
      <c r="K1153" s="28">
        <v>93</v>
      </c>
      <c r="L1153" s="26">
        <v>280.72118754503384</v>
      </c>
    </row>
    <row r="1154" spans="7:12" x14ac:dyDescent="0.2">
      <c r="G1154" s="16">
        <v>1150</v>
      </c>
      <c r="H1154" s="16" t="s">
        <v>193</v>
      </c>
      <c r="I1154" s="27">
        <v>38144</v>
      </c>
      <c r="J1154" s="16" t="s">
        <v>189</v>
      </c>
      <c r="K1154" s="28">
        <v>69</v>
      </c>
      <c r="L1154" s="26">
        <v>209.153628171767</v>
      </c>
    </row>
    <row r="1155" spans="7:12" x14ac:dyDescent="0.2">
      <c r="G1155" s="16">
        <v>1151</v>
      </c>
      <c r="H1155" s="16" t="s">
        <v>194</v>
      </c>
      <c r="I1155" s="27">
        <v>38903</v>
      </c>
      <c r="J1155" s="16" t="s">
        <v>197</v>
      </c>
      <c r="K1155" s="28">
        <v>91</v>
      </c>
      <c r="L1155" s="26">
        <v>274.80447122686729</v>
      </c>
    </row>
    <row r="1156" spans="7:12" x14ac:dyDescent="0.2">
      <c r="G1156" s="16">
        <v>1152</v>
      </c>
      <c r="H1156" s="16" t="s">
        <v>188</v>
      </c>
      <c r="I1156" s="27">
        <v>38386</v>
      </c>
      <c r="J1156" s="16" t="s">
        <v>195</v>
      </c>
      <c r="K1156" s="28">
        <v>11</v>
      </c>
      <c r="L1156" s="26">
        <v>34.520998663564384</v>
      </c>
    </row>
    <row r="1157" spans="7:12" x14ac:dyDescent="0.2">
      <c r="G1157" s="16">
        <v>1153</v>
      </c>
      <c r="H1157" s="16" t="s">
        <v>188</v>
      </c>
      <c r="I1157" s="27">
        <v>38353</v>
      </c>
      <c r="J1157" s="16" t="s">
        <v>187</v>
      </c>
      <c r="K1157" s="28">
        <v>-1</v>
      </c>
      <c r="L1157" s="26">
        <v>-1.5629041843202898</v>
      </c>
    </row>
    <row r="1158" spans="7:12" x14ac:dyDescent="0.2">
      <c r="G1158" s="16">
        <v>1154</v>
      </c>
      <c r="H1158" s="16" t="s">
        <v>199</v>
      </c>
      <c r="I1158" s="27">
        <v>38342</v>
      </c>
      <c r="J1158" s="16" t="s">
        <v>197</v>
      </c>
      <c r="K1158" s="28">
        <v>52</v>
      </c>
      <c r="L1158" s="26">
        <v>158.21071487768182</v>
      </c>
    </row>
    <row r="1159" spans="7:12" x14ac:dyDescent="0.2">
      <c r="G1159" s="16">
        <v>1155</v>
      </c>
      <c r="H1159" s="16" t="s">
        <v>186</v>
      </c>
      <c r="I1159" s="27">
        <v>38782</v>
      </c>
      <c r="J1159" s="16" t="s">
        <v>192</v>
      </c>
      <c r="K1159" s="28">
        <v>-10</v>
      </c>
      <c r="L1159" s="26">
        <v>-28.635014383965792</v>
      </c>
    </row>
    <row r="1160" spans="7:12" x14ac:dyDescent="0.2">
      <c r="G1160" s="16">
        <v>1156</v>
      </c>
      <c r="H1160" s="16" t="s">
        <v>193</v>
      </c>
      <c r="I1160" s="27">
        <v>39046</v>
      </c>
      <c r="J1160" s="16" t="s">
        <v>197</v>
      </c>
      <c r="K1160" s="28">
        <v>33</v>
      </c>
      <c r="L1160" s="26">
        <v>100.50696775814504</v>
      </c>
    </row>
    <row r="1161" spans="7:12" x14ac:dyDescent="0.2">
      <c r="G1161" s="16">
        <v>1157</v>
      </c>
      <c r="H1161" s="16" t="s">
        <v>186</v>
      </c>
      <c r="I1161" s="27">
        <v>38265</v>
      </c>
      <c r="J1161" s="16" t="s">
        <v>192</v>
      </c>
      <c r="K1161" s="28">
        <v>-1</v>
      </c>
      <c r="L1161" s="26">
        <v>-1.1155837084126869</v>
      </c>
    </row>
    <row r="1162" spans="7:12" x14ac:dyDescent="0.2">
      <c r="G1162" s="16">
        <v>1158</v>
      </c>
      <c r="H1162" s="16" t="s">
        <v>194</v>
      </c>
      <c r="I1162" s="27">
        <v>38958</v>
      </c>
      <c r="J1162" s="16" t="s">
        <v>197</v>
      </c>
      <c r="K1162" s="28">
        <v>24</v>
      </c>
      <c r="L1162" s="26">
        <v>73.541516730294589</v>
      </c>
    </row>
    <row r="1163" spans="7:12" x14ac:dyDescent="0.2">
      <c r="G1163" s="16">
        <v>1159</v>
      </c>
      <c r="H1163" s="16" t="s">
        <v>199</v>
      </c>
      <c r="I1163" s="27">
        <v>38122</v>
      </c>
      <c r="J1163" s="16" t="s">
        <v>189</v>
      </c>
      <c r="K1163" s="28">
        <v>71</v>
      </c>
      <c r="L1163" s="26">
        <v>214.70316225183416</v>
      </c>
    </row>
    <row r="1164" spans="7:12" x14ac:dyDescent="0.2">
      <c r="G1164" s="16">
        <v>1160</v>
      </c>
      <c r="H1164" s="16" t="s">
        <v>188</v>
      </c>
      <c r="I1164" s="27">
        <v>38309</v>
      </c>
      <c r="J1164" s="16" t="s">
        <v>187</v>
      </c>
      <c r="K1164" s="28">
        <v>88</v>
      </c>
      <c r="L1164" s="26">
        <v>265.86483001134803</v>
      </c>
    </row>
    <row r="1165" spans="7:12" x14ac:dyDescent="0.2">
      <c r="G1165" s="16">
        <v>1161</v>
      </c>
      <c r="H1165" s="16" t="s">
        <v>186</v>
      </c>
      <c r="I1165" s="27">
        <v>38562</v>
      </c>
      <c r="J1165" s="16" t="s">
        <v>187</v>
      </c>
      <c r="K1165" s="28">
        <v>16</v>
      </c>
      <c r="L1165" s="26">
        <v>49.990501805612737</v>
      </c>
    </row>
    <row r="1166" spans="7:12" x14ac:dyDescent="0.2">
      <c r="G1166" s="16">
        <v>1162</v>
      </c>
      <c r="H1166" s="16" t="s">
        <v>200</v>
      </c>
      <c r="I1166" s="27">
        <v>38518</v>
      </c>
      <c r="J1166" s="16" t="s">
        <v>189</v>
      </c>
      <c r="K1166" s="28">
        <v>7</v>
      </c>
      <c r="L1166" s="26">
        <v>23.192150694784473</v>
      </c>
    </row>
    <row r="1167" spans="7:12" x14ac:dyDescent="0.2">
      <c r="G1167" s="16">
        <v>1163</v>
      </c>
      <c r="H1167" s="16" t="s">
        <v>198</v>
      </c>
      <c r="I1167" s="27">
        <v>38254</v>
      </c>
      <c r="J1167" s="16" t="s">
        <v>197</v>
      </c>
      <c r="K1167" s="28">
        <v>46</v>
      </c>
      <c r="L1167" s="26">
        <v>140.4791075192903</v>
      </c>
    </row>
    <row r="1168" spans="7:12" x14ac:dyDescent="0.2">
      <c r="G1168" s="16">
        <v>1164</v>
      </c>
      <c r="H1168" s="16" t="s">
        <v>191</v>
      </c>
      <c r="I1168" s="27">
        <v>38320</v>
      </c>
      <c r="J1168" s="16" t="s">
        <v>189</v>
      </c>
      <c r="K1168" s="28">
        <v>-10</v>
      </c>
      <c r="L1168" s="26">
        <v>-27.584277375696701</v>
      </c>
    </row>
    <row r="1169" spans="7:12" x14ac:dyDescent="0.2">
      <c r="G1169" s="16">
        <v>1165</v>
      </c>
      <c r="H1169" s="16" t="s">
        <v>188</v>
      </c>
      <c r="I1169" s="27">
        <v>38892</v>
      </c>
      <c r="J1169" s="16" t="s">
        <v>187</v>
      </c>
      <c r="K1169" s="28">
        <v>83</v>
      </c>
      <c r="L1169" s="26">
        <v>251.13323611062162</v>
      </c>
    </row>
    <row r="1170" spans="7:12" x14ac:dyDescent="0.2">
      <c r="G1170" s="16">
        <v>1166</v>
      </c>
      <c r="H1170" s="16" t="s">
        <v>199</v>
      </c>
      <c r="I1170" s="27">
        <v>38793</v>
      </c>
      <c r="J1170" s="16" t="s">
        <v>187</v>
      </c>
      <c r="K1170" s="28">
        <v>85</v>
      </c>
      <c r="L1170" s="26">
        <v>256.22552874700915</v>
      </c>
    </row>
    <row r="1171" spans="7:12" x14ac:dyDescent="0.2">
      <c r="G1171" s="16">
        <v>1167</v>
      </c>
      <c r="H1171" s="16" t="s">
        <v>193</v>
      </c>
      <c r="I1171" s="27">
        <v>38606</v>
      </c>
      <c r="J1171" s="16" t="s">
        <v>195</v>
      </c>
      <c r="K1171" s="28">
        <v>18</v>
      </c>
      <c r="L1171" s="26">
        <v>56.221796879126835</v>
      </c>
    </row>
    <row r="1172" spans="7:12" x14ac:dyDescent="0.2">
      <c r="G1172" s="16">
        <v>1168</v>
      </c>
      <c r="H1172" s="16" t="s">
        <v>196</v>
      </c>
      <c r="I1172" s="27">
        <v>38254</v>
      </c>
      <c r="J1172" s="16" t="s">
        <v>192</v>
      </c>
      <c r="K1172" s="28">
        <v>83</v>
      </c>
      <c r="L1172" s="26">
        <v>251.40375169999851</v>
      </c>
    </row>
    <row r="1173" spans="7:12" x14ac:dyDescent="0.2">
      <c r="G1173" s="16">
        <v>1169</v>
      </c>
      <c r="H1173" s="16" t="s">
        <v>200</v>
      </c>
      <c r="I1173" s="27">
        <v>39046</v>
      </c>
      <c r="J1173" s="16" t="s">
        <v>187</v>
      </c>
      <c r="K1173" s="28">
        <v>71</v>
      </c>
      <c r="L1173" s="26">
        <v>214.72037779298833</v>
      </c>
    </row>
    <row r="1174" spans="7:12" x14ac:dyDescent="0.2">
      <c r="G1174" s="16">
        <v>1170</v>
      </c>
      <c r="H1174" s="16" t="s">
        <v>198</v>
      </c>
      <c r="I1174" s="27">
        <v>38232</v>
      </c>
      <c r="J1174" s="16" t="s">
        <v>195</v>
      </c>
      <c r="K1174" s="28">
        <v>2</v>
      </c>
      <c r="L1174" s="26">
        <v>7.9324854406454115</v>
      </c>
    </row>
    <row r="1175" spans="7:12" x14ac:dyDescent="0.2">
      <c r="G1175" s="16">
        <v>1171</v>
      </c>
      <c r="H1175" s="16" t="s">
        <v>186</v>
      </c>
      <c r="I1175" s="27">
        <v>39035</v>
      </c>
      <c r="J1175" s="16" t="s">
        <v>189</v>
      </c>
      <c r="K1175" s="28">
        <v>71</v>
      </c>
      <c r="L1175" s="26">
        <v>215.03086098171244</v>
      </c>
    </row>
    <row r="1176" spans="7:12" x14ac:dyDescent="0.2">
      <c r="G1176" s="16">
        <v>1172</v>
      </c>
      <c r="H1176" s="16" t="s">
        <v>193</v>
      </c>
      <c r="I1176" s="27">
        <v>38617</v>
      </c>
      <c r="J1176" s="16" t="s">
        <v>192</v>
      </c>
      <c r="K1176" s="28">
        <v>68</v>
      </c>
      <c r="L1176" s="26">
        <v>206.20589088795145</v>
      </c>
    </row>
    <row r="1177" spans="7:12" x14ac:dyDescent="0.2">
      <c r="G1177" s="16">
        <v>1173</v>
      </c>
      <c r="H1177" s="16" t="s">
        <v>198</v>
      </c>
      <c r="I1177" s="27">
        <v>38298</v>
      </c>
      <c r="J1177" s="16" t="s">
        <v>195</v>
      </c>
      <c r="K1177" s="28">
        <v>30</v>
      </c>
      <c r="L1177" s="26">
        <v>92.33205932019861</v>
      </c>
    </row>
    <row r="1178" spans="7:12" x14ac:dyDescent="0.2">
      <c r="G1178" s="16">
        <v>1174</v>
      </c>
      <c r="H1178" s="16" t="s">
        <v>188</v>
      </c>
      <c r="I1178" s="27">
        <v>38749</v>
      </c>
      <c r="J1178" s="16" t="s">
        <v>192</v>
      </c>
      <c r="K1178" s="28">
        <v>72</v>
      </c>
      <c r="L1178" s="26">
        <v>217.8071938981364</v>
      </c>
    </row>
    <row r="1179" spans="7:12" x14ac:dyDescent="0.2">
      <c r="G1179" s="16">
        <v>1175</v>
      </c>
      <c r="H1179" s="16" t="s">
        <v>199</v>
      </c>
      <c r="I1179" s="27">
        <v>38221</v>
      </c>
      <c r="J1179" s="16" t="s">
        <v>195</v>
      </c>
      <c r="K1179" s="28">
        <v>73</v>
      </c>
      <c r="L1179" s="26">
        <v>221.36652611293488</v>
      </c>
    </row>
    <row r="1180" spans="7:12" x14ac:dyDescent="0.2">
      <c r="G1180" s="16">
        <v>1176</v>
      </c>
      <c r="H1180" s="16" t="s">
        <v>186</v>
      </c>
      <c r="I1180" s="27">
        <v>38738</v>
      </c>
      <c r="J1180" s="16" t="s">
        <v>187</v>
      </c>
      <c r="K1180" s="28">
        <v>28</v>
      </c>
      <c r="L1180" s="26">
        <v>86.468421123864729</v>
      </c>
    </row>
    <row r="1181" spans="7:12" x14ac:dyDescent="0.2">
      <c r="G1181" s="16">
        <v>1177</v>
      </c>
      <c r="H1181" s="16" t="s">
        <v>200</v>
      </c>
      <c r="I1181" s="27">
        <v>38793</v>
      </c>
      <c r="J1181" s="16" t="s">
        <v>197</v>
      </c>
      <c r="K1181" s="28">
        <v>40</v>
      </c>
      <c r="L1181" s="26">
        <v>122.63642805944112</v>
      </c>
    </row>
    <row r="1182" spans="7:12" x14ac:dyDescent="0.2">
      <c r="G1182" s="16">
        <v>1178</v>
      </c>
      <c r="H1182" s="16" t="s">
        <v>198</v>
      </c>
      <c r="I1182" s="27">
        <v>39057</v>
      </c>
      <c r="J1182" s="16" t="s">
        <v>189</v>
      </c>
      <c r="K1182" s="28">
        <v>-8</v>
      </c>
      <c r="L1182" s="26">
        <v>-22.295514644563095</v>
      </c>
    </row>
    <row r="1183" spans="7:12" x14ac:dyDescent="0.2">
      <c r="G1183" s="16">
        <v>1179</v>
      </c>
      <c r="H1183" s="16" t="s">
        <v>191</v>
      </c>
      <c r="I1183" s="27">
        <v>38452</v>
      </c>
      <c r="J1183" s="16" t="s">
        <v>192</v>
      </c>
      <c r="K1183" s="28">
        <v>70</v>
      </c>
      <c r="L1183" s="26">
        <v>211.69145448851842</v>
      </c>
    </row>
    <row r="1184" spans="7:12" x14ac:dyDescent="0.2">
      <c r="G1184" s="16">
        <v>1180</v>
      </c>
      <c r="H1184" s="16" t="s">
        <v>186</v>
      </c>
      <c r="I1184" s="27">
        <v>38705</v>
      </c>
      <c r="J1184" s="16" t="s">
        <v>195</v>
      </c>
      <c r="K1184" s="28">
        <v>3</v>
      </c>
      <c r="L1184" s="26">
        <v>10.721781338210716</v>
      </c>
    </row>
    <row r="1185" spans="7:12" x14ac:dyDescent="0.2">
      <c r="G1185" s="16">
        <v>1181</v>
      </c>
      <c r="H1185" s="16" t="s">
        <v>186</v>
      </c>
      <c r="I1185" s="27">
        <v>38331</v>
      </c>
      <c r="J1185" s="16" t="s">
        <v>195</v>
      </c>
      <c r="K1185" s="28">
        <v>33</v>
      </c>
      <c r="L1185" s="26">
        <v>100.68258329871269</v>
      </c>
    </row>
    <row r="1186" spans="7:12" x14ac:dyDescent="0.2">
      <c r="G1186" s="16">
        <v>1182</v>
      </c>
      <c r="H1186" s="16" t="s">
        <v>194</v>
      </c>
      <c r="I1186" s="27">
        <v>38221</v>
      </c>
      <c r="J1186" s="16" t="s">
        <v>187</v>
      </c>
      <c r="K1186" s="28">
        <v>88</v>
      </c>
      <c r="L1186" s="26">
        <v>265.74766319973446</v>
      </c>
    </row>
    <row r="1187" spans="7:12" x14ac:dyDescent="0.2">
      <c r="G1187" s="16">
        <v>1183</v>
      </c>
      <c r="H1187" s="16" t="s">
        <v>198</v>
      </c>
      <c r="I1187" s="27">
        <v>38353</v>
      </c>
      <c r="J1187" s="16" t="s">
        <v>197</v>
      </c>
      <c r="K1187" s="28">
        <v>39</v>
      </c>
      <c r="L1187" s="26">
        <v>119.1661098521913</v>
      </c>
    </row>
    <row r="1188" spans="7:12" x14ac:dyDescent="0.2">
      <c r="G1188" s="16">
        <v>1184</v>
      </c>
      <c r="H1188" s="16" t="s">
        <v>200</v>
      </c>
      <c r="I1188" s="27">
        <v>38529</v>
      </c>
      <c r="J1188" s="16" t="s">
        <v>192</v>
      </c>
      <c r="K1188" s="28">
        <v>64</v>
      </c>
      <c r="L1188" s="26">
        <v>193.63735378454803</v>
      </c>
    </row>
    <row r="1189" spans="7:12" x14ac:dyDescent="0.2">
      <c r="G1189" s="16">
        <v>1185</v>
      </c>
      <c r="H1189" s="16" t="s">
        <v>199</v>
      </c>
      <c r="I1189" s="27">
        <v>38892</v>
      </c>
      <c r="J1189" s="16" t="s">
        <v>187</v>
      </c>
      <c r="K1189" s="28">
        <v>0</v>
      </c>
      <c r="L1189" s="26">
        <v>2.1318123006760317</v>
      </c>
    </row>
    <row r="1190" spans="7:12" x14ac:dyDescent="0.2">
      <c r="G1190" s="16">
        <v>1186</v>
      </c>
      <c r="H1190" s="16" t="s">
        <v>196</v>
      </c>
      <c r="I1190" s="27">
        <v>38067</v>
      </c>
      <c r="J1190" s="16" t="s">
        <v>192</v>
      </c>
      <c r="K1190" s="28">
        <v>26</v>
      </c>
      <c r="L1190" s="26">
        <v>80.373766797749937</v>
      </c>
    </row>
    <row r="1191" spans="7:12" x14ac:dyDescent="0.2">
      <c r="G1191" s="16">
        <v>1187</v>
      </c>
      <c r="H1191" s="16" t="s">
        <v>191</v>
      </c>
      <c r="I1191" s="27">
        <v>38056</v>
      </c>
      <c r="J1191" s="16" t="s">
        <v>187</v>
      </c>
      <c r="K1191" s="28">
        <v>0</v>
      </c>
      <c r="L1191" s="26">
        <v>1.4880685060494558</v>
      </c>
    </row>
    <row r="1192" spans="7:12" x14ac:dyDescent="0.2">
      <c r="G1192" s="16">
        <v>1188</v>
      </c>
      <c r="H1192" s="16" t="s">
        <v>186</v>
      </c>
      <c r="I1192" s="27">
        <v>38881</v>
      </c>
      <c r="J1192" s="16" t="s">
        <v>189</v>
      </c>
      <c r="K1192" s="28">
        <v>76</v>
      </c>
      <c r="L1192" s="26">
        <v>229.77238860248113</v>
      </c>
    </row>
    <row r="1193" spans="7:12" x14ac:dyDescent="0.2">
      <c r="G1193" s="16">
        <v>1189</v>
      </c>
      <c r="H1193" s="16" t="s">
        <v>198</v>
      </c>
      <c r="I1193" s="27">
        <v>38287</v>
      </c>
      <c r="J1193" s="16" t="s">
        <v>195</v>
      </c>
      <c r="K1193" s="28">
        <v>75</v>
      </c>
      <c r="L1193" s="26">
        <v>227.61957571703351</v>
      </c>
    </row>
    <row r="1194" spans="7:12" x14ac:dyDescent="0.2">
      <c r="G1194" s="16">
        <v>1190</v>
      </c>
      <c r="H1194" s="16" t="s">
        <v>198</v>
      </c>
      <c r="I1194" s="27">
        <v>38155</v>
      </c>
      <c r="J1194" s="16" t="s">
        <v>187</v>
      </c>
      <c r="K1194" s="28">
        <v>61</v>
      </c>
      <c r="L1194" s="26">
        <v>184.47481128177199</v>
      </c>
    </row>
    <row r="1195" spans="7:12" x14ac:dyDescent="0.2">
      <c r="G1195" s="16">
        <v>1191</v>
      </c>
      <c r="H1195" s="16" t="s">
        <v>200</v>
      </c>
      <c r="I1195" s="27">
        <v>38551</v>
      </c>
      <c r="J1195" s="16" t="s">
        <v>195</v>
      </c>
      <c r="K1195" s="28">
        <v>-2</v>
      </c>
      <c r="L1195" s="26">
        <v>-4.2806028749734537</v>
      </c>
    </row>
    <row r="1196" spans="7:12" x14ac:dyDescent="0.2">
      <c r="G1196" s="16">
        <v>1192</v>
      </c>
      <c r="H1196" s="16" t="s">
        <v>188</v>
      </c>
      <c r="I1196" s="27">
        <v>38023</v>
      </c>
      <c r="J1196" s="16" t="s">
        <v>192</v>
      </c>
      <c r="K1196" s="28">
        <v>40</v>
      </c>
      <c r="L1196" s="26">
        <v>122.55161793559111</v>
      </c>
    </row>
    <row r="1197" spans="7:12" x14ac:dyDescent="0.2">
      <c r="G1197" s="16">
        <v>1193</v>
      </c>
      <c r="H1197" s="16" t="s">
        <v>194</v>
      </c>
      <c r="I1197" s="27">
        <v>38397</v>
      </c>
      <c r="J1197" s="16" t="s">
        <v>195</v>
      </c>
      <c r="K1197" s="28">
        <v>5</v>
      </c>
      <c r="L1197" s="26">
        <v>17.384002396298932</v>
      </c>
    </row>
    <row r="1198" spans="7:12" x14ac:dyDescent="0.2">
      <c r="G1198" s="16">
        <v>1194</v>
      </c>
      <c r="H1198" s="16" t="s">
        <v>194</v>
      </c>
      <c r="I1198" s="27">
        <v>38980</v>
      </c>
      <c r="J1198" s="16" t="s">
        <v>195</v>
      </c>
      <c r="K1198" s="28">
        <v>57</v>
      </c>
      <c r="L1198" s="26">
        <v>172.52313391180516</v>
      </c>
    </row>
    <row r="1199" spans="7:12" x14ac:dyDescent="0.2">
      <c r="G1199" s="16">
        <v>1195</v>
      </c>
      <c r="H1199" s="16" t="s">
        <v>199</v>
      </c>
      <c r="I1199" s="27">
        <v>38804</v>
      </c>
      <c r="J1199" s="16" t="s">
        <v>195</v>
      </c>
      <c r="K1199" s="28">
        <v>86</v>
      </c>
      <c r="L1199" s="26">
        <v>259.81646524411644</v>
      </c>
    </row>
    <row r="1200" spans="7:12" x14ac:dyDescent="0.2">
      <c r="G1200" s="16">
        <v>1196</v>
      </c>
      <c r="H1200" s="16" t="s">
        <v>186</v>
      </c>
      <c r="I1200" s="27">
        <v>38155</v>
      </c>
      <c r="J1200" s="16" t="s">
        <v>192</v>
      </c>
      <c r="K1200" s="28">
        <v>15</v>
      </c>
      <c r="L1200" s="26">
        <v>46.529110883082438</v>
      </c>
    </row>
    <row r="1201" spans="7:12" x14ac:dyDescent="0.2">
      <c r="G1201" s="16">
        <v>1197</v>
      </c>
      <c r="H1201" s="16" t="s">
        <v>200</v>
      </c>
      <c r="I1201" s="27">
        <v>38969</v>
      </c>
      <c r="J1201" s="16" t="s">
        <v>195</v>
      </c>
      <c r="K1201" s="28">
        <v>39</v>
      </c>
      <c r="L1201" s="26">
        <v>118.84027043467471</v>
      </c>
    </row>
    <row r="1202" spans="7:12" x14ac:dyDescent="0.2">
      <c r="G1202" s="16">
        <v>1198</v>
      </c>
      <c r="H1202" s="16" t="s">
        <v>186</v>
      </c>
      <c r="I1202" s="27">
        <v>38111</v>
      </c>
      <c r="J1202" s="16" t="s">
        <v>189</v>
      </c>
      <c r="K1202" s="28">
        <v>94</v>
      </c>
      <c r="L1202" s="26">
        <v>284.28308169489765</v>
      </c>
    </row>
    <row r="1203" spans="7:12" x14ac:dyDescent="0.2">
      <c r="G1203" s="16">
        <v>1199</v>
      </c>
      <c r="H1203" s="16" t="s">
        <v>186</v>
      </c>
      <c r="I1203" s="27">
        <v>38804</v>
      </c>
      <c r="J1203" s="16" t="s">
        <v>187</v>
      </c>
      <c r="K1203" s="28">
        <v>78</v>
      </c>
      <c r="L1203" s="26">
        <v>235.94909602444432</v>
      </c>
    </row>
    <row r="1204" spans="7:12" x14ac:dyDescent="0.2">
      <c r="G1204" s="16">
        <v>1200</v>
      </c>
      <c r="H1204" s="16" t="s">
        <v>200</v>
      </c>
      <c r="I1204" s="27">
        <v>38738</v>
      </c>
      <c r="J1204" s="16" t="s">
        <v>195</v>
      </c>
      <c r="K1204" s="28">
        <v>65</v>
      </c>
      <c r="L1204" s="26">
        <v>196.94723752480948</v>
      </c>
    </row>
    <row r="1205" spans="7:12" x14ac:dyDescent="0.2">
      <c r="G1205" s="16">
        <v>1201</v>
      </c>
      <c r="H1205" s="16" t="s">
        <v>191</v>
      </c>
      <c r="I1205" s="27">
        <v>39068</v>
      </c>
      <c r="J1205" s="16" t="s">
        <v>195</v>
      </c>
      <c r="K1205" s="28">
        <v>66</v>
      </c>
      <c r="L1205" s="26">
        <v>199.89422548511391</v>
      </c>
    </row>
    <row r="1206" spans="7:12" x14ac:dyDescent="0.2">
      <c r="G1206" s="16">
        <v>1202</v>
      </c>
      <c r="H1206" s="16" t="s">
        <v>198</v>
      </c>
      <c r="I1206" s="27">
        <v>38485</v>
      </c>
      <c r="J1206" s="16" t="s">
        <v>197</v>
      </c>
      <c r="K1206" s="28">
        <v>84</v>
      </c>
      <c r="L1206" s="26">
        <v>254.09765790734036</v>
      </c>
    </row>
    <row r="1207" spans="7:12" x14ac:dyDescent="0.2">
      <c r="G1207" s="16">
        <v>1203</v>
      </c>
      <c r="H1207" s="16" t="s">
        <v>186</v>
      </c>
      <c r="I1207" s="27">
        <v>38793</v>
      </c>
      <c r="J1207" s="16" t="s">
        <v>197</v>
      </c>
      <c r="K1207" s="28">
        <v>35</v>
      </c>
      <c r="L1207" s="26">
        <v>107.42230334811192</v>
      </c>
    </row>
    <row r="1208" spans="7:12" x14ac:dyDescent="0.2">
      <c r="G1208" s="16">
        <v>1204</v>
      </c>
      <c r="H1208" s="16" t="s">
        <v>196</v>
      </c>
      <c r="I1208" s="27">
        <v>38144</v>
      </c>
      <c r="J1208" s="16" t="s">
        <v>197</v>
      </c>
      <c r="K1208" s="28">
        <v>94</v>
      </c>
      <c r="L1208" s="26">
        <v>284.44960047674812</v>
      </c>
    </row>
    <row r="1209" spans="7:12" x14ac:dyDescent="0.2">
      <c r="G1209" s="16">
        <v>1205</v>
      </c>
      <c r="H1209" s="16" t="s">
        <v>194</v>
      </c>
      <c r="I1209" s="27">
        <v>38452</v>
      </c>
      <c r="J1209" s="16" t="s">
        <v>187</v>
      </c>
      <c r="K1209" s="28">
        <v>26</v>
      </c>
      <c r="L1209" s="26">
        <v>80.008907895331433</v>
      </c>
    </row>
    <row r="1210" spans="7:12" x14ac:dyDescent="0.2">
      <c r="G1210" s="16">
        <v>1206</v>
      </c>
      <c r="H1210" s="16" t="s">
        <v>199</v>
      </c>
      <c r="I1210" s="27">
        <v>38925</v>
      </c>
      <c r="J1210" s="16" t="s">
        <v>195</v>
      </c>
      <c r="K1210" s="28">
        <v>80</v>
      </c>
      <c r="L1210" s="26">
        <v>242.68960514739433</v>
      </c>
    </row>
    <row r="1211" spans="7:12" x14ac:dyDescent="0.2">
      <c r="G1211" s="16">
        <v>1207</v>
      </c>
      <c r="H1211" s="16" t="s">
        <v>196</v>
      </c>
      <c r="I1211" s="27">
        <v>38133</v>
      </c>
      <c r="J1211" s="16" t="s">
        <v>187</v>
      </c>
      <c r="K1211" s="28">
        <v>7</v>
      </c>
      <c r="L1211" s="26">
        <v>22.749084769262449</v>
      </c>
    </row>
    <row r="1212" spans="7:12" x14ac:dyDescent="0.2">
      <c r="G1212" s="16">
        <v>1208</v>
      </c>
      <c r="H1212" s="16" t="s">
        <v>188</v>
      </c>
      <c r="I1212" s="27">
        <v>38925</v>
      </c>
      <c r="J1212" s="16" t="s">
        <v>197</v>
      </c>
      <c r="K1212" s="28">
        <v>47</v>
      </c>
      <c r="L1212" s="26">
        <v>142.45293344391169</v>
      </c>
    </row>
    <row r="1213" spans="7:12" x14ac:dyDescent="0.2">
      <c r="G1213" s="16">
        <v>1209</v>
      </c>
      <c r="H1213" s="16" t="s">
        <v>194</v>
      </c>
      <c r="I1213" s="27">
        <v>38243</v>
      </c>
      <c r="J1213" s="16" t="s">
        <v>187</v>
      </c>
      <c r="K1213" s="28">
        <v>32</v>
      </c>
      <c r="L1213" s="26">
        <v>98.66880662051085</v>
      </c>
    </row>
    <row r="1214" spans="7:12" x14ac:dyDescent="0.2">
      <c r="G1214" s="16">
        <v>1210</v>
      </c>
      <c r="H1214" s="16" t="s">
        <v>188</v>
      </c>
      <c r="I1214" s="27">
        <v>38683</v>
      </c>
      <c r="J1214" s="16" t="s">
        <v>187</v>
      </c>
      <c r="K1214" s="28">
        <v>8</v>
      </c>
      <c r="L1214" s="26">
        <v>25.397181435002494</v>
      </c>
    </row>
    <row r="1215" spans="7:12" x14ac:dyDescent="0.2">
      <c r="G1215" s="16">
        <v>1211</v>
      </c>
      <c r="H1215" s="16" t="s">
        <v>191</v>
      </c>
      <c r="I1215" s="27">
        <v>38199</v>
      </c>
      <c r="J1215" s="16" t="s">
        <v>197</v>
      </c>
      <c r="K1215" s="28">
        <v>33</v>
      </c>
      <c r="L1215" s="26">
        <v>100.90835792644413</v>
      </c>
    </row>
    <row r="1216" spans="7:12" x14ac:dyDescent="0.2">
      <c r="G1216" s="16">
        <v>1212</v>
      </c>
      <c r="H1216" s="16" t="s">
        <v>199</v>
      </c>
      <c r="I1216" s="27">
        <v>38232</v>
      </c>
      <c r="J1216" s="16" t="s">
        <v>195</v>
      </c>
      <c r="K1216" s="28">
        <v>22</v>
      </c>
      <c r="L1216" s="26">
        <v>68.443266596535878</v>
      </c>
    </row>
    <row r="1217" spans="7:12" x14ac:dyDescent="0.2">
      <c r="G1217" s="16">
        <v>1213</v>
      </c>
      <c r="H1217" s="16" t="s">
        <v>200</v>
      </c>
      <c r="I1217" s="27">
        <v>38650</v>
      </c>
      <c r="J1217" s="16" t="s">
        <v>187</v>
      </c>
      <c r="K1217" s="28">
        <v>81</v>
      </c>
      <c r="L1217" s="26">
        <v>244.7024907032648</v>
      </c>
    </row>
    <row r="1218" spans="7:12" x14ac:dyDescent="0.2">
      <c r="G1218" s="16">
        <v>1214</v>
      </c>
      <c r="H1218" s="16" t="s">
        <v>200</v>
      </c>
      <c r="I1218" s="27">
        <v>38881</v>
      </c>
      <c r="J1218" s="16" t="s">
        <v>192</v>
      </c>
      <c r="K1218" s="28">
        <v>81</v>
      </c>
      <c r="L1218" s="26">
        <v>244.87385074051761</v>
      </c>
    </row>
    <row r="1219" spans="7:12" x14ac:dyDescent="0.2">
      <c r="G1219" s="16">
        <v>1215</v>
      </c>
      <c r="H1219" s="16" t="s">
        <v>191</v>
      </c>
      <c r="I1219" s="27">
        <v>38199</v>
      </c>
      <c r="J1219" s="16" t="s">
        <v>189</v>
      </c>
      <c r="K1219" s="28">
        <v>30</v>
      </c>
      <c r="L1219" s="26">
        <v>91.738843901415805</v>
      </c>
    </row>
    <row r="1220" spans="7:12" x14ac:dyDescent="0.2">
      <c r="G1220" s="16">
        <v>1216</v>
      </c>
      <c r="H1220" s="16" t="s">
        <v>193</v>
      </c>
      <c r="I1220" s="27">
        <v>38243</v>
      </c>
      <c r="J1220" s="16" t="s">
        <v>187</v>
      </c>
      <c r="K1220" s="28">
        <v>-1</v>
      </c>
      <c r="L1220" s="26">
        <v>-1.145171893891844</v>
      </c>
    </row>
    <row r="1221" spans="7:12" x14ac:dyDescent="0.2">
      <c r="G1221" s="16">
        <v>1217</v>
      </c>
      <c r="H1221" s="16" t="s">
        <v>188</v>
      </c>
      <c r="I1221" s="27">
        <v>38859</v>
      </c>
      <c r="J1221" s="16" t="s">
        <v>197</v>
      </c>
      <c r="K1221" s="28">
        <v>35</v>
      </c>
      <c r="L1221" s="26">
        <v>106.85440305953027</v>
      </c>
    </row>
    <row r="1222" spans="7:12" x14ac:dyDescent="0.2">
      <c r="G1222" s="16">
        <v>1218</v>
      </c>
      <c r="H1222" s="16" t="s">
        <v>200</v>
      </c>
      <c r="I1222" s="27">
        <v>38793</v>
      </c>
      <c r="J1222" s="16" t="s">
        <v>197</v>
      </c>
      <c r="K1222" s="28">
        <v>78</v>
      </c>
      <c r="L1222" s="26">
        <v>235.96052865922752</v>
      </c>
    </row>
    <row r="1223" spans="7:12" x14ac:dyDescent="0.2">
      <c r="G1223" s="16">
        <v>1219</v>
      </c>
      <c r="H1223" s="16" t="s">
        <v>186</v>
      </c>
      <c r="I1223" s="27">
        <v>38936</v>
      </c>
      <c r="J1223" s="16" t="s">
        <v>187</v>
      </c>
      <c r="K1223" s="28">
        <v>15</v>
      </c>
      <c r="L1223" s="26">
        <v>47.22639965086119</v>
      </c>
    </row>
    <row r="1224" spans="7:12" x14ac:dyDescent="0.2">
      <c r="G1224" s="16">
        <v>1220</v>
      </c>
      <c r="H1224" s="16" t="s">
        <v>199</v>
      </c>
      <c r="I1224" s="27">
        <v>38375</v>
      </c>
      <c r="J1224" s="16" t="s">
        <v>197</v>
      </c>
      <c r="K1224" s="28">
        <v>75</v>
      </c>
      <c r="L1224" s="26">
        <v>226.87742764461669</v>
      </c>
    </row>
    <row r="1225" spans="7:12" x14ac:dyDescent="0.2">
      <c r="G1225" s="16">
        <v>1221</v>
      </c>
      <c r="H1225" s="16" t="s">
        <v>198</v>
      </c>
      <c r="I1225" s="27">
        <v>39002</v>
      </c>
      <c r="J1225" s="16" t="s">
        <v>195</v>
      </c>
      <c r="K1225" s="28">
        <v>12</v>
      </c>
      <c r="L1225" s="26">
        <v>38.143038750044731</v>
      </c>
    </row>
    <row r="1226" spans="7:12" x14ac:dyDescent="0.2">
      <c r="G1226" s="16">
        <v>1222</v>
      </c>
      <c r="H1226" s="16" t="s">
        <v>196</v>
      </c>
      <c r="I1226" s="27">
        <v>38672</v>
      </c>
      <c r="J1226" s="16" t="s">
        <v>197</v>
      </c>
      <c r="K1226" s="28">
        <v>30</v>
      </c>
      <c r="L1226" s="26">
        <v>91.983337200833716</v>
      </c>
    </row>
    <row r="1227" spans="7:12" x14ac:dyDescent="0.2">
      <c r="G1227" s="16">
        <v>1223</v>
      </c>
      <c r="H1227" s="16" t="s">
        <v>196</v>
      </c>
      <c r="I1227" s="27">
        <v>38485</v>
      </c>
      <c r="J1227" s="16" t="s">
        <v>195</v>
      </c>
      <c r="K1227" s="28">
        <v>42</v>
      </c>
      <c r="L1227" s="26">
        <v>128.0454928316145</v>
      </c>
    </row>
    <row r="1228" spans="7:12" x14ac:dyDescent="0.2">
      <c r="G1228" s="16">
        <v>1224</v>
      </c>
      <c r="H1228" s="16" t="s">
        <v>198</v>
      </c>
      <c r="I1228" s="27">
        <v>37990</v>
      </c>
      <c r="J1228" s="16" t="s">
        <v>195</v>
      </c>
      <c r="K1228" s="28">
        <v>-8</v>
      </c>
      <c r="L1228" s="26">
        <v>-22.146929145267091</v>
      </c>
    </row>
    <row r="1229" spans="7:12" x14ac:dyDescent="0.2">
      <c r="G1229" s="16">
        <v>1225</v>
      </c>
      <c r="H1229" s="16" t="s">
        <v>199</v>
      </c>
      <c r="I1229" s="27">
        <v>38089</v>
      </c>
      <c r="J1229" s="16" t="s">
        <v>192</v>
      </c>
      <c r="K1229" s="28">
        <v>93</v>
      </c>
      <c r="L1229" s="26">
        <v>280.73714428830147</v>
      </c>
    </row>
    <row r="1230" spans="7:12" x14ac:dyDescent="0.2">
      <c r="G1230" s="16">
        <v>1226</v>
      </c>
      <c r="H1230" s="16" t="s">
        <v>188</v>
      </c>
      <c r="I1230" s="27">
        <v>38958</v>
      </c>
      <c r="J1230" s="16" t="s">
        <v>195</v>
      </c>
      <c r="K1230" s="28">
        <v>55</v>
      </c>
      <c r="L1230" s="26">
        <v>167.57524533229733</v>
      </c>
    </row>
    <row r="1231" spans="7:12" x14ac:dyDescent="0.2">
      <c r="G1231" s="16">
        <v>1227</v>
      </c>
      <c r="H1231" s="16" t="s">
        <v>191</v>
      </c>
      <c r="I1231" s="27">
        <v>38408</v>
      </c>
      <c r="J1231" s="16" t="s">
        <v>187</v>
      </c>
      <c r="K1231" s="28">
        <v>53</v>
      </c>
      <c r="L1231" s="26">
        <v>161.16756896250922</v>
      </c>
    </row>
    <row r="1232" spans="7:12" x14ac:dyDescent="0.2">
      <c r="G1232" s="16">
        <v>1228</v>
      </c>
      <c r="H1232" s="16" t="s">
        <v>198</v>
      </c>
      <c r="I1232" s="27">
        <v>38903</v>
      </c>
      <c r="J1232" s="16" t="s">
        <v>195</v>
      </c>
      <c r="K1232" s="28">
        <v>20</v>
      </c>
      <c r="L1232" s="26">
        <v>61.771223708788817</v>
      </c>
    </row>
    <row r="1233" spans="7:12" x14ac:dyDescent="0.2">
      <c r="G1233" s="16">
        <v>1229</v>
      </c>
      <c r="H1233" s="16" t="s">
        <v>193</v>
      </c>
      <c r="I1233" s="27">
        <v>38463</v>
      </c>
      <c r="J1233" s="16" t="s">
        <v>192</v>
      </c>
      <c r="K1233" s="28">
        <v>19</v>
      </c>
      <c r="L1233" s="26">
        <v>58.720890783599678</v>
      </c>
    </row>
    <row r="1234" spans="7:12" x14ac:dyDescent="0.2">
      <c r="G1234" s="16">
        <v>1230</v>
      </c>
      <c r="H1234" s="16" t="s">
        <v>200</v>
      </c>
      <c r="I1234" s="27">
        <v>38375</v>
      </c>
      <c r="J1234" s="16" t="s">
        <v>197</v>
      </c>
      <c r="K1234" s="28">
        <v>23</v>
      </c>
      <c r="L1234" s="26">
        <v>70.867520556192943</v>
      </c>
    </row>
    <row r="1235" spans="7:12" x14ac:dyDescent="0.2">
      <c r="G1235" s="16">
        <v>1231</v>
      </c>
      <c r="H1235" s="16" t="s">
        <v>186</v>
      </c>
      <c r="I1235" s="27">
        <v>38782</v>
      </c>
      <c r="J1235" s="16" t="s">
        <v>189</v>
      </c>
      <c r="K1235" s="28">
        <v>68</v>
      </c>
      <c r="L1235" s="26">
        <v>205.90903893366013</v>
      </c>
    </row>
    <row r="1236" spans="7:12" x14ac:dyDescent="0.2">
      <c r="G1236" s="16">
        <v>1232</v>
      </c>
      <c r="H1236" s="16" t="s">
        <v>194</v>
      </c>
      <c r="I1236" s="27">
        <v>38738</v>
      </c>
      <c r="J1236" s="16" t="s">
        <v>192</v>
      </c>
      <c r="K1236" s="28">
        <v>52</v>
      </c>
      <c r="L1236" s="26">
        <v>157.86201256059277</v>
      </c>
    </row>
    <row r="1237" spans="7:12" x14ac:dyDescent="0.2">
      <c r="G1237" s="16">
        <v>1233</v>
      </c>
      <c r="H1237" s="16" t="s">
        <v>191</v>
      </c>
      <c r="I1237" s="27">
        <v>38551</v>
      </c>
      <c r="J1237" s="16" t="s">
        <v>195</v>
      </c>
      <c r="K1237" s="28">
        <v>40</v>
      </c>
      <c r="L1237" s="26">
        <v>121.95606531866419</v>
      </c>
    </row>
    <row r="1238" spans="7:12" x14ac:dyDescent="0.2">
      <c r="G1238" s="16">
        <v>1234</v>
      </c>
      <c r="H1238" s="16" t="s">
        <v>194</v>
      </c>
      <c r="I1238" s="27">
        <v>38771</v>
      </c>
      <c r="J1238" s="16" t="s">
        <v>197</v>
      </c>
      <c r="K1238" s="28">
        <v>22</v>
      </c>
      <c r="L1238" s="26">
        <v>67.708397118863431</v>
      </c>
    </row>
    <row r="1239" spans="7:12" x14ac:dyDescent="0.2">
      <c r="G1239" s="16">
        <v>1235</v>
      </c>
      <c r="H1239" s="16" t="s">
        <v>194</v>
      </c>
      <c r="I1239" s="27">
        <v>38452</v>
      </c>
      <c r="J1239" s="16" t="s">
        <v>192</v>
      </c>
      <c r="K1239" s="28">
        <v>5</v>
      </c>
      <c r="L1239" s="26">
        <v>16.990101124103898</v>
      </c>
    </row>
    <row r="1240" spans="7:12" x14ac:dyDescent="0.2">
      <c r="G1240" s="16">
        <v>1236</v>
      </c>
      <c r="H1240" s="16" t="s">
        <v>194</v>
      </c>
      <c r="I1240" s="27">
        <v>38815</v>
      </c>
      <c r="J1240" s="16" t="s">
        <v>197</v>
      </c>
      <c r="K1240" s="28">
        <v>30</v>
      </c>
      <c r="L1240" s="26">
        <v>92.283774629578076</v>
      </c>
    </row>
    <row r="1241" spans="7:12" x14ac:dyDescent="0.2">
      <c r="G1241" s="16">
        <v>1237</v>
      </c>
      <c r="H1241" s="16" t="s">
        <v>194</v>
      </c>
      <c r="I1241" s="27">
        <v>38078</v>
      </c>
      <c r="J1241" s="16" t="s">
        <v>195</v>
      </c>
      <c r="K1241" s="28">
        <v>6</v>
      </c>
      <c r="L1241" s="26">
        <v>20.244957158318631</v>
      </c>
    </row>
    <row r="1242" spans="7:12" x14ac:dyDescent="0.2">
      <c r="G1242" s="16">
        <v>1238</v>
      </c>
      <c r="H1242" s="16" t="s">
        <v>199</v>
      </c>
      <c r="I1242" s="27">
        <v>38254</v>
      </c>
      <c r="J1242" s="16" t="s">
        <v>192</v>
      </c>
      <c r="K1242" s="28">
        <v>92</v>
      </c>
      <c r="L1242" s="26">
        <v>277.63010190908926</v>
      </c>
    </row>
    <row r="1243" spans="7:12" x14ac:dyDescent="0.2">
      <c r="G1243" s="16">
        <v>1239</v>
      </c>
      <c r="H1243" s="16" t="s">
        <v>193</v>
      </c>
      <c r="I1243" s="27">
        <v>38859</v>
      </c>
      <c r="J1243" s="16" t="s">
        <v>197</v>
      </c>
      <c r="K1243" s="28">
        <v>-5</v>
      </c>
      <c r="L1243" s="26">
        <v>-12.432490366118355</v>
      </c>
    </row>
    <row r="1244" spans="7:12" x14ac:dyDescent="0.2">
      <c r="G1244" s="16">
        <v>1240</v>
      </c>
      <c r="H1244" s="16" t="s">
        <v>196</v>
      </c>
      <c r="I1244" s="27">
        <v>38848</v>
      </c>
      <c r="J1244" s="16" t="s">
        <v>187</v>
      </c>
      <c r="K1244" s="28">
        <v>20</v>
      </c>
      <c r="L1244" s="26">
        <v>61.840740307042338</v>
      </c>
    </row>
    <row r="1245" spans="7:12" x14ac:dyDescent="0.2">
      <c r="G1245" s="16">
        <v>1241</v>
      </c>
      <c r="H1245" s="16" t="s">
        <v>198</v>
      </c>
      <c r="I1245" s="27">
        <v>39079</v>
      </c>
      <c r="J1245" s="16" t="s">
        <v>197</v>
      </c>
      <c r="K1245" s="28">
        <v>54</v>
      </c>
      <c r="L1245" s="26">
        <v>163.08588736802977</v>
      </c>
    </row>
    <row r="1246" spans="7:12" x14ac:dyDescent="0.2">
      <c r="G1246" s="16">
        <v>1242</v>
      </c>
      <c r="H1246" s="16" t="s">
        <v>194</v>
      </c>
      <c r="I1246" s="27">
        <v>38452</v>
      </c>
      <c r="J1246" s="16" t="s">
        <v>195</v>
      </c>
      <c r="K1246" s="28">
        <v>9</v>
      </c>
      <c r="L1246" s="26">
        <v>29.206434361888643</v>
      </c>
    </row>
    <row r="1247" spans="7:12" x14ac:dyDescent="0.2">
      <c r="G1247" s="16">
        <v>1243</v>
      </c>
      <c r="H1247" s="16" t="s">
        <v>193</v>
      </c>
      <c r="I1247" s="27">
        <v>38485</v>
      </c>
      <c r="J1247" s="16" t="s">
        <v>195</v>
      </c>
      <c r="K1247" s="28">
        <v>6</v>
      </c>
      <c r="L1247" s="26">
        <v>19.957821441994636</v>
      </c>
    </row>
    <row r="1248" spans="7:12" x14ac:dyDescent="0.2">
      <c r="G1248" s="16">
        <v>1244</v>
      </c>
      <c r="H1248" s="16" t="s">
        <v>198</v>
      </c>
      <c r="I1248" s="27">
        <v>38111</v>
      </c>
      <c r="J1248" s="16" t="s">
        <v>187</v>
      </c>
      <c r="K1248" s="28">
        <v>47</v>
      </c>
      <c r="L1248" s="26">
        <v>142.82940012407209</v>
      </c>
    </row>
    <row r="1249" spans="7:12" x14ac:dyDescent="0.2">
      <c r="G1249" s="16">
        <v>1245</v>
      </c>
      <c r="H1249" s="16" t="s">
        <v>191</v>
      </c>
      <c r="I1249" s="27">
        <v>38672</v>
      </c>
      <c r="J1249" s="16" t="s">
        <v>197</v>
      </c>
      <c r="K1249" s="28">
        <v>-10</v>
      </c>
      <c r="L1249" s="26">
        <v>-27.091257616513943</v>
      </c>
    </row>
    <row r="1250" spans="7:12" x14ac:dyDescent="0.2">
      <c r="G1250" s="16">
        <v>1246</v>
      </c>
      <c r="H1250" s="16" t="s">
        <v>200</v>
      </c>
      <c r="I1250" s="27">
        <v>38122</v>
      </c>
      <c r="J1250" s="16" t="s">
        <v>197</v>
      </c>
      <c r="K1250" s="28">
        <v>90</v>
      </c>
      <c r="L1250" s="26">
        <v>272.34042411677569</v>
      </c>
    </row>
    <row r="1251" spans="7:12" x14ac:dyDescent="0.2">
      <c r="G1251" s="16">
        <v>1247</v>
      </c>
      <c r="H1251" s="16" t="s">
        <v>186</v>
      </c>
      <c r="I1251" s="27">
        <v>38023</v>
      </c>
      <c r="J1251" s="16" t="s">
        <v>189</v>
      </c>
      <c r="K1251" s="28">
        <v>48</v>
      </c>
      <c r="L1251" s="26">
        <v>146.4346102431829</v>
      </c>
    </row>
    <row r="1252" spans="7:12" x14ac:dyDescent="0.2">
      <c r="G1252" s="16">
        <v>1248</v>
      </c>
      <c r="H1252" s="16" t="s">
        <v>198</v>
      </c>
      <c r="I1252" s="27">
        <v>38452</v>
      </c>
      <c r="J1252" s="16" t="s">
        <v>189</v>
      </c>
      <c r="K1252" s="28">
        <v>55</v>
      </c>
      <c r="L1252" s="26">
        <v>167.32527262577906</v>
      </c>
    </row>
    <row r="1253" spans="7:12" x14ac:dyDescent="0.2">
      <c r="G1253" s="16">
        <v>1249</v>
      </c>
      <c r="H1253" s="16" t="s">
        <v>186</v>
      </c>
      <c r="I1253" s="27">
        <v>38892</v>
      </c>
      <c r="J1253" s="16" t="s">
        <v>197</v>
      </c>
      <c r="K1253" s="28">
        <v>42</v>
      </c>
      <c r="L1253" s="26">
        <v>128.47869059837046</v>
      </c>
    </row>
    <row r="1254" spans="7:12" x14ac:dyDescent="0.2">
      <c r="G1254" s="16">
        <v>1250</v>
      </c>
      <c r="H1254" s="16" t="s">
        <v>200</v>
      </c>
      <c r="I1254" s="27">
        <v>38749</v>
      </c>
      <c r="J1254" s="16" t="s">
        <v>195</v>
      </c>
      <c r="K1254" s="28">
        <v>39</v>
      </c>
      <c r="L1254" s="26">
        <v>119.42558225930649</v>
      </c>
    </row>
    <row r="1255" spans="7:12" x14ac:dyDescent="0.2">
      <c r="G1255" s="16">
        <v>1251</v>
      </c>
      <c r="H1255" s="16" t="s">
        <v>194</v>
      </c>
      <c r="I1255" s="27">
        <v>38672</v>
      </c>
      <c r="J1255" s="16" t="s">
        <v>197</v>
      </c>
      <c r="K1255" s="28">
        <v>26</v>
      </c>
      <c r="L1255" s="26">
        <v>79.641106811056247</v>
      </c>
    </row>
    <row r="1256" spans="7:12" x14ac:dyDescent="0.2">
      <c r="G1256" s="16">
        <v>1252</v>
      </c>
      <c r="H1256" s="16" t="s">
        <v>186</v>
      </c>
      <c r="I1256" s="27">
        <v>38760</v>
      </c>
      <c r="J1256" s="16" t="s">
        <v>197</v>
      </c>
      <c r="K1256" s="28">
        <v>26</v>
      </c>
      <c r="L1256" s="26">
        <v>79.499321772308136</v>
      </c>
    </row>
    <row r="1257" spans="7:12" x14ac:dyDescent="0.2">
      <c r="G1257" s="16">
        <v>1253</v>
      </c>
      <c r="H1257" s="16" t="s">
        <v>186</v>
      </c>
      <c r="I1257" s="27">
        <v>38705</v>
      </c>
      <c r="J1257" s="16" t="s">
        <v>195</v>
      </c>
      <c r="K1257" s="28">
        <v>52</v>
      </c>
      <c r="L1257" s="26">
        <v>158.28266649648856</v>
      </c>
    </row>
    <row r="1258" spans="7:12" x14ac:dyDescent="0.2">
      <c r="G1258" s="16">
        <v>1254</v>
      </c>
      <c r="H1258" s="16" t="s">
        <v>194</v>
      </c>
      <c r="I1258" s="27">
        <v>38309</v>
      </c>
      <c r="J1258" s="16" t="s">
        <v>189</v>
      </c>
      <c r="K1258" s="28">
        <v>19</v>
      </c>
      <c r="L1258" s="26">
        <v>58.769535018680784</v>
      </c>
    </row>
    <row r="1259" spans="7:12" x14ac:dyDescent="0.2">
      <c r="G1259" s="16">
        <v>1255</v>
      </c>
      <c r="H1259" s="16" t="s">
        <v>191</v>
      </c>
      <c r="I1259" s="27">
        <v>38210</v>
      </c>
      <c r="J1259" s="16" t="s">
        <v>197</v>
      </c>
      <c r="K1259" s="28">
        <v>18</v>
      </c>
      <c r="L1259" s="26">
        <v>55.683739721262491</v>
      </c>
    </row>
    <row r="1260" spans="7:12" x14ac:dyDescent="0.2">
      <c r="G1260" s="16">
        <v>1256</v>
      </c>
      <c r="H1260" s="16" t="s">
        <v>188</v>
      </c>
      <c r="I1260" s="27">
        <v>39046</v>
      </c>
      <c r="J1260" s="16" t="s">
        <v>197</v>
      </c>
      <c r="K1260" s="28">
        <v>87</v>
      </c>
      <c r="L1260" s="26">
        <v>263.04139351081579</v>
      </c>
    </row>
    <row r="1261" spans="7:12" x14ac:dyDescent="0.2">
      <c r="G1261" s="16">
        <v>1257</v>
      </c>
      <c r="H1261" s="16" t="s">
        <v>194</v>
      </c>
      <c r="I1261" s="27">
        <v>38276</v>
      </c>
      <c r="J1261" s="16" t="s">
        <v>195</v>
      </c>
      <c r="K1261" s="28">
        <v>46</v>
      </c>
      <c r="L1261" s="26">
        <v>139.93969189998913</v>
      </c>
    </row>
    <row r="1262" spans="7:12" x14ac:dyDescent="0.2">
      <c r="G1262" s="16">
        <v>1258</v>
      </c>
      <c r="H1262" s="16" t="s">
        <v>186</v>
      </c>
      <c r="I1262" s="27">
        <v>38914</v>
      </c>
      <c r="J1262" s="16" t="s">
        <v>197</v>
      </c>
      <c r="K1262" s="28">
        <v>54</v>
      </c>
      <c r="L1262" s="26">
        <v>163.69364721145854</v>
      </c>
    </row>
    <row r="1263" spans="7:12" x14ac:dyDescent="0.2">
      <c r="G1263" s="16">
        <v>1259</v>
      </c>
      <c r="H1263" s="16" t="s">
        <v>193</v>
      </c>
      <c r="I1263" s="27">
        <v>38045</v>
      </c>
      <c r="J1263" s="16" t="s">
        <v>197</v>
      </c>
      <c r="K1263" s="28">
        <v>21</v>
      </c>
      <c r="L1263" s="26">
        <v>64.701803739735197</v>
      </c>
    </row>
    <row r="1264" spans="7:12" x14ac:dyDescent="0.2">
      <c r="G1264" s="16">
        <v>1260</v>
      </c>
      <c r="H1264" s="16" t="s">
        <v>194</v>
      </c>
      <c r="I1264" s="27">
        <v>38023</v>
      </c>
      <c r="J1264" s="16" t="s">
        <v>189</v>
      </c>
      <c r="K1264" s="28">
        <v>-6</v>
      </c>
      <c r="L1264" s="26">
        <v>-16.23714349589131</v>
      </c>
    </row>
    <row r="1265" spans="7:12" x14ac:dyDescent="0.2">
      <c r="G1265" s="16">
        <v>1261</v>
      </c>
      <c r="H1265" s="16" t="s">
        <v>196</v>
      </c>
      <c r="I1265" s="27">
        <v>38309</v>
      </c>
      <c r="J1265" s="16" t="s">
        <v>189</v>
      </c>
      <c r="K1265" s="28">
        <v>47</v>
      </c>
      <c r="L1265" s="26">
        <v>142.41301237194139</v>
      </c>
    </row>
    <row r="1266" spans="7:12" x14ac:dyDescent="0.2">
      <c r="G1266" s="16">
        <v>1262</v>
      </c>
      <c r="H1266" s="16" t="s">
        <v>199</v>
      </c>
      <c r="I1266" s="27">
        <v>38100</v>
      </c>
      <c r="J1266" s="16" t="s">
        <v>189</v>
      </c>
      <c r="K1266" s="28">
        <v>14</v>
      </c>
      <c r="L1266" s="26">
        <v>44.23662693928393</v>
      </c>
    </row>
    <row r="1267" spans="7:12" x14ac:dyDescent="0.2">
      <c r="G1267" s="16">
        <v>1263</v>
      </c>
      <c r="H1267" s="16" t="s">
        <v>199</v>
      </c>
      <c r="I1267" s="27">
        <v>38991</v>
      </c>
      <c r="J1267" s="16" t="s">
        <v>189</v>
      </c>
      <c r="K1267" s="28">
        <v>73</v>
      </c>
      <c r="L1267" s="26">
        <v>220.5000128058029</v>
      </c>
    </row>
    <row r="1268" spans="7:12" x14ac:dyDescent="0.2">
      <c r="G1268" s="16">
        <v>1264</v>
      </c>
      <c r="H1268" s="16" t="s">
        <v>199</v>
      </c>
      <c r="I1268" s="27">
        <v>39068</v>
      </c>
      <c r="J1268" s="16" t="s">
        <v>187</v>
      </c>
      <c r="K1268" s="28">
        <v>14</v>
      </c>
      <c r="L1268" s="26">
        <v>44.424699895790788</v>
      </c>
    </row>
    <row r="1269" spans="7:12" x14ac:dyDescent="0.2">
      <c r="G1269" s="16">
        <v>1265</v>
      </c>
      <c r="H1269" s="16" t="s">
        <v>188</v>
      </c>
      <c r="I1269" s="27">
        <v>38815</v>
      </c>
      <c r="J1269" s="16" t="s">
        <v>187</v>
      </c>
      <c r="K1269" s="28">
        <v>95</v>
      </c>
      <c r="L1269" s="26">
        <v>286.75698716058628</v>
      </c>
    </row>
    <row r="1270" spans="7:12" x14ac:dyDescent="0.2">
      <c r="G1270" s="16">
        <v>1266</v>
      </c>
      <c r="H1270" s="16" t="s">
        <v>196</v>
      </c>
      <c r="I1270" s="27">
        <v>38034</v>
      </c>
      <c r="J1270" s="16" t="s">
        <v>195</v>
      </c>
      <c r="K1270" s="28">
        <v>64</v>
      </c>
      <c r="L1270" s="26">
        <v>193.36768203630285</v>
      </c>
    </row>
    <row r="1271" spans="7:12" x14ac:dyDescent="0.2">
      <c r="G1271" s="16">
        <v>1267</v>
      </c>
      <c r="H1271" s="16" t="s">
        <v>200</v>
      </c>
      <c r="I1271" s="27">
        <v>38265</v>
      </c>
      <c r="J1271" s="16" t="s">
        <v>195</v>
      </c>
      <c r="K1271" s="28">
        <v>47</v>
      </c>
      <c r="L1271" s="26">
        <v>143.14314267064674</v>
      </c>
    </row>
    <row r="1272" spans="7:12" x14ac:dyDescent="0.2">
      <c r="G1272" s="16">
        <v>1268</v>
      </c>
      <c r="H1272" s="16" t="s">
        <v>196</v>
      </c>
      <c r="I1272" s="27">
        <v>38320</v>
      </c>
      <c r="J1272" s="16" t="s">
        <v>189</v>
      </c>
      <c r="K1272" s="28">
        <v>20</v>
      </c>
      <c r="L1272" s="26">
        <v>61.937788372758583</v>
      </c>
    </row>
    <row r="1273" spans="7:12" x14ac:dyDescent="0.2">
      <c r="G1273" s="16">
        <v>1269</v>
      </c>
      <c r="H1273" s="16" t="s">
        <v>193</v>
      </c>
      <c r="I1273" s="27">
        <v>38342</v>
      </c>
      <c r="J1273" s="16" t="s">
        <v>187</v>
      </c>
      <c r="K1273" s="28">
        <v>71</v>
      </c>
      <c r="L1273" s="26">
        <v>215.32844026172367</v>
      </c>
    </row>
    <row r="1274" spans="7:12" x14ac:dyDescent="0.2">
      <c r="G1274" s="16">
        <v>1270</v>
      </c>
      <c r="H1274" s="16" t="s">
        <v>196</v>
      </c>
      <c r="I1274" s="27">
        <v>38639</v>
      </c>
      <c r="J1274" s="16" t="s">
        <v>195</v>
      </c>
      <c r="K1274" s="28">
        <v>66</v>
      </c>
      <c r="L1274" s="26">
        <v>199.49732716580834</v>
      </c>
    </row>
    <row r="1275" spans="7:12" x14ac:dyDescent="0.2">
      <c r="G1275" s="16">
        <v>1271</v>
      </c>
      <c r="H1275" s="16" t="s">
        <v>188</v>
      </c>
      <c r="I1275" s="27">
        <v>38265</v>
      </c>
      <c r="J1275" s="16" t="s">
        <v>189</v>
      </c>
      <c r="K1275" s="28">
        <v>79</v>
      </c>
      <c r="L1275" s="26">
        <v>239.43592811272299</v>
      </c>
    </row>
    <row r="1276" spans="7:12" x14ac:dyDescent="0.2">
      <c r="G1276" s="16">
        <v>1272</v>
      </c>
      <c r="H1276" s="16" t="s">
        <v>188</v>
      </c>
      <c r="I1276" s="27">
        <v>38650</v>
      </c>
      <c r="J1276" s="16" t="s">
        <v>197</v>
      </c>
      <c r="K1276" s="28">
        <v>-7</v>
      </c>
      <c r="L1276" s="26">
        <v>-18.401268878071164</v>
      </c>
    </row>
    <row r="1277" spans="7:12" x14ac:dyDescent="0.2">
      <c r="G1277" s="16">
        <v>1273</v>
      </c>
      <c r="H1277" s="16" t="s">
        <v>186</v>
      </c>
      <c r="I1277" s="27">
        <v>38628</v>
      </c>
      <c r="J1277" s="16" t="s">
        <v>189</v>
      </c>
      <c r="K1277" s="28">
        <v>72</v>
      </c>
      <c r="L1277" s="26">
        <v>217.35308480664631</v>
      </c>
    </row>
    <row r="1278" spans="7:12" x14ac:dyDescent="0.2">
      <c r="G1278" s="16">
        <v>1274</v>
      </c>
      <c r="H1278" s="16" t="s">
        <v>188</v>
      </c>
      <c r="I1278" s="27">
        <v>38265</v>
      </c>
      <c r="J1278" s="16" t="s">
        <v>192</v>
      </c>
      <c r="K1278" s="28">
        <v>91</v>
      </c>
      <c r="L1278" s="26">
        <v>275.36823907836589</v>
      </c>
    </row>
    <row r="1279" spans="7:12" x14ac:dyDescent="0.2">
      <c r="G1279" s="16">
        <v>1275</v>
      </c>
      <c r="H1279" s="16" t="s">
        <v>194</v>
      </c>
      <c r="I1279" s="27">
        <v>38056</v>
      </c>
      <c r="J1279" s="16" t="s">
        <v>197</v>
      </c>
      <c r="K1279" s="28">
        <v>57</v>
      </c>
      <c r="L1279" s="26">
        <v>173.47781647307619</v>
      </c>
    </row>
    <row r="1280" spans="7:12" x14ac:dyDescent="0.2">
      <c r="G1280" s="16">
        <v>1276</v>
      </c>
      <c r="H1280" s="16" t="s">
        <v>200</v>
      </c>
      <c r="I1280" s="27">
        <v>38254</v>
      </c>
      <c r="J1280" s="16" t="s">
        <v>189</v>
      </c>
      <c r="K1280" s="28">
        <v>-8</v>
      </c>
      <c r="L1280" s="26">
        <v>-21.82749489869385</v>
      </c>
    </row>
    <row r="1281" spans="7:12" x14ac:dyDescent="0.2">
      <c r="G1281" s="16">
        <v>1277</v>
      </c>
      <c r="H1281" s="16" t="s">
        <v>196</v>
      </c>
      <c r="I1281" s="27">
        <v>38606</v>
      </c>
      <c r="J1281" s="16" t="s">
        <v>189</v>
      </c>
      <c r="K1281" s="28">
        <v>45</v>
      </c>
      <c r="L1281" s="26">
        <v>136.95599465560394</v>
      </c>
    </row>
    <row r="1282" spans="7:12" x14ac:dyDescent="0.2">
      <c r="G1282" s="16">
        <v>1278</v>
      </c>
      <c r="H1282" s="16" t="s">
        <v>193</v>
      </c>
      <c r="I1282" s="27">
        <v>38287</v>
      </c>
      <c r="J1282" s="16" t="s">
        <v>195</v>
      </c>
      <c r="K1282" s="28">
        <v>92</v>
      </c>
      <c r="L1282" s="26">
        <v>278.04523769732305</v>
      </c>
    </row>
    <row r="1283" spans="7:12" x14ac:dyDescent="0.2">
      <c r="G1283" s="16">
        <v>1279</v>
      </c>
      <c r="H1283" s="16" t="s">
        <v>194</v>
      </c>
      <c r="I1283" s="27">
        <v>38232</v>
      </c>
      <c r="J1283" s="16" t="s">
        <v>197</v>
      </c>
      <c r="K1283" s="28">
        <v>28</v>
      </c>
      <c r="L1283" s="26">
        <v>86.457557586126669</v>
      </c>
    </row>
    <row r="1284" spans="7:12" x14ac:dyDescent="0.2">
      <c r="G1284" s="16">
        <v>1280</v>
      </c>
      <c r="H1284" s="16" t="s">
        <v>186</v>
      </c>
      <c r="I1284" s="27">
        <v>38375</v>
      </c>
      <c r="J1284" s="16" t="s">
        <v>192</v>
      </c>
      <c r="K1284" s="28">
        <v>79</v>
      </c>
      <c r="L1284" s="26">
        <v>238.98646128992934</v>
      </c>
    </row>
    <row r="1285" spans="7:12" x14ac:dyDescent="0.2">
      <c r="G1285" s="16">
        <v>1281</v>
      </c>
      <c r="H1285" s="16" t="s">
        <v>199</v>
      </c>
      <c r="I1285" s="27">
        <v>38375</v>
      </c>
      <c r="J1285" s="16" t="s">
        <v>189</v>
      </c>
      <c r="K1285" s="28">
        <v>92</v>
      </c>
      <c r="L1285" s="26">
        <v>277.53792590877345</v>
      </c>
    </row>
    <row r="1286" spans="7:12" x14ac:dyDescent="0.2">
      <c r="G1286" s="16">
        <v>1282</v>
      </c>
      <c r="H1286" s="16" t="s">
        <v>196</v>
      </c>
      <c r="I1286" s="27">
        <v>38100</v>
      </c>
      <c r="J1286" s="16" t="s">
        <v>197</v>
      </c>
      <c r="K1286" s="28">
        <v>11</v>
      </c>
      <c r="L1286" s="26">
        <v>34.457391966440007</v>
      </c>
    </row>
    <row r="1287" spans="7:12" x14ac:dyDescent="0.2">
      <c r="G1287" s="16">
        <v>1283</v>
      </c>
      <c r="H1287" s="16" t="s">
        <v>194</v>
      </c>
      <c r="I1287" s="27">
        <v>38375</v>
      </c>
      <c r="J1287" s="16" t="s">
        <v>195</v>
      </c>
      <c r="K1287" s="28">
        <v>23</v>
      </c>
      <c r="L1287" s="26">
        <v>70.69661605650883</v>
      </c>
    </row>
    <row r="1288" spans="7:12" x14ac:dyDescent="0.2">
      <c r="G1288" s="16">
        <v>1284</v>
      </c>
      <c r="H1288" s="16" t="s">
        <v>186</v>
      </c>
      <c r="I1288" s="27">
        <v>38826</v>
      </c>
      <c r="J1288" s="16" t="s">
        <v>195</v>
      </c>
      <c r="K1288" s="28">
        <v>2</v>
      </c>
      <c r="L1288" s="26">
        <v>8.8023773142157893</v>
      </c>
    </row>
    <row r="1289" spans="7:12" x14ac:dyDescent="0.2">
      <c r="G1289" s="16">
        <v>1285</v>
      </c>
      <c r="H1289" s="16" t="s">
        <v>198</v>
      </c>
      <c r="I1289" s="27">
        <v>38353</v>
      </c>
      <c r="J1289" s="16" t="s">
        <v>195</v>
      </c>
      <c r="K1289" s="28">
        <v>-2</v>
      </c>
      <c r="L1289" s="26">
        <v>-3.4493356628035219</v>
      </c>
    </row>
    <row r="1290" spans="7:12" x14ac:dyDescent="0.2">
      <c r="G1290" s="16">
        <v>1286</v>
      </c>
      <c r="H1290" s="16" t="s">
        <v>188</v>
      </c>
      <c r="I1290" s="27">
        <v>38507</v>
      </c>
      <c r="J1290" s="16" t="s">
        <v>187</v>
      </c>
      <c r="K1290" s="28">
        <v>33</v>
      </c>
      <c r="L1290" s="26">
        <v>100.68617590777907</v>
      </c>
    </row>
    <row r="1291" spans="7:12" x14ac:dyDescent="0.2">
      <c r="G1291" s="16">
        <v>1287</v>
      </c>
      <c r="H1291" s="16" t="s">
        <v>198</v>
      </c>
      <c r="I1291" s="27">
        <v>38892</v>
      </c>
      <c r="J1291" s="16" t="s">
        <v>197</v>
      </c>
      <c r="K1291" s="28">
        <v>10</v>
      </c>
      <c r="L1291" s="26">
        <v>31.300935347132732</v>
      </c>
    </row>
    <row r="1292" spans="7:12" x14ac:dyDescent="0.2">
      <c r="G1292" s="16">
        <v>1288</v>
      </c>
      <c r="H1292" s="16" t="s">
        <v>191</v>
      </c>
      <c r="I1292" s="27">
        <v>38320</v>
      </c>
      <c r="J1292" s="16" t="s">
        <v>192</v>
      </c>
      <c r="K1292" s="28">
        <v>84</v>
      </c>
      <c r="L1292" s="26">
        <v>254.11937205363179</v>
      </c>
    </row>
    <row r="1293" spans="7:12" x14ac:dyDescent="0.2">
      <c r="G1293" s="16">
        <v>1289</v>
      </c>
      <c r="H1293" s="16" t="s">
        <v>188</v>
      </c>
      <c r="I1293" s="27">
        <v>38342</v>
      </c>
      <c r="J1293" s="16" t="s">
        <v>197</v>
      </c>
      <c r="K1293" s="28">
        <v>88</v>
      </c>
      <c r="L1293" s="26">
        <v>266.39334034313327</v>
      </c>
    </row>
    <row r="1294" spans="7:12" x14ac:dyDescent="0.2">
      <c r="G1294" s="16">
        <v>1290</v>
      </c>
      <c r="H1294" s="16" t="s">
        <v>186</v>
      </c>
      <c r="I1294" s="27">
        <v>38540</v>
      </c>
      <c r="J1294" s="16" t="s">
        <v>195</v>
      </c>
      <c r="K1294" s="28">
        <v>95</v>
      </c>
      <c r="L1294" s="26">
        <v>286.60843219410157</v>
      </c>
    </row>
    <row r="1295" spans="7:12" x14ac:dyDescent="0.2">
      <c r="G1295" s="16">
        <v>1291</v>
      </c>
      <c r="H1295" s="16" t="s">
        <v>193</v>
      </c>
      <c r="I1295" s="27">
        <v>38397</v>
      </c>
      <c r="J1295" s="16" t="s">
        <v>197</v>
      </c>
      <c r="K1295" s="28">
        <v>3</v>
      </c>
      <c r="L1295" s="26">
        <v>11.903882144888168</v>
      </c>
    </row>
    <row r="1296" spans="7:12" x14ac:dyDescent="0.2">
      <c r="G1296" s="16">
        <v>1292</v>
      </c>
      <c r="H1296" s="16" t="s">
        <v>186</v>
      </c>
      <c r="I1296" s="27">
        <v>38837</v>
      </c>
      <c r="J1296" s="16" t="s">
        <v>187</v>
      </c>
      <c r="K1296" s="28">
        <v>72</v>
      </c>
      <c r="L1296" s="26">
        <v>217.58131494729014</v>
      </c>
    </row>
    <row r="1297" spans="7:12" x14ac:dyDescent="0.2">
      <c r="G1297" s="16">
        <v>1293</v>
      </c>
      <c r="H1297" s="16" t="s">
        <v>200</v>
      </c>
      <c r="I1297" s="27">
        <v>38419</v>
      </c>
      <c r="J1297" s="16" t="s">
        <v>195</v>
      </c>
      <c r="K1297" s="28">
        <v>58</v>
      </c>
      <c r="L1297" s="26">
        <v>176.65394036929425</v>
      </c>
    </row>
    <row r="1298" spans="7:12" x14ac:dyDescent="0.2">
      <c r="G1298" s="16">
        <v>1294</v>
      </c>
      <c r="H1298" s="16" t="s">
        <v>191</v>
      </c>
      <c r="I1298" s="27">
        <v>38144</v>
      </c>
      <c r="J1298" s="16" t="s">
        <v>195</v>
      </c>
      <c r="K1298" s="28">
        <v>19</v>
      </c>
      <c r="L1298" s="26">
        <v>59.643357077362239</v>
      </c>
    </row>
    <row r="1299" spans="7:12" x14ac:dyDescent="0.2">
      <c r="G1299" s="16">
        <v>1295</v>
      </c>
      <c r="H1299" s="16" t="s">
        <v>186</v>
      </c>
      <c r="I1299" s="27">
        <v>38463</v>
      </c>
      <c r="J1299" s="16" t="s">
        <v>197</v>
      </c>
      <c r="K1299" s="28">
        <v>35</v>
      </c>
      <c r="L1299" s="26">
        <v>106.5070892872302</v>
      </c>
    </row>
    <row r="1300" spans="7:12" x14ac:dyDescent="0.2">
      <c r="G1300" s="16">
        <v>1296</v>
      </c>
      <c r="H1300" s="16" t="s">
        <v>188</v>
      </c>
      <c r="I1300" s="27">
        <v>38320</v>
      </c>
      <c r="J1300" s="16" t="s">
        <v>189</v>
      </c>
      <c r="K1300" s="28">
        <v>80</v>
      </c>
      <c r="L1300" s="26">
        <v>242.63330478636408</v>
      </c>
    </row>
    <row r="1301" spans="7:12" x14ac:dyDescent="0.2">
      <c r="G1301" s="16">
        <v>1297</v>
      </c>
      <c r="H1301" s="16" t="s">
        <v>196</v>
      </c>
      <c r="I1301" s="27">
        <v>38012</v>
      </c>
      <c r="J1301" s="16" t="s">
        <v>195</v>
      </c>
      <c r="K1301" s="28">
        <v>26</v>
      </c>
      <c r="L1301" s="26">
        <v>80.048584690277565</v>
      </c>
    </row>
    <row r="1302" spans="7:12" x14ac:dyDescent="0.2">
      <c r="G1302" s="16">
        <v>1298</v>
      </c>
      <c r="H1302" s="16" t="s">
        <v>193</v>
      </c>
      <c r="I1302" s="27">
        <v>38540</v>
      </c>
      <c r="J1302" s="16" t="s">
        <v>187</v>
      </c>
      <c r="K1302" s="28">
        <v>93</v>
      </c>
      <c r="L1302" s="26">
        <v>280.93222292224493</v>
      </c>
    </row>
    <row r="1303" spans="7:12" x14ac:dyDescent="0.2">
      <c r="G1303" s="16">
        <v>1299</v>
      </c>
      <c r="H1303" s="16" t="s">
        <v>194</v>
      </c>
      <c r="I1303" s="27">
        <v>38661</v>
      </c>
      <c r="J1303" s="16" t="s">
        <v>195</v>
      </c>
      <c r="K1303" s="28">
        <v>29</v>
      </c>
      <c r="L1303" s="26">
        <v>90.05707639133125</v>
      </c>
    </row>
    <row r="1304" spans="7:12" x14ac:dyDescent="0.2">
      <c r="G1304" s="16">
        <v>1300</v>
      </c>
      <c r="H1304" s="16" t="s">
        <v>194</v>
      </c>
      <c r="I1304" s="27">
        <v>38100</v>
      </c>
      <c r="J1304" s="16" t="s">
        <v>189</v>
      </c>
      <c r="K1304" s="28">
        <v>88</v>
      </c>
      <c r="L1304" s="26">
        <v>266.36925289616937</v>
      </c>
    </row>
    <row r="1305" spans="7:12" x14ac:dyDescent="0.2">
      <c r="G1305" s="16">
        <v>1301</v>
      </c>
      <c r="H1305" s="16" t="s">
        <v>199</v>
      </c>
      <c r="I1305" s="27">
        <v>38947</v>
      </c>
      <c r="J1305" s="16" t="s">
        <v>195</v>
      </c>
      <c r="K1305" s="28">
        <v>5</v>
      </c>
      <c r="L1305" s="26">
        <v>16.874201572948834</v>
      </c>
    </row>
    <row r="1306" spans="7:12" x14ac:dyDescent="0.2">
      <c r="G1306" s="16">
        <v>1302</v>
      </c>
      <c r="H1306" s="16" t="s">
        <v>194</v>
      </c>
      <c r="I1306" s="27">
        <v>38573</v>
      </c>
      <c r="J1306" s="16" t="s">
        <v>197</v>
      </c>
      <c r="K1306" s="28">
        <v>64</v>
      </c>
      <c r="L1306" s="26">
        <v>194.02715866543952</v>
      </c>
    </row>
    <row r="1307" spans="7:12" x14ac:dyDescent="0.2">
      <c r="G1307" s="16">
        <v>1303</v>
      </c>
      <c r="H1307" s="16" t="s">
        <v>198</v>
      </c>
      <c r="I1307" s="27">
        <v>38716</v>
      </c>
      <c r="J1307" s="16" t="s">
        <v>187</v>
      </c>
      <c r="K1307" s="28">
        <v>38</v>
      </c>
      <c r="L1307" s="26">
        <v>116.02781429818391</v>
      </c>
    </row>
    <row r="1308" spans="7:12" x14ac:dyDescent="0.2">
      <c r="G1308" s="16">
        <v>1304</v>
      </c>
      <c r="H1308" s="16" t="s">
        <v>199</v>
      </c>
      <c r="I1308" s="27">
        <v>38276</v>
      </c>
      <c r="J1308" s="16" t="s">
        <v>189</v>
      </c>
      <c r="K1308" s="28">
        <v>21</v>
      </c>
      <c r="L1308" s="26">
        <v>65.60411466769294</v>
      </c>
    </row>
    <row r="1309" spans="7:12" x14ac:dyDescent="0.2">
      <c r="G1309" s="16">
        <v>1305</v>
      </c>
      <c r="H1309" s="16" t="s">
        <v>188</v>
      </c>
      <c r="I1309" s="27">
        <v>38551</v>
      </c>
      <c r="J1309" s="16" t="s">
        <v>195</v>
      </c>
      <c r="K1309" s="28">
        <v>61</v>
      </c>
      <c r="L1309" s="26">
        <v>184.44189289759726</v>
      </c>
    </row>
    <row r="1310" spans="7:12" x14ac:dyDescent="0.2">
      <c r="G1310" s="16">
        <v>1306</v>
      </c>
      <c r="H1310" s="16" t="s">
        <v>193</v>
      </c>
      <c r="I1310" s="27">
        <v>38111</v>
      </c>
      <c r="J1310" s="16" t="s">
        <v>195</v>
      </c>
      <c r="K1310" s="28">
        <v>53</v>
      </c>
      <c r="L1310" s="26">
        <v>160.79564195236946</v>
      </c>
    </row>
    <row r="1311" spans="7:12" x14ac:dyDescent="0.2">
      <c r="G1311" s="16">
        <v>1307</v>
      </c>
      <c r="H1311" s="16" t="s">
        <v>186</v>
      </c>
      <c r="I1311" s="27">
        <v>38749</v>
      </c>
      <c r="J1311" s="16" t="s">
        <v>197</v>
      </c>
      <c r="K1311" s="28">
        <v>28</v>
      </c>
      <c r="L1311" s="26">
        <v>86.322863736189788</v>
      </c>
    </row>
    <row r="1312" spans="7:12" x14ac:dyDescent="0.2">
      <c r="G1312" s="16">
        <v>1308</v>
      </c>
      <c r="H1312" s="16" t="s">
        <v>193</v>
      </c>
      <c r="I1312" s="27">
        <v>38958</v>
      </c>
      <c r="J1312" s="16" t="s">
        <v>197</v>
      </c>
      <c r="K1312" s="28">
        <v>39</v>
      </c>
      <c r="L1312" s="26">
        <v>119.49155300741148</v>
      </c>
    </row>
    <row r="1313" spans="7:12" x14ac:dyDescent="0.2">
      <c r="G1313" s="16">
        <v>1309</v>
      </c>
      <c r="H1313" s="16" t="s">
        <v>193</v>
      </c>
      <c r="I1313" s="27">
        <v>39024</v>
      </c>
      <c r="J1313" s="16" t="s">
        <v>187</v>
      </c>
      <c r="K1313" s="28">
        <v>89</v>
      </c>
      <c r="L1313" s="26">
        <v>268.72040652792879</v>
      </c>
    </row>
    <row r="1314" spans="7:12" x14ac:dyDescent="0.2">
      <c r="G1314" s="16">
        <v>1310</v>
      </c>
      <c r="H1314" s="16" t="s">
        <v>186</v>
      </c>
      <c r="I1314" s="27">
        <v>38100</v>
      </c>
      <c r="J1314" s="16" t="s">
        <v>189</v>
      </c>
      <c r="K1314" s="28">
        <v>72</v>
      </c>
      <c r="L1314" s="26">
        <v>218.15784251474992</v>
      </c>
    </row>
    <row r="1315" spans="7:12" x14ac:dyDescent="0.2">
      <c r="G1315" s="16">
        <v>1311</v>
      </c>
      <c r="H1315" s="16" t="s">
        <v>194</v>
      </c>
      <c r="I1315" s="27">
        <v>38221</v>
      </c>
      <c r="J1315" s="16" t="s">
        <v>187</v>
      </c>
      <c r="K1315" s="28">
        <v>63</v>
      </c>
      <c r="L1315" s="26">
        <v>191.07967670509865</v>
      </c>
    </row>
    <row r="1316" spans="7:12" x14ac:dyDescent="0.2">
      <c r="G1316" s="16">
        <v>1312</v>
      </c>
      <c r="H1316" s="16" t="s">
        <v>196</v>
      </c>
      <c r="I1316" s="27">
        <v>39079</v>
      </c>
      <c r="J1316" s="16" t="s">
        <v>189</v>
      </c>
      <c r="K1316" s="28">
        <v>47</v>
      </c>
      <c r="L1316" s="26">
        <v>142.1470812441363</v>
      </c>
    </row>
    <row r="1317" spans="7:12" x14ac:dyDescent="0.2">
      <c r="G1317" s="16">
        <v>1313</v>
      </c>
      <c r="H1317" s="16" t="s">
        <v>191</v>
      </c>
      <c r="I1317" s="27">
        <v>38540</v>
      </c>
      <c r="J1317" s="16" t="s">
        <v>197</v>
      </c>
      <c r="K1317" s="28">
        <v>8</v>
      </c>
      <c r="L1317" s="26">
        <v>25.619997788473359</v>
      </c>
    </row>
    <row r="1318" spans="7:12" x14ac:dyDescent="0.2">
      <c r="G1318" s="16">
        <v>1314</v>
      </c>
      <c r="H1318" s="16" t="s">
        <v>186</v>
      </c>
      <c r="I1318" s="27">
        <v>38298</v>
      </c>
      <c r="J1318" s="16" t="s">
        <v>187</v>
      </c>
      <c r="K1318" s="28">
        <v>88</v>
      </c>
      <c r="L1318" s="26">
        <v>265.56717139256853</v>
      </c>
    </row>
    <row r="1319" spans="7:12" x14ac:dyDescent="0.2">
      <c r="G1319" s="16">
        <v>1315</v>
      </c>
      <c r="H1319" s="16" t="s">
        <v>191</v>
      </c>
      <c r="I1319" s="27">
        <v>38221</v>
      </c>
      <c r="J1319" s="16" t="s">
        <v>187</v>
      </c>
      <c r="K1319" s="28">
        <v>12</v>
      </c>
      <c r="L1319" s="26">
        <v>37.818679875987904</v>
      </c>
    </row>
    <row r="1320" spans="7:12" x14ac:dyDescent="0.2">
      <c r="G1320" s="16">
        <v>1316</v>
      </c>
      <c r="H1320" s="16" t="s">
        <v>199</v>
      </c>
      <c r="I1320" s="27">
        <v>38683</v>
      </c>
      <c r="J1320" s="16" t="s">
        <v>197</v>
      </c>
      <c r="K1320" s="28">
        <v>79</v>
      </c>
      <c r="L1320" s="26">
        <v>239.17519679611866</v>
      </c>
    </row>
    <row r="1321" spans="7:12" x14ac:dyDescent="0.2">
      <c r="G1321" s="16">
        <v>1317</v>
      </c>
      <c r="H1321" s="16" t="s">
        <v>194</v>
      </c>
      <c r="I1321" s="27">
        <v>38155</v>
      </c>
      <c r="J1321" s="16" t="s">
        <v>192</v>
      </c>
      <c r="K1321" s="28">
        <v>39</v>
      </c>
      <c r="L1321" s="26">
        <v>118.94488443291594</v>
      </c>
    </row>
    <row r="1322" spans="7:12" x14ac:dyDescent="0.2">
      <c r="G1322" s="16">
        <v>1318</v>
      </c>
      <c r="H1322" s="16" t="s">
        <v>199</v>
      </c>
      <c r="I1322" s="27">
        <v>38760</v>
      </c>
      <c r="J1322" s="16" t="s">
        <v>197</v>
      </c>
      <c r="K1322" s="28">
        <v>61</v>
      </c>
      <c r="L1322" s="26">
        <v>185.05613481266943</v>
      </c>
    </row>
    <row r="1323" spans="7:12" x14ac:dyDescent="0.2">
      <c r="G1323" s="16">
        <v>1319</v>
      </c>
      <c r="H1323" s="16" t="s">
        <v>199</v>
      </c>
      <c r="I1323" s="27">
        <v>38980</v>
      </c>
      <c r="J1323" s="16" t="s">
        <v>187</v>
      </c>
      <c r="K1323" s="28">
        <v>12</v>
      </c>
      <c r="L1323" s="26">
        <v>38.275233428944262</v>
      </c>
    </row>
    <row r="1324" spans="7:12" x14ac:dyDescent="0.2">
      <c r="G1324" s="16">
        <v>1320</v>
      </c>
      <c r="H1324" s="16" t="s">
        <v>193</v>
      </c>
      <c r="I1324" s="27">
        <v>38298</v>
      </c>
      <c r="J1324" s="16" t="s">
        <v>197</v>
      </c>
      <c r="K1324" s="28">
        <v>25</v>
      </c>
      <c r="L1324" s="26">
        <v>76.651168243814681</v>
      </c>
    </row>
    <row r="1325" spans="7:12" x14ac:dyDescent="0.2">
      <c r="G1325" s="16">
        <v>1321</v>
      </c>
      <c r="H1325" s="16" t="s">
        <v>200</v>
      </c>
      <c r="I1325" s="27">
        <v>38683</v>
      </c>
      <c r="J1325" s="16" t="s">
        <v>189</v>
      </c>
      <c r="K1325" s="28">
        <v>82</v>
      </c>
      <c r="L1325" s="26">
        <v>248.26100726872076</v>
      </c>
    </row>
    <row r="1326" spans="7:12" x14ac:dyDescent="0.2">
      <c r="G1326" s="16">
        <v>1322</v>
      </c>
      <c r="H1326" s="16" t="s">
        <v>191</v>
      </c>
      <c r="I1326" s="27">
        <v>38342</v>
      </c>
      <c r="J1326" s="16" t="s">
        <v>197</v>
      </c>
      <c r="K1326" s="28">
        <v>4</v>
      </c>
      <c r="L1326" s="26">
        <v>14.48265398333678</v>
      </c>
    </row>
    <row r="1327" spans="7:12" x14ac:dyDescent="0.2">
      <c r="G1327" s="16">
        <v>1323</v>
      </c>
      <c r="H1327" s="16" t="s">
        <v>191</v>
      </c>
      <c r="I1327" s="27">
        <v>39068</v>
      </c>
      <c r="J1327" s="16" t="s">
        <v>192</v>
      </c>
      <c r="K1327" s="28">
        <v>22</v>
      </c>
      <c r="L1327" s="26">
        <v>68.226854446694333</v>
      </c>
    </row>
    <row r="1328" spans="7:12" x14ac:dyDescent="0.2">
      <c r="G1328" s="16">
        <v>1324</v>
      </c>
      <c r="H1328" s="16" t="s">
        <v>191</v>
      </c>
      <c r="I1328" s="27">
        <v>38991</v>
      </c>
      <c r="J1328" s="16" t="s">
        <v>197</v>
      </c>
      <c r="K1328" s="28">
        <v>81</v>
      </c>
      <c r="L1328" s="26">
        <v>244.6243385117169</v>
      </c>
    </row>
    <row r="1329" spans="7:12" x14ac:dyDescent="0.2">
      <c r="G1329" s="16">
        <v>1325</v>
      </c>
      <c r="H1329" s="16" t="s">
        <v>193</v>
      </c>
      <c r="I1329" s="27">
        <v>38408</v>
      </c>
      <c r="J1329" s="16" t="s">
        <v>195</v>
      </c>
      <c r="K1329" s="28">
        <v>34</v>
      </c>
      <c r="L1329" s="26">
        <v>103.85172808433745</v>
      </c>
    </row>
    <row r="1330" spans="7:12" x14ac:dyDescent="0.2">
      <c r="G1330" s="16">
        <v>1326</v>
      </c>
      <c r="H1330" s="16" t="s">
        <v>191</v>
      </c>
      <c r="I1330" s="27">
        <v>38309</v>
      </c>
      <c r="J1330" s="16" t="s">
        <v>197</v>
      </c>
      <c r="K1330" s="28">
        <v>89</v>
      </c>
      <c r="L1330" s="26">
        <v>269.74478909487721</v>
      </c>
    </row>
    <row r="1331" spans="7:12" x14ac:dyDescent="0.2">
      <c r="G1331" s="16">
        <v>1327</v>
      </c>
      <c r="H1331" s="16" t="s">
        <v>193</v>
      </c>
      <c r="I1331" s="27">
        <v>38386</v>
      </c>
      <c r="J1331" s="16" t="s">
        <v>197</v>
      </c>
      <c r="K1331" s="28">
        <v>6</v>
      </c>
      <c r="L1331" s="26">
        <v>20.30969002976488</v>
      </c>
    </row>
    <row r="1332" spans="7:12" x14ac:dyDescent="0.2">
      <c r="G1332" s="16">
        <v>1328</v>
      </c>
      <c r="H1332" s="16" t="s">
        <v>199</v>
      </c>
      <c r="I1332" s="27">
        <v>38529</v>
      </c>
      <c r="J1332" s="16" t="s">
        <v>195</v>
      </c>
      <c r="K1332" s="28">
        <v>78</v>
      </c>
      <c r="L1332" s="26">
        <v>235.99588000674026</v>
      </c>
    </row>
    <row r="1333" spans="7:12" x14ac:dyDescent="0.2">
      <c r="G1333" s="16">
        <v>1329</v>
      </c>
      <c r="H1333" s="16" t="s">
        <v>200</v>
      </c>
      <c r="I1333" s="27">
        <v>38485</v>
      </c>
      <c r="J1333" s="16" t="s">
        <v>187</v>
      </c>
      <c r="K1333" s="28">
        <v>9</v>
      </c>
      <c r="L1333" s="26">
        <v>28.852711267429889</v>
      </c>
    </row>
    <row r="1334" spans="7:12" x14ac:dyDescent="0.2">
      <c r="G1334" s="16">
        <v>1330</v>
      </c>
      <c r="H1334" s="16" t="s">
        <v>196</v>
      </c>
      <c r="I1334" s="27">
        <v>39079</v>
      </c>
      <c r="J1334" s="16" t="s">
        <v>197</v>
      </c>
      <c r="K1334" s="28">
        <v>9</v>
      </c>
      <c r="L1334" s="26">
        <v>29.718118103947955</v>
      </c>
    </row>
    <row r="1335" spans="7:12" x14ac:dyDescent="0.2">
      <c r="G1335" s="16">
        <v>1331</v>
      </c>
      <c r="H1335" s="16" t="s">
        <v>196</v>
      </c>
      <c r="I1335" s="27">
        <v>38826</v>
      </c>
      <c r="J1335" s="16" t="s">
        <v>189</v>
      </c>
      <c r="K1335" s="28">
        <v>73</v>
      </c>
      <c r="L1335" s="26">
        <v>221.1834991910803</v>
      </c>
    </row>
    <row r="1336" spans="7:12" x14ac:dyDescent="0.2">
      <c r="G1336" s="16">
        <v>1332</v>
      </c>
      <c r="H1336" s="16" t="s">
        <v>186</v>
      </c>
      <c r="I1336" s="27">
        <v>38001</v>
      </c>
      <c r="J1336" s="16" t="s">
        <v>187</v>
      </c>
      <c r="K1336" s="28">
        <v>13</v>
      </c>
      <c r="L1336" s="26">
        <v>41.92379193182763</v>
      </c>
    </row>
    <row r="1337" spans="7:12" x14ac:dyDescent="0.2">
      <c r="G1337" s="16">
        <v>1333</v>
      </c>
      <c r="H1337" s="16" t="s">
        <v>194</v>
      </c>
      <c r="I1337" s="27">
        <v>38419</v>
      </c>
      <c r="J1337" s="16" t="s">
        <v>195</v>
      </c>
      <c r="K1337" s="28">
        <v>14</v>
      </c>
      <c r="L1337" s="26">
        <v>43.998808725631548</v>
      </c>
    </row>
    <row r="1338" spans="7:12" x14ac:dyDescent="0.2">
      <c r="G1338" s="16">
        <v>1334</v>
      </c>
      <c r="H1338" s="16" t="s">
        <v>186</v>
      </c>
      <c r="I1338" s="27">
        <v>38496</v>
      </c>
      <c r="J1338" s="16" t="s">
        <v>192</v>
      </c>
      <c r="K1338" s="28">
        <v>33</v>
      </c>
      <c r="L1338" s="26">
        <v>100.31195245129152</v>
      </c>
    </row>
    <row r="1339" spans="7:12" x14ac:dyDescent="0.2">
      <c r="G1339" s="16">
        <v>1335</v>
      </c>
      <c r="H1339" s="16" t="s">
        <v>186</v>
      </c>
      <c r="I1339" s="27">
        <v>38078</v>
      </c>
      <c r="J1339" s="16" t="s">
        <v>189</v>
      </c>
      <c r="K1339" s="28">
        <v>17</v>
      </c>
      <c r="L1339" s="26">
        <v>53.123119444085049</v>
      </c>
    </row>
    <row r="1340" spans="7:12" x14ac:dyDescent="0.2">
      <c r="G1340" s="16">
        <v>1336</v>
      </c>
      <c r="H1340" s="16" t="s">
        <v>188</v>
      </c>
      <c r="I1340" s="27">
        <v>38903</v>
      </c>
      <c r="J1340" s="16" t="s">
        <v>187</v>
      </c>
      <c r="K1340" s="28">
        <v>9</v>
      </c>
      <c r="L1340" s="26">
        <v>29.501152192037068</v>
      </c>
    </row>
    <row r="1341" spans="7:12" x14ac:dyDescent="0.2">
      <c r="G1341" s="16">
        <v>1337</v>
      </c>
      <c r="H1341" s="16" t="s">
        <v>199</v>
      </c>
      <c r="I1341" s="27">
        <v>38771</v>
      </c>
      <c r="J1341" s="16" t="s">
        <v>197</v>
      </c>
      <c r="K1341" s="28">
        <v>15</v>
      </c>
      <c r="L1341" s="26">
        <v>47.311523584864588</v>
      </c>
    </row>
    <row r="1342" spans="7:12" x14ac:dyDescent="0.2">
      <c r="G1342" s="16">
        <v>1338</v>
      </c>
      <c r="H1342" s="16" t="s">
        <v>191</v>
      </c>
      <c r="I1342" s="27">
        <v>38969</v>
      </c>
      <c r="J1342" s="16" t="s">
        <v>192</v>
      </c>
      <c r="K1342" s="28">
        <v>50</v>
      </c>
      <c r="L1342" s="26">
        <v>152.31019163589909</v>
      </c>
    </row>
    <row r="1343" spans="7:12" x14ac:dyDescent="0.2">
      <c r="G1343" s="16">
        <v>1339</v>
      </c>
      <c r="H1343" s="16" t="s">
        <v>199</v>
      </c>
      <c r="I1343" s="27">
        <v>38298</v>
      </c>
      <c r="J1343" s="16" t="s">
        <v>192</v>
      </c>
      <c r="K1343" s="28">
        <v>13</v>
      </c>
      <c r="L1343" s="26">
        <v>40.558759872429341</v>
      </c>
    </row>
    <row r="1344" spans="7:12" x14ac:dyDescent="0.2">
      <c r="G1344" s="16">
        <v>1340</v>
      </c>
      <c r="H1344" s="16" t="s">
        <v>188</v>
      </c>
      <c r="I1344" s="27">
        <v>38243</v>
      </c>
      <c r="J1344" s="16" t="s">
        <v>187</v>
      </c>
      <c r="K1344" s="28">
        <v>24</v>
      </c>
      <c r="L1344" s="26">
        <v>74.731137309505712</v>
      </c>
    </row>
    <row r="1345" spans="7:12" x14ac:dyDescent="0.2">
      <c r="G1345" s="16">
        <v>1341</v>
      </c>
      <c r="H1345" s="16" t="s">
        <v>186</v>
      </c>
      <c r="I1345" s="27">
        <v>38716</v>
      </c>
      <c r="J1345" s="16" t="s">
        <v>187</v>
      </c>
      <c r="K1345" s="28">
        <v>77</v>
      </c>
      <c r="L1345" s="26">
        <v>232.89275600525073</v>
      </c>
    </row>
    <row r="1346" spans="7:12" x14ac:dyDescent="0.2">
      <c r="G1346" s="16">
        <v>1342</v>
      </c>
      <c r="H1346" s="16" t="s">
        <v>188</v>
      </c>
      <c r="I1346" s="27">
        <v>38848</v>
      </c>
      <c r="J1346" s="16" t="s">
        <v>197</v>
      </c>
      <c r="K1346" s="28">
        <v>21</v>
      </c>
      <c r="L1346" s="26">
        <v>65.214588826582613</v>
      </c>
    </row>
    <row r="1347" spans="7:12" x14ac:dyDescent="0.2">
      <c r="G1347" s="16">
        <v>1343</v>
      </c>
      <c r="H1347" s="16" t="s">
        <v>200</v>
      </c>
      <c r="I1347" s="27">
        <v>38540</v>
      </c>
      <c r="J1347" s="16" t="s">
        <v>197</v>
      </c>
      <c r="K1347" s="28">
        <v>80</v>
      </c>
      <c r="L1347" s="26">
        <v>240.76226876969253</v>
      </c>
    </row>
    <row r="1348" spans="7:12" x14ac:dyDescent="0.2">
      <c r="G1348" s="16">
        <v>1344</v>
      </c>
      <c r="H1348" s="16" t="s">
        <v>188</v>
      </c>
      <c r="I1348" s="27">
        <v>38298</v>
      </c>
      <c r="J1348" s="16" t="s">
        <v>197</v>
      </c>
      <c r="K1348" s="28">
        <v>56</v>
      </c>
      <c r="L1348" s="26">
        <v>170.50901918623575</v>
      </c>
    </row>
    <row r="1349" spans="7:12" x14ac:dyDescent="0.2">
      <c r="G1349" s="16">
        <v>1345</v>
      </c>
      <c r="H1349" s="16" t="s">
        <v>196</v>
      </c>
      <c r="I1349" s="27">
        <v>38452</v>
      </c>
      <c r="J1349" s="16" t="s">
        <v>189</v>
      </c>
      <c r="K1349" s="28">
        <v>28</v>
      </c>
      <c r="L1349" s="26">
        <v>86.002698245868487</v>
      </c>
    </row>
    <row r="1350" spans="7:12" x14ac:dyDescent="0.2">
      <c r="G1350" s="16">
        <v>1346</v>
      </c>
      <c r="H1350" s="16" t="s">
        <v>199</v>
      </c>
      <c r="I1350" s="27">
        <v>38683</v>
      </c>
      <c r="J1350" s="16" t="s">
        <v>192</v>
      </c>
      <c r="K1350" s="28">
        <v>50</v>
      </c>
      <c r="L1350" s="26">
        <v>151.56909496566121</v>
      </c>
    </row>
    <row r="1351" spans="7:12" x14ac:dyDescent="0.2">
      <c r="G1351" s="16">
        <v>1347</v>
      </c>
      <c r="H1351" s="16" t="s">
        <v>196</v>
      </c>
      <c r="I1351" s="27">
        <v>38452</v>
      </c>
      <c r="J1351" s="16" t="s">
        <v>195</v>
      </c>
      <c r="K1351" s="28">
        <v>23</v>
      </c>
      <c r="L1351" s="26">
        <v>71.405303018372905</v>
      </c>
    </row>
    <row r="1352" spans="7:12" x14ac:dyDescent="0.2">
      <c r="G1352" s="16">
        <v>1348</v>
      </c>
      <c r="H1352" s="16" t="s">
        <v>199</v>
      </c>
      <c r="I1352" s="27">
        <v>38144</v>
      </c>
      <c r="J1352" s="16" t="s">
        <v>187</v>
      </c>
      <c r="K1352" s="28">
        <v>77</v>
      </c>
      <c r="L1352" s="26">
        <v>232.85049996581651</v>
      </c>
    </row>
    <row r="1353" spans="7:12" x14ac:dyDescent="0.2">
      <c r="G1353" s="16">
        <v>1349</v>
      </c>
      <c r="H1353" s="16" t="s">
        <v>186</v>
      </c>
      <c r="I1353" s="27">
        <v>38034</v>
      </c>
      <c r="J1353" s="16" t="s">
        <v>197</v>
      </c>
      <c r="K1353" s="28">
        <v>56</v>
      </c>
      <c r="L1353" s="26">
        <v>170.26270071526079</v>
      </c>
    </row>
    <row r="1354" spans="7:12" x14ac:dyDescent="0.2">
      <c r="G1354" s="16">
        <v>1350</v>
      </c>
      <c r="H1354" s="16" t="s">
        <v>200</v>
      </c>
      <c r="I1354" s="27">
        <v>38826</v>
      </c>
      <c r="J1354" s="16" t="s">
        <v>187</v>
      </c>
      <c r="K1354" s="28">
        <v>26</v>
      </c>
      <c r="L1354" s="26">
        <v>79.7600955182413</v>
      </c>
    </row>
    <row r="1355" spans="7:12" x14ac:dyDescent="0.2">
      <c r="G1355" s="16">
        <v>1351</v>
      </c>
      <c r="H1355" s="16" t="s">
        <v>191</v>
      </c>
      <c r="I1355" s="27">
        <v>38034</v>
      </c>
      <c r="J1355" s="16" t="s">
        <v>189</v>
      </c>
      <c r="K1355" s="28">
        <v>18</v>
      </c>
      <c r="L1355" s="26">
        <v>55.931706737093798</v>
      </c>
    </row>
    <row r="1356" spans="7:12" x14ac:dyDescent="0.2">
      <c r="G1356" s="16">
        <v>1352</v>
      </c>
      <c r="H1356" s="16" t="s">
        <v>196</v>
      </c>
      <c r="I1356" s="27">
        <v>38034</v>
      </c>
      <c r="J1356" s="16" t="s">
        <v>187</v>
      </c>
      <c r="K1356" s="28">
        <v>40</v>
      </c>
      <c r="L1356" s="26">
        <v>121.10292526674064</v>
      </c>
    </row>
    <row r="1357" spans="7:12" x14ac:dyDescent="0.2">
      <c r="G1357" s="16">
        <v>1353</v>
      </c>
      <c r="H1357" s="16" t="s">
        <v>188</v>
      </c>
      <c r="I1357" s="27">
        <v>38034</v>
      </c>
      <c r="J1357" s="16" t="s">
        <v>197</v>
      </c>
      <c r="K1357" s="28">
        <v>75</v>
      </c>
      <c r="L1357" s="26">
        <v>227.06641475515934</v>
      </c>
    </row>
    <row r="1358" spans="7:12" x14ac:dyDescent="0.2">
      <c r="G1358" s="16">
        <v>1354</v>
      </c>
      <c r="H1358" s="16" t="s">
        <v>194</v>
      </c>
      <c r="I1358" s="27">
        <v>38408</v>
      </c>
      <c r="J1358" s="16" t="s">
        <v>192</v>
      </c>
      <c r="K1358" s="28">
        <v>61</v>
      </c>
      <c r="L1358" s="26">
        <v>184.75393471553485</v>
      </c>
    </row>
    <row r="1359" spans="7:12" x14ac:dyDescent="0.2">
      <c r="G1359" s="16">
        <v>1355</v>
      </c>
      <c r="H1359" s="16" t="s">
        <v>191</v>
      </c>
      <c r="I1359" s="27">
        <v>38342</v>
      </c>
      <c r="J1359" s="16" t="s">
        <v>192</v>
      </c>
      <c r="K1359" s="28">
        <v>35</v>
      </c>
      <c r="L1359" s="26">
        <v>106.73579162164692</v>
      </c>
    </row>
    <row r="1360" spans="7:12" x14ac:dyDescent="0.2">
      <c r="G1360" s="16">
        <v>1356</v>
      </c>
      <c r="H1360" s="16" t="s">
        <v>200</v>
      </c>
      <c r="I1360" s="27">
        <v>38562</v>
      </c>
      <c r="J1360" s="16" t="s">
        <v>189</v>
      </c>
      <c r="K1360" s="28">
        <v>42</v>
      </c>
      <c r="L1360" s="26">
        <v>127.74297314827389</v>
      </c>
    </row>
    <row r="1361" spans="7:12" x14ac:dyDescent="0.2">
      <c r="G1361" s="16">
        <v>1357</v>
      </c>
      <c r="H1361" s="16" t="s">
        <v>188</v>
      </c>
      <c r="I1361" s="27">
        <v>38309</v>
      </c>
      <c r="J1361" s="16" t="s">
        <v>195</v>
      </c>
      <c r="K1361" s="28">
        <v>47</v>
      </c>
      <c r="L1361" s="26">
        <v>142.58640939942609</v>
      </c>
    </row>
    <row r="1362" spans="7:12" x14ac:dyDescent="0.2">
      <c r="G1362" s="16">
        <v>1358</v>
      </c>
      <c r="H1362" s="16" t="s">
        <v>191</v>
      </c>
      <c r="I1362" s="27">
        <v>38276</v>
      </c>
      <c r="J1362" s="16" t="s">
        <v>197</v>
      </c>
      <c r="K1362" s="28">
        <v>74</v>
      </c>
      <c r="L1362" s="26">
        <v>225.01925553650543</v>
      </c>
    </row>
    <row r="1363" spans="7:12" x14ac:dyDescent="0.2">
      <c r="G1363" s="16">
        <v>1359</v>
      </c>
      <c r="H1363" s="16" t="s">
        <v>191</v>
      </c>
      <c r="I1363" s="27">
        <v>38496</v>
      </c>
      <c r="J1363" s="16" t="s">
        <v>197</v>
      </c>
      <c r="K1363" s="28">
        <v>55</v>
      </c>
      <c r="L1363" s="26">
        <v>166.25169597348713</v>
      </c>
    </row>
    <row r="1364" spans="7:12" x14ac:dyDescent="0.2">
      <c r="G1364" s="16">
        <v>1360</v>
      </c>
      <c r="H1364" s="16" t="s">
        <v>193</v>
      </c>
      <c r="I1364" s="27">
        <v>38617</v>
      </c>
      <c r="J1364" s="16" t="s">
        <v>187</v>
      </c>
      <c r="K1364" s="28">
        <v>87</v>
      </c>
      <c r="L1364" s="26">
        <v>263.11074857106775</v>
      </c>
    </row>
    <row r="1365" spans="7:12" x14ac:dyDescent="0.2">
      <c r="G1365" s="16">
        <v>1361</v>
      </c>
      <c r="H1365" s="16" t="s">
        <v>191</v>
      </c>
      <c r="I1365" s="27">
        <v>38166</v>
      </c>
      <c r="J1365" s="16" t="s">
        <v>189</v>
      </c>
      <c r="K1365" s="28">
        <v>75</v>
      </c>
      <c r="L1365" s="26">
        <v>227.32916430473495</v>
      </c>
    </row>
    <row r="1366" spans="7:12" x14ac:dyDescent="0.2">
      <c r="G1366" s="16">
        <v>1362</v>
      </c>
      <c r="H1366" s="16" t="s">
        <v>198</v>
      </c>
      <c r="I1366" s="27">
        <v>38881</v>
      </c>
      <c r="J1366" s="16" t="s">
        <v>189</v>
      </c>
      <c r="K1366" s="28">
        <v>91</v>
      </c>
      <c r="L1366" s="26">
        <v>274.60744776638205</v>
      </c>
    </row>
    <row r="1367" spans="7:12" x14ac:dyDescent="0.2">
      <c r="G1367" s="16">
        <v>1363</v>
      </c>
      <c r="H1367" s="16" t="s">
        <v>191</v>
      </c>
      <c r="I1367" s="27">
        <v>38705</v>
      </c>
      <c r="J1367" s="16" t="s">
        <v>187</v>
      </c>
      <c r="K1367" s="28">
        <v>79</v>
      </c>
      <c r="L1367" s="26">
        <v>238.20578213903983</v>
      </c>
    </row>
    <row r="1368" spans="7:12" x14ac:dyDescent="0.2">
      <c r="G1368" s="16">
        <v>1364</v>
      </c>
      <c r="H1368" s="16" t="s">
        <v>200</v>
      </c>
      <c r="I1368" s="27">
        <v>38155</v>
      </c>
      <c r="J1368" s="16" t="s">
        <v>197</v>
      </c>
      <c r="K1368" s="28">
        <v>31</v>
      </c>
      <c r="L1368" s="26">
        <v>94.915314626942674</v>
      </c>
    </row>
    <row r="1369" spans="7:12" x14ac:dyDescent="0.2">
      <c r="G1369" s="16">
        <v>1365</v>
      </c>
      <c r="H1369" s="16" t="s">
        <v>188</v>
      </c>
      <c r="I1369" s="27">
        <v>38265</v>
      </c>
      <c r="J1369" s="16" t="s">
        <v>195</v>
      </c>
      <c r="K1369" s="28">
        <v>36</v>
      </c>
      <c r="L1369" s="26">
        <v>109.8683994875889</v>
      </c>
    </row>
    <row r="1370" spans="7:12" x14ac:dyDescent="0.2">
      <c r="G1370" s="16">
        <v>1366</v>
      </c>
      <c r="H1370" s="16" t="s">
        <v>199</v>
      </c>
      <c r="I1370" s="27">
        <v>38166</v>
      </c>
      <c r="J1370" s="16" t="s">
        <v>197</v>
      </c>
      <c r="K1370" s="28">
        <v>80</v>
      </c>
      <c r="L1370" s="26">
        <v>242.06313932235889</v>
      </c>
    </row>
    <row r="1371" spans="7:12" x14ac:dyDescent="0.2">
      <c r="G1371" s="16">
        <v>1367</v>
      </c>
      <c r="H1371" s="16" t="s">
        <v>186</v>
      </c>
      <c r="I1371" s="27">
        <v>38793</v>
      </c>
      <c r="J1371" s="16" t="s">
        <v>187</v>
      </c>
      <c r="K1371" s="28">
        <v>32</v>
      </c>
      <c r="L1371" s="26">
        <v>98.105863423861408</v>
      </c>
    </row>
    <row r="1372" spans="7:12" x14ac:dyDescent="0.2">
      <c r="G1372" s="16">
        <v>1368</v>
      </c>
      <c r="H1372" s="16" t="s">
        <v>193</v>
      </c>
      <c r="I1372" s="27">
        <v>38166</v>
      </c>
      <c r="J1372" s="16" t="s">
        <v>192</v>
      </c>
      <c r="K1372" s="28">
        <v>29</v>
      </c>
      <c r="L1372" s="26">
        <v>89.172802878693929</v>
      </c>
    </row>
    <row r="1373" spans="7:12" x14ac:dyDescent="0.2">
      <c r="G1373" s="16">
        <v>1369</v>
      </c>
      <c r="H1373" s="16" t="s">
        <v>188</v>
      </c>
      <c r="I1373" s="27">
        <v>38485</v>
      </c>
      <c r="J1373" s="16" t="s">
        <v>189</v>
      </c>
      <c r="K1373" s="28">
        <v>64</v>
      </c>
      <c r="L1373" s="26">
        <v>193.51676296767636</v>
      </c>
    </row>
    <row r="1374" spans="7:12" x14ac:dyDescent="0.2">
      <c r="G1374" s="16">
        <v>1370</v>
      </c>
      <c r="H1374" s="16" t="s">
        <v>196</v>
      </c>
      <c r="I1374" s="27">
        <v>38056</v>
      </c>
      <c r="J1374" s="16" t="s">
        <v>187</v>
      </c>
      <c r="K1374" s="28">
        <v>27</v>
      </c>
      <c r="L1374" s="26">
        <v>83.668497347720773</v>
      </c>
    </row>
    <row r="1375" spans="7:12" x14ac:dyDescent="0.2">
      <c r="G1375" s="16">
        <v>1371</v>
      </c>
      <c r="H1375" s="16" t="s">
        <v>200</v>
      </c>
      <c r="I1375" s="27">
        <v>38254</v>
      </c>
      <c r="J1375" s="16" t="s">
        <v>187</v>
      </c>
      <c r="K1375" s="28">
        <v>36</v>
      </c>
      <c r="L1375" s="26">
        <v>109.80928591136637</v>
      </c>
    </row>
    <row r="1376" spans="7:12" x14ac:dyDescent="0.2">
      <c r="G1376" s="16">
        <v>1372</v>
      </c>
      <c r="H1376" s="16" t="s">
        <v>186</v>
      </c>
      <c r="I1376" s="27">
        <v>39057</v>
      </c>
      <c r="J1376" s="16" t="s">
        <v>197</v>
      </c>
      <c r="K1376" s="28">
        <v>36</v>
      </c>
      <c r="L1376" s="26">
        <v>109.45657773500436</v>
      </c>
    </row>
    <row r="1377" spans="7:12" x14ac:dyDescent="0.2">
      <c r="G1377" s="16">
        <v>1373</v>
      </c>
      <c r="H1377" s="16" t="s">
        <v>199</v>
      </c>
      <c r="I1377" s="27">
        <v>39013</v>
      </c>
      <c r="J1377" s="16" t="s">
        <v>197</v>
      </c>
      <c r="K1377" s="28">
        <v>32</v>
      </c>
      <c r="L1377" s="26">
        <v>97.343399963409695</v>
      </c>
    </row>
    <row r="1378" spans="7:12" x14ac:dyDescent="0.2">
      <c r="G1378" s="16">
        <v>1374</v>
      </c>
      <c r="H1378" s="16" t="s">
        <v>196</v>
      </c>
      <c r="I1378" s="27">
        <v>38958</v>
      </c>
      <c r="J1378" s="16" t="s">
        <v>197</v>
      </c>
      <c r="K1378" s="28">
        <v>9</v>
      </c>
      <c r="L1378" s="26">
        <v>29.173034652532433</v>
      </c>
    </row>
    <row r="1379" spans="7:12" x14ac:dyDescent="0.2">
      <c r="G1379" s="16">
        <v>1375</v>
      </c>
      <c r="H1379" s="16" t="s">
        <v>193</v>
      </c>
      <c r="I1379" s="27">
        <v>38859</v>
      </c>
      <c r="J1379" s="16" t="s">
        <v>189</v>
      </c>
      <c r="K1379" s="28">
        <v>78</v>
      </c>
      <c r="L1379" s="26">
        <v>235.63570757894917</v>
      </c>
    </row>
    <row r="1380" spans="7:12" x14ac:dyDescent="0.2">
      <c r="G1380" s="16">
        <v>1376</v>
      </c>
      <c r="H1380" s="16" t="s">
        <v>193</v>
      </c>
      <c r="I1380" s="27">
        <v>38375</v>
      </c>
      <c r="J1380" s="16" t="s">
        <v>192</v>
      </c>
      <c r="K1380" s="28">
        <v>55</v>
      </c>
      <c r="L1380" s="26">
        <v>167.69300314757166</v>
      </c>
    </row>
    <row r="1381" spans="7:12" x14ac:dyDescent="0.2">
      <c r="G1381" s="16">
        <v>1377</v>
      </c>
      <c r="H1381" s="16" t="s">
        <v>188</v>
      </c>
      <c r="I1381" s="27">
        <v>38221</v>
      </c>
      <c r="J1381" s="16" t="s">
        <v>197</v>
      </c>
      <c r="K1381" s="28">
        <v>79</v>
      </c>
      <c r="L1381" s="26">
        <v>239.25822655633112</v>
      </c>
    </row>
    <row r="1382" spans="7:12" x14ac:dyDescent="0.2">
      <c r="G1382" s="16">
        <v>1378</v>
      </c>
      <c r="H1382" s="16" t="s">
        <v>188</v>
      </c>
      <c r="I1382" s="27">
        <v>37990</v>
      </c>
      <c r="J1382" s="16" t="s">
        <v>195</v>
      </c>
      <c r="K1382" s="28">
        <v>9</v>
      </c>
      <c r="L1382" s="26">
        <v>29.36931208514244</v>
      </c>
    </row>
    <row r="1383" spans="7:12" x14ac:dyDescent="0.2">
      <c r="G1383" s="16">
        <v>1379</v>
      </c>
      <c r="H1383" s="16" t="s">
        <v>186</v>
      </c>
      <c r="I1383" s="27">
        <v>39068</v>
      </c>
      <c r="J1383" s="16" t="s">
        <v>189</v>
      </c>
      <c r="K1383" s="28">
        <v>4</v>
      </c>
      <c r="L1383" s="26">
        <v>14.276329980408619</v>
      </c>
    </row>
    <row r="1384" spans="7:12" x14ac:dyDescent="0.2">
      <c r="G1384" s="16">
        <v>1380</v>
      </c>
      <c r="H1384" s="16" t="s">
        <v>188</v>
      </c>
      <c r="I1384" s="27">
        <v>38826</v>
      </c>
      <c r="J1384" s="16" t="s">
        <v>197</v>
      </c>
      <c r="K1384" s="28">
        <v>6</v>
      </c>
      <c r="L1384" s="26">
        <v>20.165246376870389</v>
      </c>
    </row>
    <row r="1385" spans="7:12" x14ac:dyDescent="0.2">
      <c r="G1385" s="16">
        <v>1381</v>
      </c>
      <c r="H1385" s="16" t="s">
        <v>200</v>
      </c>
      <c r="I1385" s="27">
        <v>38496</v>
      </c>
      <c r="J1385" s="16" t="s">
        <v>195</v>
      </c>
      <c r="K1385" s="28">
        <v>18</v>
      </c>
      <c r="L1385" s="26">
        <v>55.91901948813328</v>
      </c>
    </row>
    <row r="1386" spans="7:12" x14ac:dyDescent="0.2">
      <c r="G1386" s="16">
        <v>1382</v>
      </c>
      <c r="H1386" s="16" t="s">
        <v>193</v>
      </c>
      <c r="I1386" s="27">
        <v>38650</v>
      </c>
      <c r="J1386" s="16" t="s">
        <v>195</v>
      </c>
      <c r="K1386" s="28">
        <v>14</v>
      </c>
      <c r="L1386" s="26">
        <v>44.491260768813873</v>
      </c>
    </row>
    <row r="1387" spans="7:12" x14ac:dyDescent="0.2">
      <c r="G1387" s="16">
        <v>1383</v>
      </c>
      <c r="H1387" s="16" t="s">
        <v>196</v>
      </c>
      <c r="I1387" s="27">
        <v>38947</v>
      </c>
      <c r="J1387" s="16" t="s">
        <v>187</v>
      </c>
      <c r="K1387" s="28">
        <v>91</v>
      </c>
      <c r="L1387" s="26">
        <v>275.50447930379551</v>
      </c>
    </row>
    <row r="1388" spans="7:12" x14ac:dyDescent="0.2">
      <c r="G1388" s="16">
        <v>1384</v>
      </c>
      <c r="H1388" s="16" t="s">
        <v>193</v>
      </c>
      <c r="I1388" s="27">
        <v>38694</v>
      </c>
      <c r="J1388" s="16" t="s">
        <v>195</v>
      </c>
      <c r="K1388" s="28">
        <v>74</v>
      </c>
      <c r="L1388" s="26">
        <v>224.07187760825997</v>
      </c>
    </row>
    <row r="1389" spans="7:12" x14ac:dyDescent="0.2">
      <c r="G1389" s="16">
        <v>1385</v>
      </c>
      <c r="H1389" s="16" t="s">
        <v>186</v>
      </c>
      <c r="I1389" s="27">
        <v>38199</v>
      </c>
      <c r="J1389" s="16" t="s">
        <v>187</v>
      </c>
      <c r="K1389" s="28">
        <v>47</v>
      </c>
      <c r="L1389" s="26">
        <v>143.8575641603407</v>
      </c>
    </row>
    <row r="1390" spans="7:12" x14ac:dyDescent="0.2">
      <c r="G1390" s="16">
        <v>1386</v>
      </c>
      <c r="H1390" s="16" t="s">
        <v>194</v>
      </c>
      <c r="I1390" s="27">
        <v>39024</v>
      </c>
      <c r="J1390" s="16" t="s">
        <v>189</v>
      </c>
      <c r="K1390" s="28">
        <v>28</v>
      </c>
      <c r="L1390" s="26">
        <v>86.468289532216389</v>
      </c>
    </row>
    <row r="1391" spans="7:12" x14ac:dyDescent="0.2">
      <c r="G1391" s="16">
        <v>1387</v>
      </c>
      <c r="H1391" s="16" t="s">
        <v>194</v>
      </c>
      <c r="I1391" s="27">
        <v>38980</v>
      </c>
      <c r="J1391" s="16" t="s">
        <v>195</v>
      </c>
      <c r="K1391" s="28">
        <v>21</v>
      </c>
      <c r="L1391" s="26">
        <v>64.784207766072953</v>
      </c>
    </row>
    <row r="1392" spans="7:12" x14ac:dyDescent="0.2">
      <c r="G1392" s="16">
        <v>1388</v>
      </c>
      <c r="H1392" s="16" t="s">
        <v>196</v>
      </c>
      <c r="I1392" s="27">
        <v>38441</v>
      </c>
      <c r="J1392" s="16" t="s">
        <v>189</v>
      </c>
      <c r="K1392" s="28">
        <v>52</v>
      </c>
      <c r="L1392" s="26">
        <v>157.69424365413772</v>
      </c>
    </row>
    <row r="1393" spans="7:12" x14ac:dyDescent="0.2">
      <c r="G1393" s="16">
        <v>1389</v>
      </c>
      <c r="H1393" s="16" t="s">
        <v>193</v>
      </c>
      <c r="I1393" s="27">
        <v>38166</v>
      </c>
      <c r="J1393" s="16" t="s">
        <v>192</v>
      </c>
      <c r="K1393" s="28">
        <v>33</v>
      </c>
      <c r="L1393" s="26">
        <v>101.08856134949143</v>
      </c>
    </row>
    <row r="1394" spans="7:12" x14ac:dyDescent="0.2">
      <c r="G1394" s="16">
        <v>1390</v>
      </c>
      <c r="H1394" s="16" t="s">
        <v>194</v>
      </c>
      <c r="I1394" s="27">
        <v>38023</v>
      </c>
      <c r="J1394" s="16" t="s">
        <v>197</v>
      </c>
      <c r="K1394" s="28">
        <v>-7</v>
      </c>
      <c r="L1394" s="26">
        <v>-19.437923961194201</v>
      </c>
    </row>
    <row r="1395" spans="7:12" x14ac:dyDescent="0.2">
      <c r="G1395" s="16">
        <v>1391</v>
      </c>
      <c r="H1395" s="16" t="s">
        <v>196</v>
      </c>
      <c r="I1395" s="27">
        <v>38078</v>
      </c>
      <c r="J1395" s="16" t="s">
        <v>187</v>
      </c>
      <c r="K1395" s="28">
        <v>12</v>
      </c>
      <c r="L1395" s="26">
        <v>38.2380881700618</v>
      </c>
    </row>
    <row r="1396" spans="7:12" x14ac:dyDescent="0.2">
      <c r="G1396" s="16">
        <v>1392</v>
      </c>
      <c r="H1396" s="16" t="s">
        <v>193</v>
      </c>
      <c r="I1396" s="27">
        <v>38045</v>
      </c>
      <c r="J1396" s="16" t="s">
        <v>195</v>
      </c>
      <c r="K1396" s="28">
        <v>1</v>
      </c>
      <c r="L1396" s="26">
        <v>4.5049727728030682</v>
      </c>
    </row>
    <row r="1397" spans="7:12" x14ac:dyDescent="0.2">
      <c r="G1397" s="16">
        <v>1393</v>
      </c>
      <c r="H1397" s="16" t="s">
        <v>186</v>
      </c>
      <c r="I1397" s="27">
        <v>38012</v>
      </c>
      <c r="J1397" s="16" t="s">
        <v>197</v>
      </c>
      <c r="K1397" s="28">
        <v>56</v>
      </c>
      <c r="L1397" s="26">
        <v>169.75770217815491</v>
      </c>
    </row>
    <row r="1398" spans="7:12" x14ac:dyDescent="0.2">
      <c r="G1398" s="16">
        <v>1394</v>
      </c>
      <c r="H1398" s="16" t="s">
        <v>196</v>
      </c>
      <c r="I1398" s="27">
        <v>38529</v>
      </c>
      <c r="J1398" s="16" t="s">
        <v>189</v>
      </c>
      <c r="K1398" s="28">
        <v>34</v>
      </c>
      <c r="L1398" s="26">
        <v>104.47706646910852</v>
      </c>
    </row>
    <row r="1399" spans="7:12" x14ac:dyDescent="0.2">
      <c r="G1399" s="16">
        <v>1395</v>
      </c>
      <c r="H1399" s="16" t="s">
        <v>200</v>
      </c>
      <c r="I1399" s="27">
        <v>38408</v>
      </c>
      <c r="J1399" s="16" t="s">
        <v>189</v>
      </c>
      <c r="K1399" s="28">
        <v>83</v>
      </c>
      <c r="L1399" s="26">
        <v>250.38974883045833</v>
      </c>
    </row>
    <row r="1400" spans="7:12" x14ac:dyDescent="0.2">
      <c r="G1400" s="16">
        <v>1396</v>
      </c>
      <c r="H1400" s="16" t="s">
        <v>194</v>
      </c>
      <c r="I1400" s="27">
        <v>38430</v>
      </c>
      <c r="J1400" s="16" t="s">
        <v>195</v>
      </c>
      <c r="K1400" s="28">
        <v>-4</v>
      </c>
      <c r="L1400" s="26">
        <v>-10.155624843092607</v>
      </c>
    </row>
    <row r="1401" spans="7:12" x14ac:dyDescent="0.2">
      <c r="G1401" s="16">
        <v>1397</v>
      </c>
      <c r="H1401" s="16" t="s">
        <v>196</v>
      </c>
      <c r="I1401" s="27">
        <v>38386</v>
      </c>
      <c r="J1401" s="16" t="s">
        <v>189</v>
      </c>
      <c r="K1401" s="28">
        <v>9</v>
      </c>
      <c r="L1401" s="26">
        <v>29.703664221901175</v>
      </c>
    </row>
    <row r="1402" spans="7:12" x14ac:dyDescent="0.2">
      <c r="G1402" s="16">
        <v>1398</v>
      </c>
      <c r="H1402" s="16" t="s">
        <v>188</v>
      </c>
      <c r="I1402" s="27">
        <v>38122</v>
      </c>
      <c r="J1402" s="16" t="s">
        <v>195</v>
      </c>
      <c r="K1402" s="28">
        <v>64</v>
      </c>
      <c r="L1402" s="26">
        <v>193.99078398349641</v>
      </c>
    </row>
    <row r="1403" spans="7:12" x14ac:dyDescent="0.2">
      <c r="G1403" s="16">
        <v>1399</v>
      </c>
      <c r="H1403" s="16" t="s">
        <v>200</v>
      </c>
      <c r="I1403" s="27">
        <v>38122</v>
      </c>
      <c r="J1403" s="16" t="s">
        <v>187</v>
      </c>
      <c r="K1403" s="28">
        <v>13</v>
      </c>
      <c r="L1403" s="26">
        <v>40.947424828889474</v>
      </c>
    </row>
    <row r="1404" spans="7:12" x14ac:dyDescent="0.2">
      <c r="G1404" s="16">
        <v>1400</v>
      </c>
      <c r="H1404" s="16" t="s">
        <v>193</v>
      </c>
      <c r="I1404" s="27">
        <v>38100</v>
      </c>
      <c r="J1404" s="16" t="s">
        <v>187</v>
      </c>
      <c r="K1404" s="28">
        <v>9</v>
      </c>
      <c r="L1404" s="26">
        <v>28.683682099948655</v>
      </c>
    </row>
    <row r="1405" spans="7:12" x14ac:dyDescent="0.2">
      <c r="G1405" s="16">
        <v>1401</v>
      </c>
      <c r="H1405" s="16" t="s">
        <v>198</v>
      </c>
      <c r="I1405" s="27">
        <v>38980</v>
      </c>
      <c r="J1405" s="16" t="s">
        <v>187</v>
      </c>
      <c r="K1405" s="28">
        <v>6</v>
      </c>
      <c r="L1405" s="26">
        <v>19.546281446888681</v>
      </c>
    </row>
    <row r="1406" spans="7:12" x14ac:dyDescent="0.2">
      <c r="G1406" s="16">
        <v>1402</v>
      </c>
      <c r="H1406" s="16" t="s">
        <v>191</v>
      </c>
      <c r="I1406" s="27">
        <v>38859</v>
      </c>
      <c r="J1406" s="16" t="s">
        <v>189</v>
      </c>
      <c r="K1406" s="28">
        <v>55</v>
      </c>
      <c r="L1406" s="26">
        <v>167.0921059108752</v>
      </c>
    </row>
    <row r="1407" spans="7:12" x14ac:dyDescent="0.2">
      <c r="G1407" s="16">
        <v>1403</v>
      </c>
      <c r="H1407" s="16" t="s">
        <v>199</v>
      </c>
      <c r="I1407" s="27">
        <v>38870</v>
      </c>
      <c r="J1407" s="16" t="s">
        <v>192</v>
      </c>
      <c r="K1407" s="28">
        <v>64</v>
      </c>
      <c r="L1407" s="26">
        <v>194.83490930195086</v>
      </c>
    </row>
    <row r="1408" spans="7:12" x14ac:dyDescent="0.2">
      <c r="G1408" s="16">
        <v>1404</v>
      </c>
      <c r="H1408" s="16" t="s">
        <v>186</v>
      </c>
      <c r="I1408" s="27">
        <v>38518</v>
      </c>
      <c r="J1408" s="16" t="s">
        <v>187</v>
      </c>
      <c r="K1408" s="28">
        <v>27</v>
      </c>
      <c r="L1408" s="26">
        <v>82.654748876430304</v>
      </c>
    </row>
    <row r="1409" spans="7:12" x14ac:dyDescent="0.2">
      <c r="G1409" s="16">
        <v>1405</v>
      </c>
      <c r="H1409" s="16" t="s">
        <v>199</v>
      </c>
      <c r="I1409" s="27">
        <v>38276</v>
      </c>
      <c r="J1409" s="16" t="s">
        <v>187</v>
      </c>
      <c r="K1409" s="28">
        <v>4</v>
      </c>
      <c r="L1409" s="26">
        <v>14.358367110038117</v>
      </c>
    </row>
    <row r="1410" spans="7:12" x14ac:dyDescent="0.2">
      <c r="G1410" s="16">
        <v>1406</v>
      </c>
      <c r="H1410" s="16" t="s">
        <v>200</v>
      </c>
      <c r="I1410" s="27">
        <v>38661</v>
      </c>
      <c r="J1410" s="16" t="s">
        <v>187</v>
      </c>
      <c r="K1410" s="28">
        <v>17</v>
      </c>
      <c r="L1410" s="26">
        <v>53.450226015325889</v>
      </c>
    </row>
    <row r="1411" spans="7:12" x14ac:dyDescent="0.2">
      <c r="G1411" s="16">
        <v>1407</v>
      </c>
      <c r="H1411" s="16" t="s">
        <v>191</v>
      </c>
      <c r="I1411" s="27">
        <v>38947</v>
      </c>
      <c r="J1411" s="16" t="s">
        <v>187</v>
      </c>
      <c r="K1411" s="28">
        <v>24</v>
      </c>
      <c r="L1411" s="26">
        <v>74.287417398883491</v>
      </c>
    </row>
    <row r="1412" spans="7:12" x14ac:dyDescent="0.2">
      <c r="G1412" s="16">
        <v>1408</v>
      </c>
      <c r="H1412" s="16" t="s">
        <v>198</v>
      </c>
      <c r="I1412" s="27">
        <v>38694</v>
      </c>
      <c r="J1412" s="16" t="s">
        <v>187</v>
      </c>
      <c r="K1412" s="28">
        <v>87</v>
      </c>
      <c r="L1412" s="26">
        <v>262.8805946680697</v>
      </c>
    </row>
    <row r="1413" spans="7:12" x14ac:dyDescent="0.2">
      <c r="G1413" s="16">
        <v>1409</v>
      </c>
      <c r="H1413" s="16" t="s">
        <v>193</v>
      </c>
      <c r="I1413" s="27">
        <v>38309</v>
      </c>
      <c r="J1413" s="16" t="s">
        <v>197</v>
      </c>
      <c r="K1413" s="28">
        <v>10</v>
      </c>
      <c r="L1413" s="26">
        <v>31.759227784320323</v>
      </c>
    </row>
    <row r="1414" spans="7:12" x14ac:dyDescent="0.2">
      <c r="G1414" s="16">
        <v>1410</v>
      </c>
      <c r="H1414" s="16" t="s">
        <v>196</v>
      </c>
      <c r="I1414" s="27">
        <v>38276</v>
      </c>
      <c r="J1414" s="16" t="s">
        <v>197</v>
      </c>
      <c r="K1414" s="28">
        <v>0</v>
      </c>
      <c r="L1414" s="26">
        <v>1.8311339455634805</v>
      </c>
    </row>
    <row r="1415" spans="7:12" x14ac:dyDescent="0.2">
      <c r="G1415" s="16">
        <v>1411</v>
      </c>
      <c r="H1415" s="16" t="s">
        <v>196</v>
      </c>
      <c r="I1415" s="27">
        <v>38375</v>
      </c>
      <c r="J1415" s="16" t="s">
        <v>187</v>
      </c>
      <c r="K1415" s="28">
        <v>73</v>
      </c>
      <c r="L1415" s="26">
        <v>221.0091797499388</v>
      </c>
    </row>
    <row r="1416" spans="7:12" x14ac:dyDescent="0.2">
      <c r="G1416" s="16">
        <v>1412</v>
      </c>
      <c r="H1416" s="16" t="s">
        <v>188</v>
      </c>
      <c r="I1416" s="27">
        <v>38067</v>
      </c>
      <c r="J1416" s="16" t="s">
        <v>187</v>
      </c>
      <c r="K1416" s="28">
        <v>66</v>
      </c>
      <c r="L1416" s="26">
        <v>200.12198246327054</v>
      </c>
    </row>
    <row r="1417" spans="7:12" x14ac:dyDescent="0.2">
      <c r="G1417" s="16">
        <v>1413</v>
      </c>
      <c r="H1417" s="16" t="s">
        <v>186</v>
      </c>
      <c r="I1417" s="27">
        <v>38947</v>
      </c>
      <c r="J1417" s="16" t="s">
        <v>187</v>
      </c>
      <c r="K1417" s="28">
        <v>70</v>
      </c>
      <c r="L1417" s="26">
        <v>211.75333647455852</v>
      </c>
    </row>
    <row r="1418" spans="7:12" x14ac:dyDescent="0.2">
      <c r="G1418" s="16">
        <v>1414</v>
      </c>
      <c r="H1418" s="16" t="s">
        <v>193</v>
      </c>
      <c r="I1418" s="27">
        <v>38331</v>
      </c>
      <c r="J1418" s="16" t="s">
        <v>189</v>
      </c>
      <c r="K1418" s="28">
        <v>78</v>
      </c>
      <c r="L1418" s="26">
        <v>235.90596023209099</v>
      </c>
    </row>
    <row r="1419" spans="7:12" x14ac:dyDescent="0.2">
      <c r="G1419" s="16">
        <v>1415</v>
      </c>
      <c r="H1419" s="16" t="s">
        <v>199</v>
      </c>
      <c r="I1419" s="27">
        <v>38661</v>
      </c>
      <c r="J1419" s="16" t="s">
        <v>197</v>
      </c>
      <c r="K1419" s="28">
        <v>22</v>
      </c>
      <c r="L1419" s="26">
        <v>66.965065793990505</v>
      </c>
    </row>
    <row r="1420" spans="7:12" x14ac:dyDescent="0.2">
      <c r="G1420" s="16">
        <v>1416</v>
      </c>
      <c r="H1420" s="16" t="s">
        <v>198</v>
      </c>
      <c r="I1420" s="27">
        <v>38265</v>
      </c>
      <c r="J1420" s="16" t="s">
        <v>197</v>
      </c>
      <c r="K1420" s="28">
        <v>21</v>
      </c>
      <c r="L1420" s="26">
        <v>65.217462708012192</v>
      </c>
    </row>
    <row r="1421" spans="7:12" x14ac:dyDescent="0.2">
      <c r="G1421" s="16">
        <v>1417</v>
      </c>
      <c r="H1421" s="16" t="s">
        <v>186</v>
      </c>
      <c r="I1421" s="27">
        <v>38276</v>
      </c>
      <c r="J1421" s="16" t="s">
        <v>187</v>
      </c>
      <c r="K1421" s="28">
        <v>8</v>
      </c>
      <c r="L1421" s="26">
        <v>25.824952877477109</v>
      </c>
    </row>
    <row r="1422" spans="7:12" x14ac:dyDescent="0.2">
      <c r="G1422" s="16">
        <v>1418</v>
      </c>
      <c r="H1422" s="16" t="s">
        <v>191</v>
      </c>
      <c r="I1422" s="27">
        <v>38034</v>
      </c>
      <c r="J1422" s="16" t="s">
        <v>197</v>
      </c>
      <c r="K1422" s="28">
        <v>62</v>
      </c>
      <c r="L1422" s="26">
        <v>187.80112722106594</v>
      </c>
    </row>
    <row r="1423" spans="7:12" x14ac:dyDescent="0.2">
      <c r="G1423" s="16">
        <v>1419</v>
      </c>
      <c r="H1423" s="16" t="s">
        <v>194</v>
      </c>
      <c r="I1423" s="27">
        <v>38848</v>
      </c>
      <c r="J1423" s="16" t="s">
        <v>197</v>
      </c>
      <c r="K1423" s="28">
        <v>81</v>
      </c>
      <c r="L1423" s="26">
        <v>244.50746507200088</v>
      </c>
    </row>
    <row r="1424" spans="7:12" x14ac:dyDescent="0.2">
      <c r="G1424" s="16">
        <v>1420</v>
      </c>
      <c r="H1424" s="16" t="s">
        <v>193</v>
      </c>
      <c r="I1424" s="27">
        <v>38342</v>
      </c>
      <c r="J1424" s="16" t="s">
        <v>187</v>
      </c>
      <c r="K1424" s="28">
        <v>72</v>
      </c>
      <c r="L1424" s="26">
        <v>218.17265722795503</v>
      </c>
    </row>
    <row r="1425" spans="7:12" x14ac:dyDescent="0.2">
      <c r="G1425" s="16">
        <v>1421</v>
      </c>
      <c r="H1425" s="16" t="s">
        <v>188</v>
      </c>
      <c r="I1425" s="27">
        <v>39002</v>
      </c>
      <c r="J1425" s="16" t="s">
        <v>195</v>
      </c>
      <c r="K1425" s="28">
        <v>13</v>
      </c>
      <c r="L1425" s="26">
        <v>41.356875522020459</v>
      </c>
    </row>
    <row r="1426" spans="7:12" x14ac:dyDescent="0.2">
      <c r="G1426" s="16">
        <v>1422</v>
      </c>
      <c r="H1426" s="16" t="s">
        <v>186</v>
      </c>
      <c r="I1426" s="27">
        <v>38595</v>
      </c>
      <c r="J1426" s="16" t="s">
        <v>192</v>
      </c>
      <c r="K1426" s="28">
        <v>52</v>
      </c>
      <c r="L1426" s="26">
        <v>157.41873231061072</v>
      </c>
    </row>
    <row r="1427" spans="7:12" x14ac:dyDescent="0.2">
      <c r="G1427" s="16">
        <v>1423</v>
      </c>
      <c r="H1427" s="16" t="s">
        <v>196</v>
      </c>
      <c r="I1427" s="27">
        <v>38738</v>
      </c>
      <c r="J1427" s="16" t="s">
        <v>195</v>
      </c>
      <c r="K1427" s="28">
        <v>49</v>
      </c>
      <c r="L1427" s="26">
        <v>148.10679359164916</v>
      </c>
    </row>
    <row r="1428" spans="7:12" x14ac:dyDescent="0.2">
      <c r="G1428" s="16">
        <v>1424</v>
      </c>
      <c r="H1428" s="16" t="s">
        <v>196</v>
      </c>
      <c r="I1428" s="27">
        <v>38067</v>
      </c>
      <c r="J1428" s="16" t="s">
        <v>195</v>
      </c>
      <c r="K1428" s="28">
        <v>82</v>
      </c>
      <c r="L1428" s="26">
        <v>248.16915651860171</v>
      </c>
    </row>
    <row r="1429" spans="7:12" x14ac:dyDescent="0.2">
      <c r="G1429" s="16">
        <v>1425</v>
      </c>
      <c r="H1429" s="16" t="s">
        <v>193</v>
      </c>
      <c r="I1429" s="27">
        <v>38815</v>
      </c>
      <c r="J1429" s="16" t="s">
        <v>195</v>
      </c>
      <c r="K1429" s="28">
        <v>5</v>
      </c>
      <c r="L1429" s="26">
        <v>17.015690322490627</v>
      </c>
    </row>
    <row r="1430" spans="7:12" x14ac:dyDescent="0.2">
      <c r="G1430" s="16">
        <v>1426</v>
      </c>
      <c r="H1430" s="16" t="s">
        <v>199</v>
      </c>
      <c r="I1430" s="27">
        <v>38617</v>
      </c>
      <c r="J1430" s="16" t="s">
        <v>197</v>
      </c>
      <c r="K1430" s="28">
        <v>45</v>
      </c>
      <c r="L1430" s="26">
        <v>136.85630897508477</v>
      </c>
    </row>
    <row r="1431" spans="7:12" x14ac:dyDescent="0.2">
      <c r="G1431" s="16">
        <v>1427</v>
      </c>
      <c r="H1431" s="16" t="s">
        <v>198</v>
      </c>
      <c r="I1431" s="27">
        <v>38694</v>
      </c>
      <c r="J1431" s="16" t="s">
        <v>197</v>
      </c>
      <c r="K1431" s="28">
        <v>-10</v>
      </c>
      <c r="L1431" s="26">
        <v>-27.350902782330042</v>
      </c>
    </row>
    <row r="1432" spans="7:12" x14ac:dyDescent="0.2">
      <c r="G1432" s="16">
        <v>1428</v>
      </c>
      <c r="H1432" s="16" t="s">
        <v>191</v>
      </c>
      <c r="I1432" s="27">
        <v>39057</v>
      </c>
      <c r="J1432" s="16" t="s">
        <v>195</v>
      </c>
      <c r="K1432" s="28">
        <v>53</v>
      </c>
      <c r="L1432" s="26">
        <v>160.85164058435507</v>
      </c>
    </row>
    <row r="1433" spans="7:12" x14ac:dyDescent="0.2">
      <c r="G1433" s="16">
        <v>1429</v>
      </c>
      <c r="H1433" s="16" t="s">
        <v>188</v>
      </c>
      <c r="I1433" s="27">
        <v>38441</v>
      </c>
      <c r="J1433" s="16" t="s">
        <v>192</v>
      </c>
      <c r="K1433" s="28">
        <v>24</v>
      </c>
      <c r="L1433" s="26">
        <v>73.616064458141409</v>
      </c>
    </row>
    <row r="1434" spans="7:12" x14ac:dyDescent="0.2">
      <c r="G1434" s="16">
        <v>1430</v>
      </c>
      <c r="H1434" s="16" t="s">
        <v>196</v>
      </c>
      <c r="I1434" s="27">
        <v>38914</v>
      </c>
      <c r="J1434" s="16" t="s">
        <v>187</v>
      </c>
      <c r="K1434" s="28">
        <v>27</v>
      </c>
      <c r="L1434" s="26">
        <v>83.23212229417976</v>
      </c>
    </row>
    <row r="1435" spans="7:12" x14ac:dyDescent="0.2">
      <c r="G1435" s="16">
        <v>1431</v>
      </c>
      <c r="H1435" s="16" t="s">
        <v>199</v>
      </c>
      <c r="I1435" s="27">
        <v>38837</v>
      </c>
      <c r="J1435" s="16" t="s">
        <v>189</v>
      </c>
      <c r="K1435" s="28">
        <v>52</v>
      </c>
      <c r="L1435" s="26">
        <v>158.63001694196066</v>
      </c>
    </row>
    <row r="1436" spans="7:12" x14ac:dyDescent="0.2">
      <c r="G1436" s="16">
        <v>1432</v>
      </c>
      <c r="H1436" s="16" t="s">
        <v>193</v>
      </c>
      <c r="I1436" s="27">
        <v>39013</v>
      </c>
      <c r="J1436" s="16" t="s">
        <v>189</v>
      </c>
      <c r="K1436" s="28">
        <v>0</v>
      </c>
      <c r="L1436" s="26">
        <v>1.7815728693963861</v>
      </c>
    </row>
    <row r="1437" spans="7:12" x14ac:dyDescent="0.2">
      <c r="G1437" s="16">
        <v>1433</v>
      </c>
      <c r="H1437" s="16" t="s">
        <v>196</v>
      </c>
      <c r="I1437" s="27">
        <v>38155</v>
      </c>
      <c r="J1437" s="16" t="s">
        <v>197</v>
      </c>
      <c r="K1437" s="28">
        <v>92</v>
      </c>
      <c r="L1437" s="26">
        <v>278.65173044503393</v>
      </c>
    </row>
    <row r="1438" spans="7:12" x14ac:dyDescent="0.2">
      <c r="G1438" s="16">
        <v>1434</v>
      </c>
      <c r="H1438" s="16" t="s">
        <v>198</v>
      </c>
      <c r="I1438" s="27">
        <v>39013</v>
      </c>
      <c r="J1438" s="16" t="s">
        <v>197</v>
      </c>
      <c r="K1438" s="28">
        <v>22</v>
      </c>
      <c r="L1438" s="26">
        <v>67.706785390101601</v>
      </c>
    </row>
    <row r="1439" spans="7:12" x14ac:dyDescent="0.2">
      <c r="G1439" s="16">
        <v>1435</v>
      </c>
      <c r="H1439" s="16" t="s">
        <v>200</v>
      </c>
      <c r="I1439" s="27">
        <v>38837</v>
      </c>
      <c r="J1439" s="16" t="s">
        <v>195</v>
      </c>
      <c r="K1439" s="28">
        <v>67</v>
      </c>
      <c r="L1439" s="26">
        <v>202.90370530776514</v>
      </c>
    </row>
    <row r="1440" spans="7:12" x14ac:dyDescent="0.2">
      <c r="G1440" s="16">
        <v>1436</v>
      </c>
      <c r="H1440" s="16" t="s">
        <v>193</v>
      </c>
      <c r="I1440" s="27">
        <v>38639</v>
      </c>
      <c r="J1440" s="16" t="s">
        <v>197</v>
      </c>
      <c r="K1440" s="28">
        <v>7</v>
      </c>
      <c r="L1440" s="26">
        <v>23.034327347174614</v>
      </c>
    </row>
    <row r="1441" spans="7:12" x14ac:dyDescent="0.2">
      <c r="G1441" s="16">
        <v>1437</v>
      </c>
      <c r="H1441" s="16" t="s">
        <v>200</v>
      </c>
      <c r="I1441" s="27">
        <v>38122</v>
      </c>
      <c r="J1441" s="16" t="s">
        <v>195</v>
      </c>
      <c r="K1441" s="28">
        <v>-10</v>
      </c>
      <c r="L1441" s="26">
        <v>-27.962734354764166</v>
      </c>
    </row>
    <row r="1442" spans="7:12" x14ac:dyDescent="0.2">
      <c r="G1442" s="16">
        <v>1438</v>
      </c>
      <c r="H1442" s="16" t="s">
        <v>194</v>
      </c>
      <c r="I1442" s="27">
        <v>38947</v>
      </c>
      <c r="J1442" s="16" t="s">
        <v>197</v>
      </c>
      <c r="K1442" s="28">
        <v>10</v>
      </c>
      <c r="L1442" s="26">
        <v>31.667217946817743</v>
      </c>
    </row>
    <row r="1443" spans="7:12" x14ac:dyDescent="0.2">
      <c r="G1443" s="16">
        <v>1439</v>
      </c>
      <c r="H1443" s="16" t="s">
        <v>196</v>
      </c>
      <c r="I1443" s="27">
        <v>38529</v>
      </c>
      <c r="J1443" s="16" t="s">
        <v>189</v>
      </c>
      <c r="K1443" s="28">
        <v>15</v>
      </c>
      <c r="L1443" s="26">
        <v>46.477551483409364</v>
      </c>
    </row>
    <row r="1444" spans="7:12" x14ac:dyDescent="0.2">
      <c r="G1444" s="16">
        <v>1440</v>
      </c>
      <c r="H1444" s="16" t="s">
        <v>191</v>
      </c>
      <c r="I1444" s="27">
        <v>38529</v>
      </c>
      <c r="J1444" s="16" t="s">
        <v>192</v>
      </c>
      <c r="K1444" s="28">
        <v>0</v>
      </c>
      <c r="L1444" s="26">
        <v>2.1309055922780948</v>
      </c>
    </row>
    <row r="1445" spans="7:12" x14ac:dyDescent="0.2">
      <c r="G1445" s="16">
        <v>1441</v>
      </c>
      <c r="H1445" s="16" t="s">
        <v>193</v>
      </c>
      <c r="I1445" s="27">
        <v>38793</v>
      </c>
      <c r="J1445" s="16" t="s">
        <v>189</v>
      </c>
      <c r="K1445" s="28">
        <v>93</v>
      </c>
      <c r="L1445" s="26">
        <v>280.90891395594838</v>
      </c>
    </row>
    <row r="1446" spans="7:12" x14ac:dyDescent="0.2">
      <c r="G1446" s="16">
        <v>1442</v>
      </c>
      <c r="H1446" s="16" t="s">
        <v>188</v>
      </c>
      <c r="I1446" s="27">
        <v>38738</v>
      </c>
      <c r="J1446" s="16" t="s">
        <v>189</v>
      </c>
      <c r="K1446" s="28">
        <v>57</v>
      </c>
      <c r="L1446" s="26">
        <v>172.62177980113168</v>
      </c>
    </row>
    <row r="1447" spans="7:12" x14ac:dyDescent="0.2">
      <c r="G1447" s="16">
        <v>1443</v>
      </c>
      <c r="H1447" s="16" t="s">
        <v>196</v>
      </c>
      <c r="I1447" s="27">
        <v>38254</v>
      </c>
      <c r="J1447" s="16" t="s">
        <v>187</v>
      </c>
      <c r="K1447" s="28">
        <v>69</v>
      </c>
      <c r="L1447" s="26">
        <v>208.76551379204989</v>
      </c>
    </row>
    <row r="1448" spans="7:12" x14ac:dyDescent="0.2">
      <c r="G1448" s="16">
        <v>1444</v>
      </c>
      <c r="H1448" s="16" t="s">
        <v>200</v>
      </c>
      <c r="I1448" s="27">
        <v>38716</v>
      </c>
      <c r="J1448" s="16" t="s">
        <v>189</v>
      </c>
      <c r="K1448" s="28">
        <v>53</v>
      </c>
      <c r="L1448" s="26">
        <v>161.64817183248223</v>
      </c>
    </row>
    <row r="1449" spans="7:12" x14ac:dyDescent="0.2">
      <c r="G1449" s="16">
        <v>1445</v>
      </c>
      <c r="H1449" s="16" t="s">
        <v>191</v>
      </c>
      <c r="I1449" s="27">
        <v>39013</v>
      </c>
      <c r="J1449" s="16" t="s">
        <v>192</v>
      </c>
      <c r="K1449" s="28">
        <v>67</v>
      </c>
      <c r="L1449" s="26">
        <v>203.5655299819017</v>
      </c>
    </row>
    <row r="1450" spans="7:12" x14ac:dyDescent="0.2">
      <c r="G1450" s="16">
        <v>1446</v>
      </c>
      <c r="H1450" s="16" t="s">
        <v>200</v>
      </c>
      <c r="I1450" s="27">
        <v>38078</v>
      </c>
      <c r="J1450" s="16" t="s">
        <v>195</v>
      </c>
      <c r="K1450" s="28">
        <v>23</v>
      </c>
      <c r="L1450" s="26">
        <v>70.708152765050201</v>
      </c>
    </row>
    <row r="1451" spans="7:12" x14ac:dyDescent="0.2">
      <c r="G1451" s="16">
        <v>1447</v>
      </c>
      <c r="H1451" s="16" t="s">
        <v>194</v>
      </c>
      <c r="I1451" s="27">
        <v>38155</v>
      </c>
      <c r="J1451" s="16" t="s">
        <v>197</v>
      </c>
      <c r="K1451" s="28">
        <v>43</v>
      </c>
      <c r="L1451" s="26">
        <v>131.16019141346013</v>
      </c>
    </row>
    <row r="1452" spans="7:12" x14ac:dyDescent="0.2">
      <c r="G1452" s="16">
        <v>1448</v>
      </c>
      <c r="H1452" s="16" t="s">
        <v>199</v>
      </c>
      <c r="I1452" s="27">
        <v>39013</v>
      </c>
      <c r="J1452" s="16" t="s">
        <v>187</v>
      </c>
      <c r="K1452" s="28">
        <v>69</v>
      </c>
      <c r="L1452" s="26">
        <v>209.39515625574666</v>
      </c>
    </row>
    <row r="1453" spans="7:12" x14ac:dyDescent="0.2">
      <c r="G1453" s="16">
        <v>1449</v>
      </c>
      <c r="H1453" s="16" t="s">
        <v>188</v>
      </c>
      <c r="I1453" s="27">
        <v>38991</v>
      </c>
      <c r="J1453" s="16" t="s">
        <v>192</v>
      </c>
      <c r="K1453" s="28">
        <v>45</v>
      </c>
      <c r="L1453" s="26">
        <v>136.50342219375273</v>
      </c>
    </row>
    <row r="1454" spans="7:12" x14ac:dyDescent="0.2">
      <c r="G1454" s="16">
        <v>1450</v>
      </c>
      <c r="H1454" s="16" t="s">
        <v>193</v>
      </c>
      <c r="I1454" s="27">
        <v>38661</v>
      </c>
      <c r="J1454" s="16" t="s">
        <v>195</v>
      </c>
      <c r="K1454" s="28">
        <v>70</v>
      </c>
      <c r="L1454" s="26">
        <v>211.70097135907523</v>
      </c>
    </row>
    <row r="1455" spans="7:12" x14ac:dyDescent="0.2">
      <c r="G1455" s="16">
        <v>1451</v>
      </c>
      <c r="H1455" s="16" t="s">
        <v>194</v>
      </c>
      <c r="I1455" s="27">
        <v>39013</v>
      </c>
      <c r="J1455" s="16" t="s">
        <v>197</v>
      </c>
      <c r="K1455" s="28">
        <v>91</v>
      </c>
      <c r="L1455" s="26">
        <v>274.50140154950032</v>
      </c>
    </row>
    <row r="1456" spans="7:12" x14ac:dyDescent="0.2">
      <c r="G1456" s="16">
        <v>1452</v>
      </c>
      <c r="H1456" s="16" t="s">
        <v>198</v>
      </c>
      <c r="I1456" s="27">
        <v>39068</v>
      </c>
      <c r="J1456" s="16" t="s">
        <v>197</v>
      </c>
      <c r="K1456" s="28">
        <v>33</v>
      </c>
      <c r="L1456" s="26">
        <v>100.48140496751634</v>
      </c>
    </row>
    <row r="1457" spans="7:12" x14ac:dyDescent="0.2">
      <c r="G1457" s="16">
        <v>1453</v>
      </c>
      <c r="H1457" s="16" t="s">
        <v>194</v>
      </c>
      <c r="I1457" s="27">
        <v>38936</v>
      </c>
      <c r="J1457" s="16" t="s">
        <v>189</v>
      </c>
      <c r="K1457" s="28">
        <v>90</v>
      </c>
      <c r="L1457" s="26">
        <v>272.35779457225038</v>
      </c>
    </row>
    <row r="1458" spans="7:12" x14ac:dyDescent="0.2">
      <c r="G1458" s="16">
        <v>1454</v>
      </c>
      <c r="H1458" s="16" t="s">
        <v>194</v>
      </c>
      <c r="I1458" s="27">
        <v>38342</v>
      </c>
      <c r="J1458" s="16" t="s">
        <v>197</v>
      </c>
      <c r="K1458" s="28">
        <v>17</v>
      </c>
      <c r="L1458" s="26">
        <v>52.516260583580817</v>
      </c>
    </row>
    <row r="1459" spans="7:12" x14ac:dyDescent="0.2">
      <c r="G1459" s="16">
        <v>1455</v>
      </c>
      <c r="H1459" s="16" t="s">
        <v>193</v>
      </c>
      <c r="I1459" s="27">
        <v>38199</v>
      </c>
      <c r="J1459" s="16" t="s">
        <v>195</v>
      </c>
      <c r="K1459" s="28">
        <v>-7</v>
      </c>
      <c r="L1459" s="26">
        <v>-18.916737992903691</v>
      </c>
    </row>
    <row r="1460" spans="7:12" x14ac:dyDescent="0.2">
      <c r="G1460" s="16">
        <v>1456</v>
      </c>
      <c r="H1460" s="16" t="s">
        <v>191</v>
      </c>
      <c r="I1460" s="27">
        <v>38232</v>
      </c>
      <c r="J1460" s="16" t="s">
        <v>197</v>
      </c>
      <c r="K1460" s="28">
        <v>21</v>
      </c>
      <c r="L1460" s="26">
        <v>64.912642276982112</v>
      </c>
    </row>
    <row r="1461" spans="7:12" x14ac:dyDescent="0.2">
      <c r="G1461" s="16">
        <v>1457</v>
      </c>
      <c r="H1461" s="16" t="s">
        <v>199</v>
      </c>
      <c r="I1461" s="27">
        <v>38573</v>
      </c>
      <c r="J1461" s="16" t="s">
        <v>189</v>
      </c>
      <c r="K1461" s="28">
        <v>14</v>
      </c>
      <c r="L1461" s="26">
        <v>44.327818174178198</v>
      </c>
    </row>
    <row r="1462" spans="7:12" x14ac:dyDescent="0.2">
      <c r="G1462" s="16">
        <v>1458</v>
      </c>
      <c r="H1462" s="16" t="s">
        <v>193</v>
      </c>
      <c r="I1462" s="27">
        <v>38826</v>
      </c>
      <c r="J1462" s="16" t="s">
        <v>192</v>
      </c>
      <c r="K1462" s="28">
        <v>84</v>
      </c>
      <c r="L1462" s="26">
        <v>254.27232164491826</v>
      </c>
    </row>
    <row r="1463" spans="7:12" x14ac:dyDescent="0.2">
      <c r="G1463" s="16">
        <v>1459</v>
      </c>
      <c r="H1463" s="16" t="s">
        <v>196</v>
      </c>
      <c r="I1463" s="27">
        <v>38738</v>
      </c>
      <c r="J1463" s="16" t="s">
        <v>192</v>
      </c>
      <c r="K1463" s="28">
        <v>92</v>
      </c>
      <c r="L1463" s="26">
        <v>278.12892270091868</v>
      </c>
    </row>
    <row r="1464" spans="7:12" x14ac:dyDescent="0.2">
      <c r="G1464" s="16">
        <v>1460</v>
      </c>
      <c r="H1464" s="16" t="s">
        <v>193</v>
      </c>
      <c r="I1464" s="27">
        <v>39013</v>
      </c>
      <c r="J1464" s="16" t="s">
        <v>187</v>
      </c>
      <c r="K1464" s="28">
        <v>-1</v>
      </c>
      <c r="L1464" s="26">
        <v>-0.12859943512322669</v>
      </c>
    </row>
    <row r="1465" spans="7:12" x14ac:dyDescent="0.2">
      <c r="G1465" s="16">
        <v>1461</v>
      </c>
      <c r="H1465" s="16" t="s">
        <v>193</v>
      </c>
      <c r="I1465" s="27">
        <v>38485</v>
      </c>
      <c r="J1465" s="16" t="s">
        <v>187</v>
      </c>
      <c r="K1465" s="28">
        <v>73</v>
      </c>
      <c r="L1465" s="26">
        <v>222.08676582590357</v>
      </c>
    </row>
    <row r="1466" spans="7:12" x14ac:dyDescent="0.2">
      <c r="G1466" s="16">
        <v>1462</v>
      </c>
      <c r="H1466" s="16" t="s">
        <v>200</v>
      </c>
      <c r="I1466" s="27">
        <v>38727</v>
      </c>
      <c r="J1466" s="16" t="s">
        <v>189</v>
      </c>
      <c r="K1466" s="28">
        <v>48</v>
      </c>
      <c r="L1466" s="26">
        <v>146.42108275927566</v>
      </c>
    </row>
    <row r="1467" spans="7:12" x14ac:dyDescent="0.2">
      <c r="G1467" s="16">
        <v>1463</v>
      </c>
      <c r="H1467" s="16" t="s">
        <v>200</v>
      </c>
      <c r="I1467" s="27">
        <v>38331</v>
      </c>
      <c r="J1467" s="16" t="s">
        <v>195</v>
      </c>
      <c r="K1467" s="28">
        <v>72</v>
      </c>
      <c r="L1467" s="26">
        <v>217.08233008534265</v>
      </c>
    </row>
    <row r="1468" spans="7:12" x14ac:dyDescent="0.2">
      <c r="G1468" s="16">
        <v>1464</v>
      </c>
      <c r="H1468" s="16" t="s">
        <v>186</v>
      </c>
      <c r="I1468" s="27">
        <v>38903</v>
      </c>
      <c r="J1468" s="16" t="s">
        <v>189</v>
      </c>
      <c r="K1468" s="28">
        <v>42</v>
      </c>
      <c r="L1468" s="26">
        <v>127.6087139856683</v>
      </c>
    </row>
    <row r="1469" spans="7:12" x14ac:dyDescent="0.2">
      <c r="G1469" s="16">
        <v>1465</v>
      </c>
      <c r="H1469" s="16" t="s">
        <v>193</v>
      </c>
      <c r="I1469" s="27">
        <v>38342</v>
      </c>
      <c r="J1469" s="16" t="s">
        <v>189</v>
      </c>
      <c r="K1469" s="28">
        <v>80</v>
      </c>
      <c r="L1469" s="26">
        <v>242.20754620036109</v>
      </c>
    </row>
    <row r="1470" spans="7:12" x14ac:dyDescent="0.2">
      <c r="G1470" s="16">
        <v>1466</v>
      </c>
      <c r="H1470" s="16" t="s">
        <v>193</v>
      </c>
      <c r="I1470" s="27">
        <v>38595</v>
      </c>
      <c r="J1470" s="16" t="s">
        <v>189</v>
      </c>
      <c r="K1470" s="28">
        <v>56</v>
      </c>
      <c r="L1470" s="26">
        <v>170.85558875726406</v>
      </c>
    </row>
    <row r="1471" spans="7:12" x14ac:dyDescent="0.2">
      <c r="G1471" s="16">
        <v>1467</v>
      </c>
      <c r="H1471" s="16" t="s">
        <v>199</v>
      </c>
      <c r="I1471" s="27">
        <v>38012</v>
      </c>
      <c r="J1471" s="16" t="s">
        <v>197</v>
      </c>
      <c r="K1471" s="28">
        <v>46</v>
      </c>
      <c r="L1471" s="26">
        <v>140.57686436306247</v>
      </c>
    </row>
    <row r="1472" spans="7:12" x14ac:dyDescent="0.2">
      <c r="G1472" s="16">
        <v>1468</v>
      </c>
      <c r="H1472" s="16" t="s">
        <v>186</v>
      </c>
      <c r="I1472" s="27">
        <v>38870</v>
      </c>
      <c r="J1472" s="16" t="s">
        <v>195</v>
      </c>
      <c r="K1472" s="28">
        <v>45</v>
      </c>
      <c r="L1472" s="26">
        <v>136.77216386728932</v>
      </c>
    </row>
    <row r="1473" spans="7:12" x14ac:dyDescent="0.2">
      <c r="G1473" s="16">
        <v>1469</v>
      </c>
      <c r="H1473" s="16" t="s">
        <v>191</v>
      </c>
      <c r="I1473" s="27">
        <v>38507</v>
      </c>
      <c r="J1473" s="16" t="s">
        <v>189</v>
      </c>
      <c r="K1473" s="28">
        <v>53</v>
      </c>
      <c r="L1473" s="26">
        <v>160.40163840433979</v>
      </c>
    </row>
    <row r="1474" spans="7:12" x14ac:dyDescent="0.2">
      <c r="G1474" s="16">
        <v>1470</v>
      </c>
      <c r="H1474" s="16" t="s">
        <v>191</v>
      </c>
      <c r="I1474" s="27">
        <v>38628</v>
      </c>
      <c r="J1474" s="16" t="s">
        <v>195</v>
      </c>
      <c r="K1474" s="28">
        <v>51</v>
      </c>
      <c r="L1474" s="26">
        <v>155.05152823672236</v>
      </c>
    </row>
    <row r="1475" spans="7:12" x14ac:dyDescent="0.2">
      <c r="G1475" s="16">
        <v>1471</v>
      </c>
      <c r="H1475" s="16" t="s">
        <v>196</v>
      </c>
      <c r="I1475" s="27">
        <v>38705</v>
      </c>
      <c r="J1475" s="16" t="s">
        <v>197</v>
      </c>
      <c r="K1475" s="28">
        <v>64</v>
      </c>
      <c r="L1475" s="26">
        <v>193.29903203964747</v>
      </c>
    </row>
    <row r="1476" spans="7:12" x14ac:dyDescent="0.2">
      <c r="G1476" s="16">
        <v>1472</v>
      </c>
      <c r="H1476" s="16" t="s">
        <v>186</v>
      </c>
      <c r="I1476" s="27">
        <v>38298</v>
      </c>
      <c r="J1476" s="16" t="s">
        <v>195</v>
      </c>
      <c r="K1476" s="28">
        <v>15</v>
      </c>
      <c r="L1476" s="26">
        <v>47.086660569111189</v>
      </c>
    </row>
    <row r="1477" spans="7:12" x14ac:dyDescent="0.2">
      <c r="G1477" s="16">
        <v>1473</v>
      </c>
      <c r="H1477" s="16" t="s">
        <v>193</v>
      </c>
      <c r="I1477" s="27">
        <v>38078</v>
      </c>
      <c r="J1477" s="16" t="s">
        <v>192</v>
      </c>
      <c r="K1477" s="28">
        <v>33</v>
      </c>
      <c r="L1477" s="26">
        <v>101.69988655484008</v>
      </c>
    </row>
    <row r="1478" spans="7:12" x14ac:dyDescent="0.2">
      <c r="G1478" s="16">
        <v>1474</v>
      </c>
      <c r="H1478" s="16" t="s">
        <v>198</v>
      </c>
      <c r="I1478" s="27">
        <v>38848</v>
      </c>
      <c r="J1478" s="16" t="s">
        <v>195</v>
      </c>
      <c r="K1478" s="28">
        <v>31</v>
      </c>
      <c r="L1478" s="26">
        <v>95.050667546988379</v>
      </c>
    </row>
    <row r="1479" spans="7:12" x14ac:dyDescent="0.2">
      <c r="G1479" s="16">
        <v>1475</v>
      </c>
      <c r="H1479" s="16" t="s">
        <v>191</v>
      </c>
      <c r="I1479" s="27">
        <v>38705</v>
      </c>
      <c r="J1479" s="16" t="s">
        <v>192</v>
      </c>
      <c r="K1479" s="28">
        <v>51</v>
      </c>
      <c r="L1479" s="26">
        <v>155.18472828999515</v>
      </c>
    </row>
    <row r="1480" spans="7:12" x14ac:dyDescent="0.2">
      <c r="G1480" s="16">
        <v>1476</v>
      </c>
      <c r="H1480" s="16" t="s">
        <v>196</v>
      </c>
      <c r="I1480" s="27">
        <v>38947</v>
      </c>
      <c r="J1480" s="16" t="s">
        <v>189</v>
      </c>
      <c r="K1480" s="28">
        <v>-7</v>
      </c>
      <c r="L1480" s="26">
        <v>-18.636086701073594</v>
      </c>
    </row>
    <row r="1481" spans="7:12" x14ac:dyDescent="0.2">
      <c r="G1481" s="16">
        <v>1477</v>
      </c>
      <c r="H1481" s="16" t="s">
        <v>191</v>
      </c>
      <c r="I1481" s="27">
        <v>38485</v>
      </c>
      <c r="J1481" s="16" t="s">
        <v>195</v>
      </c>
      <c r="K1481" s="28">
        <v>37</v>
      </c>
      <c r="L1481" s="26">
        <v>112.07406400171799</v>
      </c>
    </row>
    <row r="1482" spans="7:12" x14ac:dyDescent="0.2">
      <c r="G1482" s="16">
        <v>1478</v>
      </c>
      <c r="H1482" s="16" t="s">
        <v>186</v>
      </c>
      <c r="I1482" s="27">
        <v>38518</v>
      </c>
      <c r="J1482" s="16" t="s">
        <v>189</v>
      </c>
      <c r="K1482" s="28">
        <v>43</v>
      </c>
      <c r="L1482" s="26">
        <v>130.97379554914517</v>
      </c>
    </row>
    <row r="1483" spans="7:12" x14ac:dyDescent="0.2">
      <c r="G1483" s="16">
        <v>1479</v>
      </c>
      <c r="H1483" s="16" t="s">
        <v>200</v>
      </c>
      <c r="I1483" s="27">
        <v>38859</v>
      </c>
      <c r="J1483" s="16" t="s">
        <v>197</v>
      </c>
      <c r="K1483" s="28">
        <v>63</v>
      </c>
      <c r="L1483" s="26">
        <v>190.69209828626822</v>
      </c>
    </row>
    <row r="1484" spans="7:12" x14ac:dyDescent="0.2">
      <c r="G1484" s="16">
        <v>1480</v>
      </c>
      <c r="H1484" s="16" t="s">
        <v>194</v>
      </c>
      <c r="I1484" s="27">
        <v>38177</v>
      </c>
      <c r="J1484" s="16" t="s">
        <v>195</v>
      </c>
      <c r="K1484" s="28">
        <v>29</v>
      </c>
      <c r="L1484" s="26">
        <v>89.589016206328608</v>
      </c>
    </row>
    <row r="1485" spans="7:12" x14ac:dyDescent="0.2">
      <c r="G1485" s="16">
        <v>1481</v>
      </c>
      <c r="H1485" s="16" t="s">
        <v>200</v>
      </c>
      <c r="I1485" s="27">
        <v>38694</v>
      </c>
      <c r="J1485" s="16" t="s">
        <v>197</v>
      </c>
      <c r="K1485" s="28">
        <v>20</v>
      </c>
      <c r="L1485" s="26">
        <v>61.944091716082518</v>
      </c>
    </row>
    <row r="1486" spans="7:12" x14ac:dyDescent="0.2">
      <c r="G1486" s="16">
        <v>1482</v>
      </c>
      <c r="H1486" s="16" t="s">
        <v>198</v>
      </c>
      <c r="I1486" s="27">
        <v>38804</v>
      </c>
      <c r="J1486" s="16" t="s">
        <v>195</v>
      </c>
      <c r="K1486" s="28">
        <v>48</v>
      </c>
      <c r="L1486" s="26">
        <v>146.44223986116381</v>
      </c>
    </row>
    <row r="1487" spans="7:12" x14ac:dyDescent="0.2">
      <c r="G1487" s="16">
        <v>1483</v>
      </c>
      <c r="H1487" s="16" t="s">
        <v>186</v>
      </c>
      <c r="I1487" s="27">
        <v>38562</v>
      </c>
      <c r="J1487" s="16" t="s">
        <v>195</v>
      </c>
      <c r="K1487" s="28">
        <v>94</v>
      </c>
      <c r="L1487" s="26">
        <v>284.30651580761617</v>
      </c>
    </row>
    <row r="1488" spans="7:12" x14ac:dyDescent="0.2">
      <c r="G1488" s="16">
        <v>1484</v>
      </c>
      <c r="H1488" s="16" t="s">
        <v>186</v>
      </c>
      <c r="I1488" s="27">
        <v>38969</v>
      </c>
      <c r="J1488" s="16" t="s">
        <v>189</v>
      </c>
      <c r="K1488" s="28">
        <v>41</v>
      </c>
      <c r="L1488" s="26">
        <v>124.88343538167078</v>
      </c>
    </row>
    <row r="1489" spans="7:12" x14ac:dyDescent="0.2">
      <c r="G1489" s="16">
        <v>1485</v>
      </c>
      <c r="H1489" s="16" t="s">
        <v>186</v>
      </c>
      <c r="I1489" s="27">
        <v>38375</v>
      </c>
      <c r="J1489" s="16" t="s">
        <v>195</v>
      </c>
      <c r="K1489" s="28">
        <v>45</v>
      </c>
      <c r="L1489" s="26">
        <v>137.54620754134569</v>
      </c>
    </row>
    <row r="1490" spans="7:12" x14ac:dyDescent="0.2">
      <c r="G1490" s="16">
        <v>1486</v>
      </c>
      <c r="H1490" s="16" t="s">
        <v>199</v>
      </c>
      <c r="I1490" s="27">
        <v>38485</v>
      </c>
      <c r="J1490" s="16" t="s">
        <v>187</v>
      </c>
      <c r="K1490" s="28">
        <v>69</v>
      </c>
      <c r="L1490" s="26">
        <v>208.60656085319707</v>
      </c>
    </row>
    <row r="1491" spans="7:12" x14ac:dyDescent="0.2">
      <c r="G1491" s="16">
        <v>1487</v>
      </c>
      <c r="H1491" s="16" t="s">
        <v>191</v>
      </c>
      <c r="I1491" s="27">
        <v>38078</v>
      </c>
      <c r="J1491" s="16" t="s">
        <v>197</v>
      </c>
      <c r="K1491" s="28">
        <v>48</v>
      </c>
      <c r="L1491" s="26">
        <v>146.16733998853596</v>
      </c>
    </row>
    <row r="1492" spans="7:12" x14ac:dyDescent="0.2">
      <c r="G1492" s="16">
        <v>1488</v>
      </c>
      <c r="H1492" s="16" t="s">
        <v>196</v>
      </c>
      <c r="I1492" s="27">
        <v>38375</v>
      </c>
      <c r="J1492" s="16" t="s">
        <v>197</v>
      </c>
      <c r="K1492" s="28">
        <v>38</v>
      </c>
      <c r="L1492" s="26">
        <v>115.70319467233371</v>
      </c>
    </row>
    <row r="1493" spans="7:12" x14ac:dyDescent="0.2">
      <c r="G1493" s="16">
        <v>1489</v>
      </c>
      <c r="H1493" s="16" t="s">
        <v>186</v>
      </c>
      <c r="I1493" s="27">
        <v>38738</v>
      </c>
      <c r="J1493" s="16" t="s">
        <v>187</v>
      </c>
      <c r="K1493" s="28">
        <v>49</v>
      </c>
      <c r="L1493" s="26">
        <v>149.11052069470631</v>
      </c>
    </row>
    <row r="1494" spans="7:12" x14ac:dyDescent="0.2">
      <c r="G1494" s="16">
        <v>1490</v>
      </c>
      <c r="H1494" s="16" t="s">
        <v>194</v>
      </c>
      <c r="I1494" s="27">
        <v>38232</v>
      </c>
      <c r="J1494" s="16" t="s">
        <v>189</v>
      </c>
      <c r="K1494" s="28">
        <v>79</v>
      </c>
      <c r="L1494" s="26">
        <v>239.15028034352162</v>
      </c>
    </row>
    <row r="1495" spans="7:12" x14ac:dyDescent="0.2">
      <c r="G1495" s="16">
        <v>1491</v>
      </c>
      <c r="H1495" s="16" t="s">
        <v>191</v>
      </c>
      <c r="I1495" s="27">
        <v>38551</v>
      </c>
      <c r="J1495" s="16" t="s">
        <v>189</v>
      </c>
      <c r="K1495" s="28">
        <v>93</v>
      </c>
      <c r="L1495" s="26">
        <v>281.34133684394243</v>
      </c>
    </row>
    <row r="1496" spans="7:12" x14ac:dyDescent="0.2">
      <c r="G1496" s="16">
        <v>1492</v>
      </c>
      <c r="H1496" s="16" t="s">
        <v>194</v>
      </c>
      <c r="I1496" s="27">
        <v>38342</v>
      </c>
      <c r="J1496" s="16" t="s">
        <v>189</v>
      </c>
      <c r="K1496" s="28">
        <v>67</v>
      </c>
      <c r="L1496" s="26">
        <v>202.43601829550036</v>
      </c>
    </row>
    <row r="1497" spans="7:12" x14ac:dyDescent="0.2">
      <c r="G1497" s="16">
        <v>1493</v>
      </c>
      <c r="H1497" s="16" t="s">
        <v>186</v>
      </c>
      <c r="I1497" s="27">
        <v>38859</v>
      </c>
      <c r="J1497" s="16" t="s">
        <v>189</v>
      </c>
      <c r="K1497" s="28">
        <v>13</v>
      </c>
      <c r="L1497" s="26">
        <v>41.318769528122459</v>
      </c>
    </row>
    <row r="1498" spans="7:12" x14ac:dyDescent="0.2">
      <c r="G1498" s="16">
        <v>1494</v>
      </c>
      <c r="H1498" s="16" t="s">
        <v>191</v>
      </c>
      <c r="I1498" s="27">
        <v>38639</v>
      </c>
      <c r="J1498" s="16" t="s">
        <v>187</v>
      </c>
      <c r="K1498" s="28">
        <v>71</v>
      </c>
      <c r="L1498" s="26">
        <v>215.36222588622564</v>
      </c>
    </row>
    <row r="1499" spans="7:12" x14ac:dyDescent="0.2">
      <c r="G1499" s="16">
        <v>1495</v>
      </c>
      <c r="H1499" s="16" t="s">
        <v>186</v>
      </c>
      <c r="I1499" s="27">
        <v>39013</v>
      </c>
      <c r="J1499" s="16" t="s">
        <v>189</v>
      </c>
      <c r="K1499" s="28">
        <v>15</v>
      </c>
      <c r="L1499" s="26">
        <v>46.386549546936031</v>
      </c>
    </row>
    <row r="1500" spans="7:12" x14ac:dyDescent="0.2">
      <c r="G1500" s="16">
        <v>1496</v>
      </c>
      <c r="H1500" s="16" t="s">
        <v>193</v>
      </c>
      <c r="I1500" s="27">
        <v>38606</v>
      </c>
      <c r="J1500" s="16" t="s">
        <v>195</v>
      </c>
      <c r="K1500" s="28">
        <v>89</v>
      </c>
      <c r="L1500" s="26">
        <v>269.12365453676284</v>
      </c>
    </row>
    <row r="1501" spans="7:12" x14ac:dyDescent="0.2">
      <c r="G1501" s="16">
        <v>1497</v>
      </c>
      <c r="H1501" s="16" t="s">
        <v>193</v>
      </c>
      <c r="I1501" s="27">
        <v>38650</v>
      </c>
      <c r="J1501" s="16" t="s">
        <v>197</v>
      </c>
      <c r="K1501" s="28">
        <v>65</v>
      </c>
      <c r="L1501" s="26">
        <v>197.49619907968821</v>
      </c>
    </row>
    <row r="1502" spans="7:12" x14ac:dyDescent="0.2">
      <c r="G1502" s="16">
        <v>1498</v>
      </c>
      <c r="H1502" s="16" t="s">
        <v>193</v>
      </c>
      <c r="I1502" s="27">
        <v>38342</v>
      </c>
      <c r="J1502" s="16" t="s">
        <v>195</v>
      </c>
      <c r="K1502" s="28">
        <v>16</v>
      </c>
      <c r="L1502" s="26">
        <v>49.977621498939477</v>
      </c>
    </row>
    <row r="1503" spans="7:12" x14ac:dyDescent="0.2">
      <c r="G1503" s="16">
        <v>1499</v>
      </c>
      <c r="H1503" s="16" t="s">
        <v>186</v>
      </c>
      <c r="I1503" s="27">
        <v>38870</v>
      </c>
      <c r="J1503" s="16" t="s">
        <v>187</v>
      </c>
      <c r="K1503" s="28">
        <v>48</v>
      </c>
      <c r="L1503" s="26">
        <v>146.12940219412363</v>
      </c>
    </row>
    <row r="1504" spans="7:12" x14ac:dyDescent="0.2">
      <c r="G1504" s="16">
        <v>1500</v>
      </c>
      <c r="H1504" s="16" t="s">
        <v>188</v>
      </c>
      <c r="I1504" s="27">
        <v>38595</v>
      </c>
      <c r="J1504" s="16" t="s">
        <v>195</v>
      </c>
      <c r="K1504" s="28">
        <v>78</v>
      </c>
      <c r="L1504" s="26">
        <v>235.9430418370726</v>
      </c>
    </row>
    <row r="1505" spans="7:12" x14ac:dyDescent="0.2">
      <c r="G1505" s="16">
        <v>1501</v>
      </c>
      <c r="H1505" s="16" t="s">
        <v>200</v>
      </c>
      <c r="I1505" s="27">
        <v>38012</v>
      </c>
      <c r="J1505" s="16" t="s">
        <v>187</v>
      </c>
      <c r="K1505" s="28">
        <v>5</v>
      </c>
      <c r="L1505" s="26">
        <v>17.19135783501677</v>
      </c>
    </row>
    <row r="1506" spans="7:12" x14ac:dyDescent="0.2">
      <c r="G1506" s="16">
        <v>1502</v>
      </c>
      <c r="H1506" s="16" t="s">
        <v>198</v>
      </c>
      <c r="I1506" s="27">
        <v>38727</v>
      </c>
      <c r="J1506" s="16" t="s">
        <v>187</v>
      </c>
      <c r="K1506" s="28">
        <v>33</v>
      </c>
      <c r="L1506" s="26">
        <v>101.70689339051272</v>
      </c>
    </row>
    <row r="1507" spans="7:12" x14ac:dyDescent="0.2">
      <c r="G1507" s="16">
        <v>1503</v>
      </c>
      <c r="H1507" s="16" t="s">
        <v>191</v>
      </c>
      <c r="I1507" s="27">
        <v>38804</v>
      </c>
      <c r="J1507" s="16" t="s">
        <v>189</v>
      </c>
      <c r="K1507" s="28">
        <v>73</v>
      </c>
      <c r="L1507" s="26">
        <v>220.6254493831498</v>
      </c>
    </row>
    <row r="1508" spans="7:12" x14ac:dyDescent="0.2">
      <c r="G1508" s="16">
        <v>1504</v>
      </c>
      <c r="H1508" s="16" t="s">
        <v>186</v>
      </c>
      <c r="I1508" s="27">
        <v>38188</v>
      </c>
      <c r="J1508" s="16" t="s">
        <v>197</v>
      </c>
      <c r="K1508" s="28">
        <v>93</v>
      </c>
      <c r="L1508" s="26">
        <v>280.86225864864616</v>
      </c>
    </row>
    <row r="1509" spans="7:12" x14ac:dyDescent="0.2">
      <c r="G1509" s="16">
        <v>1505</v>
      </c>
      <c r="H1509" s="16" t="s">
        <v>186</v>
      </c>
      <c r="I1509" s="27">
        <v>38716</v>
      </c>
      <c r="J1509" s="16" t="s">
        <v>189</v>
      </c>
      <c r="K1509" s="28">
        <v>37</v>
      </c>
      <c r="L1509" s="26">
        <v>113.24236035613511</v>
      </c>
    </row>
    <row r="1510" spans="7:12" x14ac:dyDescent="0.2">
      <c r="G1510" s="16">
        <v>1506</v>
      </c>
      <c r="H1510" s="16" t="s">
        <v>194</v>
      </c>
      <c r="I1510" s="27">
        <v>38562</v>
      </c>
      <c r="J1510" s="16" t="s">
        <v>187</v>
      </c>
      <c r="K1510" s="28">
        <v>23</v>
      </c>
      <c r="L1510" s="26">
        <v>70.338092994751676</v>
      </c>
    </row>
    <row r="1511" spans="7:12" x14ac:dyDescent="0.2">
      <c r="G1511" s="16">
        <v>1507</v>
      </c>
      <c r="H1511" s="16" t="s">
        <v>194</v>
      </c>
      <c r="I1511" s="27">
        <v>38683</v>
      </c>
      <c r="J1511" s="16" t="s">
        <v>187</v>
      </c>
      <c r="K1511" s="28">
        <v>-3</v>
      </c>
      <c r="L1511" s="26">
        <v>-7.2085961879253206</v>
      </c>
    </row>
    <row r="1512" spans="7:12" x14ac:dyDescent="0.2">
      <c r="G1512" s="16">
        <v>1508</v>
      </c>
      <c r="H1512" s="16" t="s">
        <v>199</v>
      </c>
      <c r="I1512" s="27">
        <v>38771</v>
      </c>
      <c r="J1512" s="16" t="s">
        <v>195</v>
      </c>
      <c r="K1512" s="28">
        <v>39</v>
      </c>
      <c r="L1512" s="26">
        <v>118.95540899877352</v>
      </c>
    </row>
    <row r="1513" spans="7:12" x14ac:dyDescent="0.2">
      <c r="G1513" s="16">
        <v>1509</v>
      </c>
      <c r="H1513" s="16" t="s">
        <v>186</v>
      </c>
      <c r="I1513" s="27">
        <v>38837</v>
      </c>
      <c r="J1513" s="16" t="s">
        <v>195</v>
      </c>
      <c r="K1513" s="28">
        <v>83</v>
      </c>
      <c r="L1513" s="26">
        <v>251.40370686680004</v>
      </c>
    </row>
    <row r="1514" spans="7:12" x14ac:dyDescent="0.2">
      <c r="G1514" s="16">
        <v>1510</v>
      </c>
      <c r="H1514" s="16" t="s">
        <v>198</v>
      </c>
      <c r="I1514" s="27">
        <v>38958</v>
      </c>
      <c r="J1514" s="16" t="s">
        <v>189</v>
      </c>
      <c r="K1514" s="28">
        <v>65</v>
      </c>
      <c r="L1514" s="26">
        <v>197.80862125573833</v>
      </c>
    </row>
    <row r="1515" spans="7:12" x14ac:dyDescent="0.2">
      <c r="G1515" s="16">
        <v>1511</v>
      </c>
      <c r="H1515" s="16" t="s">
        <v>186</v>
      </c>
      <c r="I1515" s="27">
        <v>38320</v>
      </c>
      <c r="J1515" s="16" t="s">
        <v>187</v>
      </c>
      <c r="K1515" s="28">
        <v>13</v>
      </c>
      <c r="L1515" s="26">
        <v>41.739412502907776</v>
      </c>
    </row>
    <row r="1516" spans="7:12" x14ac:dyDescent="0.2">
      <c r="G1516" s="16">
        <v>1512</v>
      </c>
      <c r="H1516" s="16" t="s">
        <v>198</v>
      </c>
      <c r="I1516" s="27">
        <v>38672</v>
      </c>
      <c r="J1516" s="16" t="s">
        <v>189</v>
      </c>
      <c r="K1516" s="28">
        <v>9</v>
      </c>
      <c r="L1516" s="26">
        <v>28.855899545684331</v>
      </c>
    </row>
    <row r="1517" spans="7:12" x14ac:dyDescent="0.2">
      <c r="G1517" s="16">
        <v>1513</v>
      </c>
      <c r="H1517" s="16" t="s">
        <v>196</v>
      </c>
      <c r="I1517" s="27">
        <v>39068</v>
      </c>
      <c r="J1517" s="16" t="s">
        <v>195</v>
      </c>
      <c r="K1517" s="28">
        <v>-4</v>
      </c>
      <c r="L1517" s="26">
        <v>-10.353255411982897</v>
      </c>
    </row>
    <row r="1518" spans="7:12" x14ac:dyDescent="0.2">
      <c r="G1518" s="16">
        <v>1514</v>
      </c>
      <c r="H1518" s="16" t="s">
        <v>191</v>
      </c>
      <c r="I1518" s="27">
        <v>38287</v>
      </c>
      <c r="J1518" s="16" t="s">
        <v>197</v>
      </c>
      <c r="K1518" s="28">
        <v>22</v>
      </c>
      <c r="L1518" s="26">
        <v>67.745285115132006</v>
      </c>
    </row>
    <row r="1519" spans="7:12" x14ac:dyDescent="0.2">
      <c r="G1519" s="16">
        <v>1515</v>
      </c>
      <c r="H1519" s="16" t="s">
        <v>188</v>
      </c>
      <c r="I1519" s="27">
        <v>38441</v>
      </c>
      <c r="J1519" s="16" t="s">
        <v>197</v>
      </c>
      <c r="K1519" s="28">
        <v>-3</v>
      </c>
      <c r="L1519" s="26">
        <v>-6.8920180610801349</v>
      </c>
    </row>
    <row r="1520" spans="7:12" x14ac:dyDescent="0.2">
      <c r="G1520" s="16">
        <v>1516</v>
      </c>
      <c r="H1520" s="16" t="s">
        <v>194</v>
      </c>
      <c r="I1520" s="27">
        <v>38199</v>
      </c>
      <c r="J1520" s="16" t="s">
        <v>197</v>
      </c>
      <c r="K1520" s="28">
        <v>58</v>
      </c>
      <c r="L1520" s="26">
        <v>176.19804950784601</v>
      </c>
    </row>
    <row r="1521" spans="7:12" x14ac:dyDescent="0.2">
      <c r="G1521" s="16">
        <v>1517</v>
      </c>
      <c r="H1521" s="16" t="s">
        <v>196</v>
      </c>
      <c r="I1521" s="27">
        <v>38221</v>
      </c>
      <c r="J1521" s="16" t="s">
        <v>195</v>
      </c>
      <c r="K1521" s="28">
        <v>65</v>
      </c>
      <c r="L1521" s="26">
        <v>196.63911479091979</v>
      </c>
    </row>
    <row r="1522" spans="7:12" x14ac:dyDescent="0.2">
      <c r="G1522" s="16">
        <v>1518</v>
      </c>
      <c r="H1522" s="16" t="s">
        <v>194</v>
      </c>
      <c r="I1522" s="27">
        <v>38166</v>
      </c>
      <c r="J1522" s="16" t="s">
        <v>195</v>
      </c>
      <c r="K1522" s="28">
        <v>9</v>
      </c>
      <c r="L1522" s="26">
        <v>28.459065178844462</v>
      </c>
    </row>
    <row r="1523" spans="7:12" x14ac:dyDescent="0.2">
      <c r="G1523" s="16">
        <v>1519</v>
      </c>
      <c r="H1523" s="16" t="s">
        <v>198</v>
      </c>
      <c r="I1523" s="27">
        <v>39013</v>
      </c>
      <c r="J1523" s="16" t="s">
        <v>192</v>
      </c>
      <c r="K1523" s="28">
        <v>18</v>
      </c>
      <c r="L1523" s="26">
        <v>56.300241442258397</v>
      </c>
    </row>
    <row r="1524" spans="7:12" x14ac:dyDescent="0.2">
      <c r="G1524" s="16">
        <v>1520</v>
      </c>
      <c r="H1524" s="16" t="s">
        <v>188</v>
      </c>
      <c r="I1524" s="27">
        <v>38111</v>
      </c>
      <c r="J1524" s="16" t="s">
        <v>189</v>
      </c>
      <c r="K1524" s="28">
        <v>55</v>
      </c>
      <c r="L1524" s="26">
        <v>166.7781249229084</v>
      </c>
    </row>
    <row r="1525" spans="7:12" x14ac:dyDescent="0.2">
      <c r="G1525" s="16">
        <v>1521</v>
      </c>
      <c r="H1525" s="16" t="s">
        <v>196</v>
      </c>
      <c r="I1525" s="27">
        <v>38364</v>
      </c>
      <c r="J1525" s="16" t="s">
        <v>195</v>
      </c>
      <c r="K1525" s="28">
        <v>69</v>
      </c>
      <c r="L1525" s="26">
        <v>209.56822946203218</v>
      </c>
    </row>
    <row r="1526" spans="7:12" x14ac:dyDescent="0.2">
      <c r="G1526" s="16">
        <v>1522</v>
      </c>
      <c r="H1526" s="16" t="s">
        <v>193</v>
      </c>
      <c r="I1526" s="27">
        <v>38089</v>
      </c>
      <c r="J1526" s="16" t="s">
        <v>195</v>
      </c>
      <c r="K1526" s="28">
        <v>51</v>
      </c>
      <c r="L1526" s="26">
        <v>155.55960489398822</v>
      </c>
    </row>
    <row r="1527" spans="7:12" x14ac:dyDescent="0.2">
      <c r="G1527" s="16">
        <v>1523</v>
      </c>
      <c r="H1527" s="16" t="s">
        <v>191</v>
      </c>
      <c r="I1527" s="27">
        <v>38738</v>
      </c>
      <c r="J1527" s="16" t="s">
        <v>192</v>
      </c>
      <c r="K1527" s="28">
        <v>23</v>
      </c>
      <c r="L1527" s="26">
        <v>71.150007929550512</v>
      </c>
    </row>
    <row r="1528" spans="7:12" x14ac:dyDescent="0.2">
      <c r="G1528" s="16">
        <v>1524</v>
      </c>
      <c r="H1528" s="16" t="s">
        <v>186</v>
      </c>
      <c r="I1528" s="27">
        <v>38826</v>
      </c>
      <c r="J1528" s="16" t="s">
        <v>187</v>
      </c>
      <c r="K1528" s="28">
        <v>38</v>
      </c>
      <c r="L1528" s="26">
        <v>115.80895982640449</v>
      </c>
    </row>
    <row r="1529" spans="7:12" x14ac:dyDescent="0.2">
      <c r="G1529" s="16">
        <v>1525</v>
      </c>
      <c r="H1529" s="16" t="s">
        <v>193</v>
      </c>
      <c r="I1529" s="27">
        <v>38320</v>
      </c>
      <c r="J1529" s="16" t="s">
        <v>192</v>
      </c>
      <c r="K1529" s="28">
        <v>-8</v>
      </c>
      <c r="L1529" s="26">
        <v>-22.286591550898308</v>
      </c>
    </row>
    <row r="1530" spans="7:12" x14ac:dyDescent="0.2">
      <c r="G1530" s="16">
        <v>1526</v>
      </c>
      <c r="H1530" s="16" t="s">
        <v>188</v>
      </c>
      <c r="I1530" s="27">
        <v>39013</v>
      </c>
      <c r="J1530" s="16" t="s">
        <v>195</v>
      </c>
      <c r="K1530" s="28">
        <v>20</v>
      </c>
      <c r="L1530" s="26">
        <v>61.782563000840952</v>
      </c>
    </row>
    <row r="1531" spans="7:12" x14ac:dyDescent="0.2">
      <c r="G1531" s="16">
        <v>1527</v>
      </c>
      <c r="H1531" s="16" t="s">
        <v>196</v>
      </c>
      <c r="I1531" s="27">
        <v>38540</v>
      </c>
      <c r="J1531" s="16" t="s">
        <v>187</v>
      </c>
      <c r="K1531" s="28">
        <v>25</v>
      </c>
      <c r="L1531" s="26">
        <v>76.800582511934167</v>
      </c>
    </row>
    <row r="1532" spans="7:12" x14ac:dyDescent="0.2">
      <c r="G1532" s="16">
        <v>1528</v>
      </c>
      <c r="H1532" s="16" t="s">
        <v>186</v>
      </c>
      <c r="I1532" s="27">
        <v>39013</v>
      </c>
      <c r="J1532" s="16" t="s">
        <v>195</v>
      </c>
      <c r="K1532" s="28">
        <v>-6</v>
      </c>
      <c r="L1532" s="26">
        <v>-16.105946140968253</v>
      </c>
    </row>
    <row r="1533" spans="7:12" x14ac:dyDescent="0.2">
      <c r="G1533" s="16">
        <v>1529</v>
      </c>
      <c r="H1533" s="16" t="s">
        <v>193</v>
      </c>
      <c r="I1533" s="27">
        <v>38925</v>
      </c>
      <c r="J1533" s="16" t="s">
        <v>187</v>
      </c>
      <c r="K1533" s="28">
        <v>88</v>
      </c>
      <c r="L1533" s="26">
        <v>266.77209888218033</v>
      </c>
    </row>
    <row r="1534" spans="7:12" x14ac:dyDescent="0.2">
      <c r="G1534" s="16">
        <v>1530</v>
      </c>
      <c r="H1534" s="16" t="s">
        <v>199</v>
      </c>
      <c r="I1534" s="27">
        <v>38859</v>
      </c>
      <c r="J1534" s="16" t="s">
        <v>195</v>
      </c>
      <c r="K1534" s="28">
        <v>62</v>
      </c>
      <c r="L1534" s="26">
        <v>187.54179752226122</v>
      </c>
    </row>
    <row r="1535" spans="7:12" x14ac:dyDescent="0.2">
      <c r="G1535" s="16">
        <v>1531</v>
      </c>
      <c r="H1535" s="16" t="s">
        <v>188</v>
      </c>
      <c r="I1535" s="27">
        <v>37990</v>
      </c>
      <c r="J1535" s="16" t="s">
        <v>192</v>
      </c>
      <c r="K1535" s="28">
        <v>80</v>
      </c>
      <c r="L1535" s="26">
        <v>242.16012405865823</v>
      </c>
    </row>
    <row r="1536" spans="7:12" x14ac:dyDescent="0.2">
      <c r="G1536" s="16">
        <v>1532</v>
      </c>
      <c r="H1536" s="16" t="s">
        <v>200</v>
      </c>
      <c r="I1536" s="27">
        <v>38056</v>
      </c>
      <c r="J1536" s="16" t="s">
        <v>192</v>
      </c>
      <c r="K1536" s="28">
        <v>66</v>
      </c>
      <c r="L1536" s="26">
        <v>199.70376718058844</v>
      </c>
    </row>
    <row r="1537" spans="7:12" x14ac:dyDescent="0.2">
      <c r="G1537" s="16">
        <v>1533</v>
      </c>
      <c r="H1537" s="16" t="s">
        <v>198</v>
      </c>
      <c r="I1537" s="27">
        <v>38298</v>
      </c>
      <c r="J1537" s="16" t="s">
        <v>189</v>
      </c>
      <c r="K1537" s="28">
        <v>34</v>
      </c>
      <c r="L1537" s="26">
        <v>104.44930690558964</v>
      </c>
    </row>
    <row r="1538" spans="7:12" x14ac:dyDescent="0.2">
      <c r="G1538" s="16">
        <v>1534</v>
      </c>
      <c r="H1538" s="16" t="s">
        <v>188</v>
      </c>
      <c r="I1538" s="27">
        <v>38331</v>
      </c>
      <c r="J1538" s="16" t="s">
        <v>195</v>
      </c>
      <c r="K1538" s="28">
        <v>49</v>
      </c>
      <c r="L1538" s="26">
        <v>149.81621502008079</v>
      </c>
    </row>
    <row r="1539" spans="7:12" x14ac:dyDescent="0.2">
      <c r="G1539" s="16">
        <v>1535</v>
      </c>
      <c r="H1539" s="16" t="s">
        <v>200</v>
      </c>
      <c r="I1539" s="27">
        <v>38188</v>
      </c>
      <c r="J1539" s="16" t="s">
        <v>187</v>
      </c>
      <c r="K1539" s="28">
        <v>45</v>
      </c>
      <c r="L1539" s="26">
        <v>136.92331868568616</v>
      </c>
    </row>
    <row r="1540" spans="7:12" x14ac:dyDescent="0.2">
      <c r="G1540" s="16">
        <v>1536</v>
      </c>
      <c r="H1540" s="16" t="s">
        <v>196</v>
      </c>
      <c r="I1540" s="27">
        <v>38705</v>
      </c>
      <c r="J1540" s="16" t="s">
        <v>189</v>
      </c>
      <c r="K1540" s="28">
        <v>16</v>
      </c>
      <c r="L1540" s="26">
        <v>49.650187557976459</v>
      </c>
    </row>
    <row r="1541" spans="7:12" x14ac:dyDescent="0.2">
      <c r="G1541" s="16">
        <v>1537</v>
      </c>
      <c r="H1541" s="16" t="s">
        <v>199</v>
      </c>
      <c r="I1541" s="27">
        <v>38584</v>
      </c>
      <c r="J1541" s="16" t="s">
        <v>192</v>
      </c>
      <c r="K1541" s="28">
        <v>45</v>
      </c>
      <c r="L1541" s="26">
        <v>136.63786720901078</v>
      </c>
    </row>
    <row r="1542" spans="7:12" x14ac:dyDescent="0.2">
      <c r="G1542" s="16">
        <v>1538</v>
      </c>
      <c r="H1542" s="16" t="s">
        <v>191</v>
      </c>
      <c r="I1542" s="27">
        <v>38155</v>
      </c>
      <c r="J1542" s="16" t="s">
        <v>195</v>
      </c>
      <c r="K1542" s="28">
        <v>1</v>
      </c>
      <c r="L1542" s="26">
        <v>5.7263479599581428</v>
      </c>
    </row>
    <row r="1543" spans="7:12" x14ac:dyDescent="0.2">
      <c r="G1543" s="16">
        <v>1539</v>
      </c>
      <c r="H1543" s="16" t="s">
        <v>200</v>
      </c>
      <c r="I1543" s="27">
        <v>38562</v>
      </c>
      <c r="J1543" s="16" t="s">
        <v>197</v>
      </c>
      <c r="K1543" s="28">
        <v>33</v>
      </c>
      <c r="L1543" s="26">
        <v>100.97055324855179</v>
      </c>
    </row>
    <row r="1544" spans="7:12" x14ac:dyDescent="0.2">
      <c r="G1544" s="16">
        <v>1540</v>
      </c>
      <c r="H1544" s="16" t="s">
        <v>188</v>
      </c>
      <c r="I1544" s="27">
        <v>38595</v>
      </c>
      <c r="J1544" s="16" t="s">
        <v>192</v>
      </c>
      <c r="K1544" s="28">
        <v>37</v>
      </c>
      <c r="L1544" s="26">
        <v>113.03930108234786</v>
      </c>
    </row>
    <row r="1545" spans="7:12" x14ac:dyDescent="0.2">
      <c r="G1545" s="16">
        <v>1541</v>
      </c>
      <c r="H1545" s="16" t="s">
        <v>191</v>
      </c>
      <c r="I1545" s="27">
        <v>38540</v>
      </c>
      <c r="J1545" s="16" t="s">
        <v>195</v>
      </c>
      <c r="K1545" s="28">
        <v>46</v>
      </c>
      <c r="L1545" s="26">
        <v>139.33709070957588</v>
      </c>
    </row>
    <row r="1546" spans="7:12" x14ac:dyDescent="0.2">
      <c r="G1546" s="16">
        <v>1542</v>
      </c>
      <c r="H1546" s="16" t="s">
        <v>186</v>
      </c>
      <c r="I1546" s="27">
        <v>38023</v>
      </c>
      <c r="J1546" s="16" t="s">
        <v>189</v>
      </c>
      <c r="K1546" s="28">
        <v>71</v>
      </c>
      <c r="L1546" s="26">
        <v>215.35016800732583</v>
      </c>
    </row>
    <row r="1547" spans="7:12" x14ac:dyDescent="0.2">
      <c r="G1547" s="16">
        <v>1543</v>
      </c>
      <c r="H1547" s="16" t="s">
        <v>193</v>
      </c>
      <c r="I1547" s="27">
        <v>38320</v>
      </c>
      <c r="J1547" s="16" t="s">
        <v>197</v>
      </c>
      <c r="K1547" s="28">
        <v>59</v>
      </c>
      <c r="L1547" s="26">
        <v>179.11705650607632</v>
      </c>
    </row>
    <row r="1548" spans="7:12" x14ac:dyDescent="0.2">
      <c r="G1548" s="16">
        <v>1544</v>
      </c>
      <c r="H1548" s="16" t="s">
        <v>193</v>
      </c>
      <c r="I1548" s="27">
        <v>38463</v>
      </c>
      <c r="J1548" s="16" t="s">
        <v>192</v>
      </c>
      <c r="K1548" s="28">
        <v>84</v>
      </c>
      <c r="L1548" s="26">
        <v>253.54108298185832</v>
      </c>
    </row>
    <row r="1549" spans="7:12" x14ac:dyDescent="0.2">
      <c r="G1549" s="16">
        <v>1545</v>
      </c>
      <c r="H1549" s="16" t="s">
        <v>193</v>
      </c>
      <c r="I1549" s="27">
        <v>38892</v>
      </c>
      <c r="J1549" s="16" t="s">
        <v>195</v>
      </c>
      <c r="K1549" s="28">
        <v>91</v>
      </c>
      <c r="L1549" s="26">
        <v>274.23356541008826</v>
      </c>
    </row>
    <row r="1550" spans="7:12" x14ac:dyDescent="0.2">
      <c r="G1550" s="16">
        <v>1546</v>
      </c>
      <c r="H1550" s="16" t="s">
        <v>196</v>
      </c>
      <c r="I1550" s="27">
        <v>38056</v>
      </c>
      <c r="J1550" s="16" t="s">
        <v>187</v>
      </c>
      <c r="K1550" s="28">
        <v>33</v>
      </c>
      <c r="L1550" s="26">
        <v>100.22871812086524</v>
      </c>
    </row>
    <row r="1551" spans="7:12" x14ac:dyDescent="0.2">
      <c r="G1551" s="16">
        <v>1547</v>
      </c>
      <c r="H1551" s="16" t="s">
        <v>200</v>
      </c>
      <c r="I1551" s="27">
        <v>38342</v>
      </c>
      <c r="J1551" s="16" t="s">
        <v>195</v>
      </c>
      <c r="K1551" s="28">
        <v>34</v>
      </c>
      <c r="L1551" s="26">
        <v>104.04142923037654</v>
      </c>
    </row>
    <row r="1552" spans="7:12" x14ac:dyDescent="0.2">
      <c r="G1552" s="16">
        <v>1548</v>
      </c>
      <c r="H1552" s="16" t="s">
        <v>193</v>
      </c>
      <c r="I1552" s="27">
        <v>39013</v>
      </c>
      <c r="J1552" s="16" t="s">
        <v>187</v>
      </c>
      <c r="K1552" s="28">
        <v>1</v>
      </c>
      <c r="L1552" s="26">
        <v>5.3199136076983713</v>
      </c>
    </row>
    <row r="1553" spans="7:12" x14ac:dyDescent="0.2">
      <c r="G1553" s="16">
        <v>1549</v>
      </c>
      <c r="H1553" s="16" t="s">
        <v>188</v>
      </c>
      <c r="I1553" s="27">
        <v>38045</v>
      </c>
      <c r="J1553" s="16" t="s">
        <v>195</v>
      </c>
      <c r="K1553" s="28">
        <v>42</v>
      </c>
      <c r="L1553" s="26">
        <v>128.72768952762647</v>
      </c>
    </row>
    <row r="1554" spans="7:12" x14ac:dyDescent="0.2">
      <c r="G1554" s="16">
        <v>1550</v>
      </c>
      <c r="H1554" s="16" t="s">
        <v>200</v>
      </c>
      <c r="I1554" s="27">
        <v>38705</v>
      </c>
      <c r="J1554" s="16" t="s">
        <v>195</v>
      </c>
      <c r="K1554" s="28">
        <v>45</v>
      </c>
      <c r="L1554" s="26">
        <v>137.92982227055688</v>
      </c>
    </row>
    <row r="1555" spans="7:12" x14ac:dyDescent="0.2">
      <c r="G1555" s="16">
        <v>1551</v>
      </c>
      <c r="H1555" s="16" t="s">
        <v>198</v>
      </c>
      <c r="I1555" s="27">
        <v>38276</v>
      </c>
      <c r="J1555" s="16" t="s">
        <v>187</v>
      </c>
      <c r="K1555" s="28">
        <v>26</v>
      </c>
      <c r="L1555" s="26">
        <v>80.031587793648399</v>
      </c>
    </row>
    <row r="1556" spans="7:12" x14ac:dyDescent="0.2">
      <c r="G1556" s="16">
        <v>1552</v>
      </c>
      <c r="H1556" s="16" t="s">
        <v>191</v>
      </c>
      <c r="I1556" s="27">
        <v>38012</v>
      </c>
      <c r="J1556" s="16" t="s">
        <v>195</v>
      </c>
      <c r="K1556" s="28">
        <v>72</v>
      </c>
      <c r="L1556" s="26">
        <v>218.32830582807657</v>
      </c>
    </row>
    <row r="1557" spans="7:12" x14ac:dyDescent="0.2">
      <c r="G1557" s="16">
        <v>1553</v>
      </c>
      <c r="H1557" s="16" t="s">
        <v>193</v>
      </c>
      <c r="I1557" s="27">
        <v>38925</v>
      </c>
      <c r="J1557" s="16" t="s">
        <v>195</v>
      </c>
      <c r="K1557" s="28">
        <v>-5</v>
      </c>
      <c r="L1557" s="26">
        <v>-13.390709583317436</v>
      </c>
    </row>
    <row r="1558" spans="7:12" x14ac:dyDescent="0.2">
      <c r="G1558" s="16">
        <v>1554</v>
      </c>
      <c r="H1558" s="16" t="s">
        <v>194</v>
      </c>
      <c r="I1558" s="27">
        <v>38067</v>
      </c>
      <c r="J1558" s="16" t="s">
        <v>189</v>
      </c>
      <c r="K1558" s="28">
        <v>31</v>
      </c>
      <c r="L1558" s="26">
        <v>94.662914692651583</v>
      </c>
    </row>
    <row r="1559" spans="7:12" x14ac:dyDescent="0.2">
      <c r="G1559" s="16">
        <v>1555</v>
      </c>
      <c r="H1559" s="16" t="s">
        <v>200</v>
      </c>
      <c r="I1559" s="27">
        <v>37990</v>
      </c>
      <c r="J1559" s="16" t="s">
        <v>187</v>
      </c>
      <c r="K1559" s="28">
        <v>48</v>
      </c>
      <c r="L1559" s="26">
        <v>145.90859800554551</v>
      </c>
    </row>
    <row r="1560" spans="7:12" x14ac:dyDescent="0.2">
      <c r="G1560" s="16">
        <v>1556</v>
      </c>
      <c r="H1560" s="16" t="s">
        <v>194</v>
      </c>
      <c r="I1560" s="27">
        <v>39024</v>
      </c>
      <c r="J1560" s="16" t="s">
        <v>197</v>
      </c>
      <c r="K1560" s="28">
        <v>84</v>
      </c>
      <c r="L1560" s="26">
        <v>253.59713370537463</v>
      </c>
    </row>
    <row r="1561" spans="7:12" x14ac:dyDescent="0.2">
      <c r="G1561" s="16">
        <v>1557</v>
      </c>
      <c r="H1561" s="16" t="s">
        <v>193</v>
      </c>
      <c r="I1561" s="27">
        <v>38771</v>
      </c>
      <c r="J1561" s="16" t="s">
        <v>195</v>
      </c>
      <c r="K1561" s="28">
        <v>54</v>
      </c>
      <c r="L1561" s="26">
        <v>163.89560832413773</v>
      </c>
    </row>
    <row r="1562" spans="7:12" x14ac:dyDescent="0.2">
      <c r="G1562" s="16">
        <v>1558</v>
      </c>
      <c r="H1562" s="16" t="s">
        <v>194</v>
      </c>
      <c r="I1562" s="27">
        <v>38001</v>
      </c>
      <c r="J1562" s="16" t="s">
        <v>197</v>
      </c>
      <c r="K1562" s="28">
        <v>44</v>
      </c>
      <c r="L1562" s="26">
        <v>134.18925327531994</v>
      </c>
    </row>
    <row r="1563" spans="7:12" x14ac:dyDescent="0.2">
      <c r="G1563" s="16">
        <v>1559</v>
      </c>
      <c r="H1563" s="16" t="s">
        <v>196</v>
      </c>
      <c r="I1563" s="27">
        <v>38287</v>
      </c>
      <c r="J1563" s="16" t="s">
        <v>187</v>
      </c>
      <c r="K1563" s="28">
        <v>40</v>
      </c>
      <c r="L1563" s="26">
        <v>122.05331563226824</v>
      </c>
    </row>
    <row r="1564" spans="7:12" x14ac:dyDescent="0.2">
      <c r="G1564" s="16">
        <v>1560</v>
      </c>
      <c r="H1564" s="16" t="s">
        <v>186</v>
      </c>
      <c r="I1564" s="27">
        <v>38595</v>
      </c>
      <c r="J1564" s="16" t="s">
        <v>187</v>
      </c>
      <c r="K1564" s="28">
        <v>25</v>
      </c>
      <c r="L1564" s="26">
        <v>76.896265241705308</v>
      </c>
    </row>
    <row r="1565" spans="7:12" x14ac:dyDescent="0.2">
      <c r="G1565" s="16">
        <v>1561</v>
      </c>
      <c r="H1565" s="16" t="s">
        <v>198</v>
      </c>
      <c r="I1565" s="27">
        <v>38045</v>
      </c>
      <c r="J1565" s="16" t="s">
        <v>187</v>
      </c>
      <c r="K1565" s="28">
        <v>-8</v>
      </c>
      <c r="L1565" s="26">
        <v>-21.481967764977714</v>
      </c>
    </row>
    <row r="1566" spans="7:12" x14ac:dyDescent="0.2">
      <c r="G1566" s="16">
        <v>1562</v>
      </c>
      <c r="H1566" s="16" t="s">
        <v>196</v>
      </c>
      <c r="I1566" s="27">
        <v>38848</v>
      </c>
      <c r="J1566" s="16" t="s">
        <v>195</v>
      </c>
      <c r="K1566" s="28">
        <v>59</v>
      </c>
      <c r="L1566" s="26">
        <v>178.70076770818625</v>
      </c>
    </row>
    <row r="1567" spans="7:12" x14ac:dyDescent="0.2">
      <c r="G1567" s="16">
        <v>1563</v>
      </c>
      <c r="H1567" s="16" t="s">
        <v>193</v>
      </c>
      <c r="I1567" s="27">
        <v>38342</v>
      </c>
      <c r="J1567" s="16" t="s">
        <v>195</v>
      </c>
      <c r="K1567" s="28">
        <v>59</v>
      </c>
      <c r="L1567" s="26">
        <v>179.09938274190853</v>
      </c>
    </row>
    <row r="1568" spans="7:12" x14ac:dyDescent="0.2">
      <c r="G1568" s="16">
        <v>1564</v>
      </c>
      <c r="H1568" s="16" t="s">
        <v>198</v>
      </c>
      <c r="I1568" s="27">
        <v>38672</v>
      </c>
      <c r="J1568" s="16" t="s">
        <v>189</v>
      </c>
      <c r="K1568" s="28">
        <v>34</v>
      </c>
      <c r="L1568" s="26">
        <v>103.72320973361035</v>
      </c>
    </row>
    <row r="1569" spans="7:12" x14ac:dyDescent="0.2">
      <c r="G1569" s="16">
        <v>1565</v>
      </c>
      <c r="H1569" s="16" t="s">
        <v>198</v>
      </c>
      <c r="I1569" s="27">
        <v>38320</v>
      </c>
      <c r="J1569" s="16" t="s">
        <v>197</v>
      </c>
      <c r="K1569" s="28">
        <v>27</v>
      </c>
      <c r="L1569" s="26">
        <v>82.680755879941501</v>
      </c>
    </row>
    <row r="1570" spans="7:12" x14ac:dyDescent="0.2">
      <c r="G1570" s="16">
        <v>1566</v>
      </c>
      <c r="H1570" s="16" t="s">
        <v>200</v>
      </c>
      <c r="I1570" s="27">
        <v>39013</v>
      </c>
      <c r="J1570" s="16" t="s">
        <v>189</v>
      </c>
      <c r="K1570" s="28">
        <v>3</v>
      </c>
      <c r="L1570" s="26">
        <v>10.695067513438698</v>
      </c>
    </row>
    <row r="1571" spans="7:12" x14ac:dyDescent="0.2">
      <c r="G1571" s="16">
        <v>1567</v>
      </c>
      <c r="H1571" s="16" t="s">
        <v>188</v>
      </c>
      <c r="I1571" s="27">
        <v>38584</v>
      </c>
      <c r="J1571" s="16" t="s">
        <v>197</v>
      </c>
      <c r="K1571" s="28">
        <v>89</v>
      </c>
      <c r="L1571" s="26">
        <v>269.11976111617605</v>
      </c>
    </row>
    <row r="1572" spans="7:12" x14ac:dyDescent="0.2">
      <c r="G1572" s="16">
        <v>1568</v>
      </c>
      <c r="H1572" s="16" t="s">
        <v>188</v>
      </c>
      <c r="I1572" s="27">
        <v>38485</v>
      </c>
      <c r="J1572" s="16" t="s">
        <v>195</v>
      </c>
      <c r="K1572" s="28">
        <v>58</v>
      </c>
      <c r="L1572" s="26">
        <v>175.98159998303569</v>
      </c>
    </row>
    <row r="1573" spans="7:12" x14ac:dyDescent="0.2">
      <c r="G1573" s="16">
        <v>1569</v>
      </c>
      <c r="H1573" s="16" t="s">
        <v>200</v>
      </c>
      <c r="I1573" s="27">
        <v>38364</v>
      </c>
      <c r="J1573" s="16" t="s">
        <v>192</v>
      </c>
      <c r="K1573" s="28">
        <v>52</v>
      </c>
      <c r="L1573" s="26">
        <v>158.04571793449091</v>
      </c>
    </row>
    <row r="1574" spans="7:12" x14ac:dyDescent="0.2">
      <c r="G1574" s="16">
        <v>1570</v>
      </c>
      <c r="H1574" s="16" t="s">
        <v>200</v>
      </c>
      <c r="I1574" s="27">
        <v>38925</v>
      </c>
      <c r="J1574" s="16" t="s">
        <v>197</v>
      </c>
      <c r="K1574" s="28">
        <v>32</v>
      </c>
      <c r="L1574" s="26">
        <v>98.04752721295516</v>
      </c>
    </row>
    <row r="1575" spans="7:12" x14ac:dyDescent="0.2">
      <c r="G1575" s="16">
        <v>1571</v>
      </c>
      <c r="H1575" s="16" t="s">
        <v>196</v>
      </c>
      <c r="I1575" s="27">
        <v>38606</v>
      </c>
      <c r="J1575" s="16" t="s">
        <v>197</v>
      </c>
      <c r="K1575" s="28">
        <v>3</v>
      </c>
      <c r="L1575" s="26">
        <v>10.584064694476611</v>
      </c>
    </row>
    <row r="1576" spans="7:12" x14ac:dyDescent="0.2">
      <c r="G1576" s="16">
        <v>1572</v>
      </c>
      <c r="H1576" s="16" t="s">
        <v>193</v>
      </c>
      <c r="I1576" s="27">
        <v>38309</v>
      </c>
      <c r="J1576" s="16" t="s">
        <v>195</v>
      </c>
      <c r="K1576" s="28">
        <v>45</v>
      </c>
      <c r="L1576" s="26">
        <v>137.07935411238626</v>
      </c>
    </row>
    <row r="1577" spans="7:12" x14ac:dyDescent="0.2">
      <c r="G1577" s="16">
        <v>1573</v>
      </c>
      <c r="H1577" s="16" t="s">
        <v>194</v>
      </c>
      <c r="I1577" s="27">
        <v>38320</v>
      </c>
      <c r="J1577" s="16" t="s">
        <v>195</v>
      </c>
      <c r="K1577" s="28">
        <v>91</v>
      </c>
      <c r="L1577" s="26">
        <v>275.55805251311767</v>
      </c>
    </row>
    <row r="1578" spans="7:12" x14ac:dyDescent="0.2">
      <c r="G1578" s="16">
        <v>1574</v>
      </c>
      <c r="H1578" s="16" t="s">
        <v>193</v>
      </c>
      <c r="I1578" s="27">
        <v>38760</v>
      </c>
      <c r="J1578" s="16" t="s">
        <v>189</v>
      </c>
      <c r="K1578" s="28">
        <v>-8</v>
      </c>
      <c r="L1578" s="26">
        <v>-21.448768772248492</v>
      </c>
    </row>
    <row r="1579" spans="7:12" x14ac:dyDescent="0.2">
      <c r="G1579" s="16">
        <v>1575</v>
      </c>
      <c r="H1579" s="16" t="s">
        <v>186</v>
      </c>
      <c r="I1579" s="27">
        <v>38430</v>
      </c>
      <c r="J1579" s="16" t="s">
        <v>197</v>
      </c>
      <c r="K1579" s="28">
        <v>-7</v>
      </c>
      <c r="L1579" s="26">
        <v>-19.136046094162346</v>
      </c>
    </row>
    <row r="1580" spans="7:12" x14ac:dyDescent="0.2">
      <c r="G1580" s="16">
        <v>1576</v>
      </c>
      <c r="H1580" s="16" t="s">
        <v>188</v>
      </c>
      <c r="I1580" s="27">
        <v>38661</v>
      </c>
      <c r="J1580" s="16" t="s">
        <v>189</v>
      </c>
      <c r="K1580" s="28">
        <v>33</v>
      </c>
      <c r="L1580" s="26">
        <v>100.88649672562114</v>
      </c>
    </row>
    <row r="1581" spans="7:12" x14ac:dyDescent="0.2">
      <c r="G1581" s="16">
        <v>1577</v>
      </c>
      <c r="H1581" s="16" t="s">
        <v>194</v>
      </c>
      <c r="I1581" s="27">
        <v>38485</v>
      </c>
      <c r="J1581" s="16" t="s">
        <v>187</v>
      </c>
      <c r="K1581" s="28">
        <v>-7</v>
      </c>
      <c r="L1581" s="26">
        <v>-18.807164790570987</v>
      </c>
    </row>
    <row r="1582" spans="7:12" x14ac:dyDescent="0.2">
      <c r="G1582" s="16">
        <v>1578</v>
      </c>
      <c r="H1582" s="16" t="s">
        <v>194</v>
      </c>
      <c r="I1582" s="27">
        <v>39002</v>
      </c>
      <c r="J1582" s="16" t="s">
        <v>189</v>
      </c>
      <c r="K1582" s="28">
        <v>82</v>
      </c>
      <c r="L1582" s="26">
        <v>248.42543228494586</v>
      </c>
    </row>
    <row r="1583" spans="7:12" x14ac:dyDescent="0.2">
      <c r="G1583" s="16">
        <v>1579</v>
      </c>
      <c r="H1583" s="16" t="s">
        <v>191</v>
      </c>
      <c r="I1583" s="27">
        <v>38144</v>
      </c>
      <c r="J1583" s="16" t="s">
        <v>195</v>
      </c>
      <c r="K1583" s="28">
        <v>87</v>
      </c>
      <c r="L1583" s="26">
        <v>262.84645942190497</v>
      </c>
    </row>
    <row r="1584" spans="7:12" x14ac:dyDescent="0.2">
      <c r="G1584" s="16">
        <v>1580</v>
      </c>
      <c r="H1584" s="16" t="s">
        <v>200</v>
      </c>
      <c r="I1584" s="27">
        <v>38397</v>
      </c>
      <c r="J1584" s="16" t="s">
        <v>197</v>
      </c>
      <c r="K1584" s="28">
        <v>93</v>
      </c>
      <c r="L1584" s="26">
        <v>281.52944446781271</v>
      </c>
    </row>
    <row r="1585" spans="7:12" x14ac:dyDescent="0.2">
      <c r="G1585" s="16">
        <v>1581</v>
      </c>
      <c r="H1585" s="16" t="s">
        <v>196</v>
      </c>
      <c r="I1585" s="27">
        <v>38639</v>
      </c>
      <c r="J1585" s="16" t="s">
        <v>189</v>
      </c>
      <c r="K1585" s="28">
        <v>72</v>
      </c>
      <c r="L1585" s="26">
        <v>218.16905589645697</v>
      </c>
    </row>
    <row r="1586" spans="7:12" x14ac:dyDescent="0.2">
      <c r="G1586" s="16">
        <v>1582</v>
      </c>
      <c r="H1586" s="16" t="s">
        <v>199</v>
      </c>
      <c r="I1586" s="27">
        <v>38276</v>
      </c>
      <c r="J1586" s="16" t="s">
        <v>197</v>
      </c>
      <c r="K1586" s="28">
        <v>11</v>
      </c>
      <c r="L1586" s="26">
        <v>35.116221937392133</v>
      </c>
    </row>
    <row r="1587" spans="7:12" x14ac:dyDescent="0.2">
      <c r="G1587" s="16">
        <v>1583</v>
      </c>
      <c r="H1587" s="16" t="s">
        <v>194</v>
      </c>
      <c r="I1587" s="27">
        <v>38914</v>
      </c>
      <c r="J1587" s="16" t="s">
        <v>187</v>
      </c>
      <c r="K1587" s="28">
        <v>18</v>
      </c>
      <c r="L1587" s="26">
        <v>55.780124801169777</v>
      </c>
    </row>
    <row r="1588" spans="7:12" x14ac:dyDescent="0.2">
      <c r="G1588" s="16">
        <v>1584</v>
      </c>
      <c r="H1588" s="16" t="s">
        <v>186</v>
      </c>
      <c r="I1588" s="27">
        <v>38947</v>
      </c>
      <c r="J1588" s="16" t="s">
        <v>189</v>
      </c>
      <c r="K1588" s="28">
        <v>93</v>
      </c>
      <c r="L1588" s="26">
        <v>281.25885991416516</v>
      </c>
    </row>
    <row r="1589" spans="7:12" x14ac:dyDescent="0.2">
      <c r="G1589" s="16">
        <v>1585</v>
      </c>
      <c r="H1589" s="16" t="s">
        <v>188</v>
      </c>
      <c r="I1589" s="27">
        <v>38584</v>
      </c>
      <c r="J1589" s="16" t="s">
        <v>189</v>
      </c>
      <c r="K1589" s="28">
        <v>56</v>
      </c>
      <c r="L1589" s="26">
        <v>170.42559015332697</v>
      </c>
    </row>
    <row r="1590" spans="7:12" x14ac:dyDescent="0.2">
      <c r="G1590" s="16">
        <v>1586</v>
      </c>
      <c r="H1590" s="16" t="s">
        <v>191</v>
      </c>
      <c r="I1590" s="27">
        <v>38254</v>
      </c>
      <c r="J1590" s="16" t="s">
        <v>187</v>
      </c>
      <c r="K1590" s="28">
        <v>66</v>
      </c>
      <c r="L1590" s="26">
        <v>199.70274563442874</v>
      </c>
    </row>
    <row r="1591" spans="7:12" x14ac:dyDescent="0.2">
      <c r="G1591" s="16">
        <v>1587</v>
      </c>
      <c r="H1591" s="16" t="s">
        <v>191</v>
      </c>
      <c r="I1591" s="27">
        <v>38364</v>
      </c>
      <c r="J1591" s="16" t="s">
        <v>187</v>
      </c>
      <c r="K1591" s="28">
        <v>95</v>
      </c>
      <c r="L1591" s="26">
        <v>286.75530123408925</v>
      </c>
    </row>
    <row r="1592" spans="7:12" x14ac:dyDescent="0.2">
      <c r="G1592" s="16">
        <v>1588</v>
      </c>
      <c r="H1592" s="16" t="s">
        <v>193</v>
      </c>
      <c r="I1592" s="27">
        <v>38540</v>
      </c>
      <c r="J1592" s="16" t="s">
        <v>197</v>
      </c>
      <c r="K1592" s="28">
        <v>61</v>
      </c>
      <c r="L1592" s="26">
        <v>184.83908498989172</v>
      </c>
    </row>
    <row r="1593" spans="7:12" x14ac:dyDescent="0.2">
      <c r="G1593" s="16">
        <v>1589</v>
      </c>
      <c r="H1593" s="16" t="s">
        <v>194</v>
      </c>
      <c r="I1593" s="27">
        <v>38914</v>
      </c>
      <c r="J1593" s="16" t="s">
        <v>187</v>
      </c>
      <c r="K1593" s="28">
        <v>26</v>
      </c>
      <c r="L1593" s="26">
        <v>79.322466776997217</v>
      </c>
    </row>
    <row r="1594" spans="7:12" x14ac:dyDescent="0.2">
      <c r="G1594" s="16">
        <v>1590</v>
      </c>
      <c r="H1594" s="16" t="s">
        <v>198</v>
      </c>
      <c r="I1594" s="27">
        <v>38694</v>
      </c>
      <c r="J1594" s="16" t="s">
        <v>197</v>
      </c>
      <c r="K1594" s="28">
        <v>29</v>
      </c>
      <c r="L1594" s="26">
        <v>89.116436100256237</v>
      </c>
    </row>
    <row r="1595" spans="7:12" x14ac:dyDescent="0.2">
      <c r="G1595" s="16">
        <v>1591</v>
      </c>
      <c r="H1595" s="16" t="s">
        <v>198</v>
      </c>
      <c r="I1595" s="27">
        <v>38397</v>
      </c>
      <c r="J1595" s="16" t="s">
        <v>187</v>
      </c>
      <c r="K1595" s="28">
        <v>61</v>
      </c>
      <c r="L1595" s="26">
        <v>184.79269376899887</v>
      </c>
    </row>
    <row r="1596" spans="7:12" x14ac:dyDescent="0.2">
      <c r="G1596" s="16">
        <v>1592</v>
      </c>
      <c r="H1596" s="16" t="s">
        <v>188</v>
      </c>
      <c r="I1596" s="27">
        <v>38881</v>
      </c>
      <c r="J1596" s="16" t="s">
        <v>197</v>
      </c>
      <c r="K1596" s="28">
        <v>-3</v>
      </c>
      <c r="L1596" s="26">
        <v>-7.0063461933355882</v>
      </c>
    </row>
    <row r="1597" spans="7:12" x14ac:dyDescent="0.2">
      <c r="G1597" s="16">
        <v>1593</v>
      </c>
      <c r="H1597" s="16" t="s">
        <v>200</v>
      </c>
      <c r="I1597" s="27">
        <v>38727</v>
      </c>
      <c r="J1597" s="16" t="s">
        <v>189</v>
      </c>
      <c r="K1597" s="28">
        <v>40</v>
      </c>
      <c r="L1597" s="26">
        <v>122.05274122201725</v>
      </c>
    </row>
    <row r="1598" spans="7:12" x14ac:dyDescent="0.2">
      <c r="G1598" s="16">
        <v>1594</v>
      </c>
      <c r="H1598" s="16" t="s">
        <v>188</v>
      </c>
      <c r="I1598" s="27">
        <v>38914</v>
      </c>
      <c r="J1598" s="16" t="s">
        <v>189</v>
      </c>
      <c r="K1598" s="28">
        <v>86</v>
      </c>
      <c r="L1598" s="26">
        <v>260.36699971588303</v>
      </c>
    </row>
    <row r="1599" spans="7:12" x14ac:dyDescent="0.2">
      <c r="G1599" s="16">
        <v>1595</v>
      </c>
      <c r="H1599" s="16" t="s">
        <v>200</v>
      </c>
      <c r="I1599" s="27">
        <v>38507</v>
      </c>
      <c r="J1599" s="16" t="s">
        <v>192</v>
      </c>
      <c r="K1599" s="28">
        <v>58</v>
      </c>
      <c r="L1599" s="26">
        <v>176.57900116326704</v>
      </c>
    </row>
    <row r="1600" spans="7:12" x14ac:dyDescent="0.2">
      <c r="G1600" s="16">
        <v>1596</v>
      </c>
      <c r="H1600" s="16" t="s">
        <v>188</v>
      </c>
      <c r="I1600" s="27">
        <v>38397</v>
      </c>
      <c r="J1600" s="16" t="s">
        <v>195</v>
      </c>
      <c r="K1600" s="28">
        <v>13</v>
      </c>
      <c r="L1600" s="26">
        <v>41.15897784518318</v>
      </c>
    </row>
    <row r="1601" spans="7:12" x14ac:dyDescent="0.2">
      <c r="G1601" s="16">
        <v>1597</v>
      </c>
      <c r="H1601" s="16" t="s">
        <v>200</v>
      </c>
      <c r="I1601" s="27">
        <v>39079</v>
      </c>
      <c r="J1601" s="16" t="s">
        <v>195</v>
      </c>
      <c r="K1601" s="28">
        <v>14</v>
      </c>
      <c r="L1601" s="26">
        <v>44.433583210085722</v>
      </c>
    </row>
    <row r="1602" spans="7:12" x14ac:dyDescent="0.2">
      <c r="G1602" s="16">
        <v>1598</v>
      </c>
      <c r="H1602" s="16" t="s">
        <v>198</v>
      </c>
      <c r="I1602" s="27">
        <v>38463</v>
      </c>
      <c r="J1602" s="16" t="s">
        <v>197</v>
      </c>
      <c r="K1602" s="28">
        <v>85</v>
      </c>
      <c r="L1602" s="26">
        <v>256.67637583501136</v>
      </c>
    </row>
    <row r="1603" spans="7:12" x14ac:dyDescent="0.2">
      <c r="G1603" s="16">
        <v>1599</v>
      </c>
      <c r="H1603" s="16" t="s">
        <v>196</v>
      </c>
      <c r="I1603" s="27">
        <v>38749</v>
      </c>
      <c r="J1603" s="16" t="s">
        <v>187</v>
      </c>
      <c r="K1603" s="28">
        <v>42</v>
      </c>
      <c r="L1603" s="26">
        <v>127.6000829370011</v>
      </c>
    </row>
    <row r="1604" spans="7:12" x14ac:dyDescent="0.2">
      <c r="G1604" s="16">
        <v>1600</v>
      </c>
      <c r="H1604" s="16" t="s">
        <v>200</v>
      </c>
      <c r="I1604" s="27">
        <v>39035</v>
      </c>
      <c r="J1604" s="16" t="s">
        <v>192</v>
      </c>
      <c r="K1604" s="28">
        <v>11</v>
      </c>
      <c r="L1604" s="26">
        <v>35.427503831280553</v>
      </c>
    </row>
    <row r="1605" spans="7:12" x14ac:dyDescent="0.2">
      <c r="G1605" s="16">
        <v>1601</v>
      </c>
      <c r="H1605" s="16" t="s">
        <v>199</v>
      </c>
      <c r="I1605" s="27">
        <v>38012</v>
      </c>
      <c r="J1605" s="16" t="s">
        <v>187</v>
      </c>
      <c r="K1605" s="28">
        <v>32</v>
      </c>
      <c r="L1605" s="26">
        <v>98.405028744773347</v>
      </c>
    </row>
    <row r="1606" spans="7:12" x14ac:dyDescent="0.2">
      <c r="G1606" s="16">
        <v>1602</v>
      </c>
      <c r="H1606" s="16" t="s">
        <v>188</v>
      </c>
      <c r="I1606" s="27">
        <v>38375</v>
      </c>
      <c r="J1606" s="16" t="s">
        <v>187</v>
      </c>
      <c r="K1606" s="28">
        <v>79</v>
      </c>
      <c r="L1606" s="26">
        <v>239.26463824341167</v>
      </c>
    </row>
    <row r="1607" spans="7:12" x14ac:dyDescent="0.2">
      <c r="G1607" s="16">
        <v>1603</v>
      </c>
      <c r="H1607" s="16" t="s">
        <v>198</v>
      </c>
      <c r="I1607" s="27">
        <v>38155</v>
      </c>
      <c r="J1607" s="16" t="s">
        <v>187</v>
      </c>
      <c r="K1607" s="28">
        <v>25</v>
      </c>
      <c r="L1607" s="26">
        <v>77.046747006624841</v>
      </c>
    </row>
    <row r="1608" spans="7:12" x14ac:dyDescent="0.2">
      <c r="G1608" s="16">
        <v>1604</v>
      </c>
      <c r="H1608" s="16" t="s">
        <v>196</v>
      </c>
      <c r="I1608" s="27">
        <v>38683</v>
      </c>
      <c r="J1608" s="16" t="s">
        <v>189</v>
      </c>
      <c r="K1608" s="28">
        <v>94</v>
      </c>
      <c r="L1608" s="26">
        <v>284.06034486899824</v>
      </c>
    </row>
    <row r="1609" spans="7:12" x14ac:dyDescent="0.2">
      <c r="G1609" s="16">
        <v>1605</v>
      </c>
      <c r="H1609" s="16" t="s">
        <v>194</v>
      </c>
      <c r="I1609" s="27">
        <v>39035</v>
      </c>
      <c r="J1609" s="16" t="s">
        <v>195</v>
      </c>
      <c r="K1609" s="28">
        <v>6</v>
      </c>
      <c r="L1609" s="26">
        <v>20.057205766736782</v>
      </c>
    </row>
    <row r="1610" spans="7:12" x14ac:dyDescent="0.2">
      <c r="G1610" s="16">
        <v>1606</v>
      </c>
      <c r="H1610" s="16" t="s">
        <v>193</v>
      </c>
      <c r="I1610" s="27">
        <v>38518</v>
      </c>
      <c r="J1610" s="16" t="s">
        <v>192</v>
      </c>
      <c r="K1610" s="28">
        <v>15</v>
      </c>
      <c r="L1610" s="26">
        <v>46.567063375670365</v>
      </c>
    </row>
    <row r="1611" spans="7:12" x14ac:dyDescent="0.2">
      <c r="G1611" s="16">
        <v>1607</v>
      </c>
      <c r="H1611" s="16" t="s">
        <v>196</v>
      </c>
      <c r="I1611" s="27">
        <v>38166</v>
      </c>
      <c r="J1611" s="16" t="s">
        <v>195</v>
      </c>
      <c r="K1611" s="28">
        <v>15</v>
      </c>
      <c r="L1611" s="26">
        <v>47.252520248890754</v>
      </c>
    </row>
    <row r="1612" spans="7:12" x14ac:dyDescent="0.2">
      <c r="G1612" s="16">
        <v>1608</v>
      </c>
      <c r="H1612" s="16" t="s">
        <v>198</v>
      </c>
      <c r="I1612" s="27">
        <v>38056</v>
      </c>
      <c r="J1612" s="16" t="s">
        <v>189</v>
      </c>
      <c r="K1612" s="28">
        <v>81</v>
      </c>
      <c r="L1612" s="26">
        <v>244.70980660248637</v>
      </c>
    </row>
    <row r="1613" spans="7:12" x14ac:dyDescent="0.2">
      <c r="G1613" s="16">
        <v>1609</v>
      </c>
      <c r="H1613" s="16" t="s">
        <v>186</v>
      </c>
      <c r="I1613" s="27">
        <v>38452</v>
      </c>
      <c r="J1613" s="16" t="s">
        <v>195</v>
      </c>
      <c r="K1613" s="28">
        <v>94</v>
      </c>
      <c r="L1613" s="26">
        <v>283.45878652006695</v>
      </c>
    </row>
    <row r="1614" spans="7:12" x14ac:dyDescent="0.2">
      <c r="G1614" s="16">
        <v>1610</v>
      </c>
      <c r="H1614" s="16" t="s">
        <v>193</v>
      </c>
      <c r="I1614" s="27">
        <v>38001</v>
      </c>
      <c r="J1614" s="16" t="s">
        <v>197</v>
      </c>
      <c r="K1614" s="28">
        <v>11</v>
      </c>
      <c r="L1614" s="26">
        <v>35.187328425003173</v>
      </c>
    </row>
    <row r="1615" spans="7:12" x14ac:dyDescent="0.2">
      <c r="G1615" s="16">
        <v>1611</v>
      </c>
      <c r="H1615" s="16" t="s">
        <v>194</v>
      </c>
      <c r="I1615" s="27">
        <v>38078</v>
      </c>
      <c r="J1615" s="16" t="s">
        <v>195</v>
      </c>
      <c r="K1615" s="28">
        <v>12</v>
      </c>
      <c r="L1615" s="26">
        <v>38.183005482105493</v>
      </c>
    </row>
    <row r="1616" spans="7:12" x14ac:dyDescent="0.2">
      <c r="G1616" s="16">
        <v>1612</v>
      </c>
      <c r="H1616" s="16" t="s">
        <v>188</v>
      </c>
      <c r="I1616" s="27">
        <v>38595</v>
      </c>
      <c r="J1616" s="16" t="s">
        <v>195</v>
      </c>
      <c r="K1616" s="28">
        <v>85</v>
      </c>
      <c r="L1616" s="26">
        <v>257.13848470493929</v>
      </c>
    </row>
    <row r="1617" spans="7:12" x14ac:dyDescent="0.2">
      <c r="G1617" s="16">
        <v>1613</v>
      </c>
      <c r="H1617" s="16" t="s">
        <v>193</v>
      </c>
      <c r="I1617" s="27">
        <v>39046</v>
      </c>
      <c r="J1617" s="16" t="s">
        <v>195</v>
      </c>
      <c r="K1617" s="28">
        <v>39</v>
      </c>
      <c r="L1617" s="26">
        <v>119.05508877849219</v>
      </c>
    </row>
    <row r="1618" spans="7:12" x14ac:dyDescent="0.2">
      <c r="G1618" s="16">
        <v>1614</v>
      </c>
      <c r="H1618" s="16" t="s">
        <v>193</v>
      </c>
      <c r="I1618" s="27">
        <v>38177</v>
      </c>
      <c r="J1618" s="16" t="s">
        <v>189</v>
      </c>
      <c r="K1618" s="28">
        <v>9</v>
      </c>
      <c r="L1618" s="26">
        <v>29.108535014212187</v>
      </c>
    </row>
    <row r="1619" spans="7:12" x14ac:dyDescent="0.2">
      <c r="G1619" s="16">
        <v>1615</v>
      </c>
      <c r="H1619" s="16" t="s">
        <v>193</v>
      </c>
      <c r="I1619" s="27">
        <v>38386</v>
      </c>
      <c r="J1619" s="16" t="s">
        <v>197</v>
      </c>
      <c r="K1619" s="28">
        <v>25</v>
      </c>
      <c r="L1619" s="26">
        <v>77.542041967509959</v>
      </c>
    </row>
    <row r="1620" spans="7:12" x14ac:dyDescent="0.2">
      <c r="G1620" s="16">
        <v>1616</v>
      </c>
      <c r="H1620" s="16" t="s">
        <v>199</v>
      </c>
      <c r="I1620" s="27">
        <v>38144</v>
      </c>
      <c r="J1620" s="16" t="s">
        <v>195</v>
      </c>
      <c r="K1620" s="28">
        <v>79</v>
      </c>
      <c r="L1620" s="26">
        <v>239.89003921274065</v>
      </c>
    </row>
    <row r="1621" spans="7:12" x14ac:dyDescent="0.2">
      <c r="G1621" s="16">
        <v>1617</v>
      </c>
      <c r="H1621" s="16" t="s">
        <v>188</v>
      </c>
      <c r="I1621" s="27">
        <v>38133</v>
      </c>
      <c r="J1621" s="16" t="s">
        <v>195</v>
      </c>
      <c r="K1621" s="28">
        <v>83</v>
      </c>
      <c r="L1621" s="26">
        <v>250.62172213757762</v>
      </c>
    </row>
    <row r="1622" spans="7:12" x14ac:dyDescent="0.2">
      <c r="G1622" s="16">
        <v>1618</v>
      </c>
      <c r="H1622" s="16" t="s">
        <v>188</v>
      </c>
      <c r="I1622" s="27">
        <v>38694</v>
      </c>
      <c r="J1622" s="16" t="s">
        <v>189</v>
      </c>
      <c r="K1622" s="28">
        <v>-3</v>
      </c>
      <c r="L1622" s="26">
        <v>-6.4441526293000173</v>
      </c>
    </row>
    <row r="1623" spans="7:12" x14ac:dyDescent="0.2">
      <c r="G1623" s="16">
        <v>1619</v>
      </c>
      <c r="H1623" s="16" t="s">
        <v>200</v>
      </c>
      <c r="I1623" s="27">
        <v>38771</v>
      </c>
      <c r="J1623" s="16" t="s">
        <v>197</v>
      </c>
      <c r="K1623" s="28">
        <v>62</v>
      </c>
      <c r="L1623" s="26">
        <v>188.23625463241646</v>
      </c>
    </row>
    <row r="1624" spans="7:12" x14ac:dyDescent="0.2">
      <c r="G1624" s="16">
        <v>1620</v>
      </c>
      <c r="H1624" s="16" t="s">
        <v>200</v>
      </c>
      <c r="I1624" s="27">
        <v>38023</v>
      </c>
      <c r="J1624" s="16" t="s">
        <v>195</v>
      </c>
      <c r="K1624" s="28">
        <v>6</v>
      </c>
      <c r="L1624" s="26">
        <v>19.315165106288639</v>
      </c>
    </row>
    <row r="1625" spans="7:12" x14ac:dyDescent="0.2">
      <c r="G1625" s="16">
        <v>1621</v>
      </c>
      <c r="H1625" s="16" t="s">
        <v>191</v>
      </c>
      <c r="I1625" s="27">
        <v>38815</v>
      </c>
      <c r="J1625" s="16" t="s">
        <v>197</v>
      </c>
      <c r="K1625" s="28">
        <v>13</v>
      </c>
      <c r="L1625" s="26">
        <v>41.394747641625173</v>
      </c>
    </row>
    <row r="1626" spans="7:12" x14ac:dyDescent="0.2">
      <c r="G1626" s="16">
        <v>1622</v>
      </c>
      <c r="H1626" s="16" t="s">
        <v>198</v>
      </c>
      <c r="I1626" s="27">
        <v>38617</v>
      </c>
      <c r="J1626" s="16" t="s">
        <v>195</v>
      </c>
      <c r="K1626" s="28">
        <v>88</v>
      </c>
      <c r="L1626" s="26">
        <v>266.15306975216902</v>
      </c>
    </row>
    <row r="1627" spans="7:12" x14ac:dyDescent="0.2">
      <c r="G1627" s="16">
        <v>1623</v>
      </c>
      <c r="H1627" s="16" t="s">
        <v>198</v>
      </c>
      <c r="I1627" s="27">
        <v>38089</v>
      </c>
      <c r="J1627" s="16" t="s">
        <v>195</v>
      </c>
      <c r="K1627" s="28">
        <v>35</v>
      </c>
      <c r="L1627" s="26">
        <v>106.7048352932988</v>
      </c>
    </row>
    <row r="1628" spans="7:12" x14ac:dyDescent="0.2">
      <c r="G1628" s="16">
        <v>1624</v>
      </c>
      <c r="H1628" s="16" t="s">
        <v>196</v>
      </c>
      <c r="I1628" s="27">
        <v>38276</v>
      </c>
      <c r="J1628" s="16" t="s">
        <v>195</v>
      </c>
      <c r="K1628" s="28">
        <v>61</v>
      </c>
      <c r="L1628" s="26">
        <v>185.38182854142642</v>
      </c>
    </row>
    <row r="1629" spans="7:12" x14ac:dyDescent="0.2">
      <c r="G1629" s="16">
        <v>1625</v>
      </c>
      <c r="H1629" s="16" t="s">
        <v>188</v>
      </c>
      <c r="I1629" s="27">
        <v>38562</v>
      </c>
      <c r="J1629" s="16" t="s">
        <v>195</v>
      </c>
      <c r="K1629" s="28">
        <v>95</v>
      </c>
      <c r="L1629" s="26">
        <v>287.15467709700755</v>
      </c>
    </row>
    <row r="1630" spans="7:12" x14ac:dyDescent="0.2">
      <c r="G1630" s="16">
        <v>1626</v>
      </c>
      <c r="H1630" s="16" t="s">
        <v>198</v>
      </c>
      <c r="I1630" s="27">
        <v>38353</v>
      </c>
      <c r="J1630" s="16" t="s">
        <v>195</v>
      </c>
      <c r="K1630" s="28">
        <v>30</v>
      </c>
      <c r="L1630" s="26">
        <v>92.417025758970482</v>
      </c>
    </row>
    <row r="1631" spans="7:12" x14ac:dyDescent="0.2">
      <c r="G1631" s="16">
        <v>1627</v>
      </c>
      <c r="H1631" s="16" t="s">
        <v>198</v>
      </c>
      <c r="I1631" s="27">
        <v>38914</v>
      </c>
      <c r="J1631" s="16" t="s">
        <v>195</v>
      </c>
      <c r="K1631" s="28">
        <v>-1</v>
      </c>
      <c r="L1631" s="26">
        <v>-1.6370674232788498</v>
      </c>
    </row>
    <row r="1632" spans="7:12" x14ac:dyDescent="0.2">
      <c r="G1632" s="16">
        <v>1628</v>
      </c>
      <c r="H1632" s="16" t="s">
        <v>186</v>
      </c>
      <c r="I1632" s="27">
        <v>38353</v>
      </c>
      <c r="J1632" s="16" t="s">
        <v>192</v>
      </c>
      <c r="K1632" s="28">
        <v>5</v>
      </c>
      <c r="L1632" s="26">
        <v>16.92808141657132</v>
      </c>
    </row>
    <row r="1633" spans="7:12" x14ac:dyDescent="0.2">
      <c r="G1633" s="16">
        <v>1629</v>
      </c>
      <c r="H1633" s="16" t="s">
        <v>186</v>
      </c>
      <c r="I1633" s="27">
        <v>38419</v>
      </c>
      <c r="J1633" s="16" t="s">
        <v>189</v>
      </c>
      <c r="K1633" s="28">
        <v>42</v>
      </c>
      <c r="L1633" s="26">
        <v>127.31651996144141</v>
      </c>
    </row>
    <row r="1634" spans="7:12" x14ac:dyDescent="0.2">
      <c r="G1634" s="16">
        <v>1630</v>
      </c>
      <c r="H1634" s="16" t="s">
        <v>193</v>
      </c>
      <c r="I1634" s="27">
        <v>38474</v>
      </c>
      <c r="J1634" s="16" t="s">
        <v>195</v>
      </c>
      <c r="K1634" s="28">
        <v>14</v>
      </c>
      <c r="L1634" s="26">
        <v>44.540640710887878</v>
      </c>
    </row>
    <row r="1635" spans="7:12" x14ac:dyDescent="0.2">
      <c r="G1635" s="16">
        <v>1631</v>
      </c>
      <c r="H1635" s="16" t="s">
        <v>196</v>
      </c>
      <c r="I1635" s="27">
        <v>38573</v>
      </c>
      <c r="J1635" s="16" t="s">
        <v>195</v>
      </c>
      <c r="K1635" s="28">
        <v>-4</v>
      </c>
      <c r="L1635" s="26">
        <v>-10.005990967007831</v>
      </c>
    </row>
    <row r="1636" spans="7:12" x14ac:dyDescent="0.2">
      <c r="G1636" s="16">
        <v>1632</v>
      </c>
      <c r="H1636" s="16" t="s">
        <v>200</v>
      </c>
      <c r="I1636" s="27">
        <v>38738</v>
      </c>
      <c r="J1636" s="16" t="s">
        <v>189</v>
      </c>
      <c r="K1636" s="28">
        <v>27</v>
      </c>
      <c r="L1636" s="26">
        <v>82.256344701253937</v>
      </c>
    </row>
    <row r="1637" spans="7:12" x14ac:dyDescent="0.2">
      <c r="G1637" s="16">
        <v>1633</v>
      </c>
      <c r="H1637" s="16" t="s">
        <v>200</v>
      </c>
      <c r="I1637" s="27">
        <v>38111</v>
      </c>
      <c r="J1637" s="16" t="s">
        <v>197</v>
      </c>
      <c r="K1637" s="28">
        <v>5</v>
      </c>
      <c r="L1637" s="26">
        <v>17.11095820057195</v>
      </c>
    </row>
    <row r="1638" spans="7:12" x14ac:dyDescent="0.2">
      <c r="G1638" s="16">
        <v>1634</v>
      </c>
      <c r="H1638" s="16" t="s">
        <v>191</v>
      </c>
      <c r="I1638" s="27">
        <v>38430</v>
      </c>
      <c r="J1638" s="16" t="s">
        <v>197</v>
      </c>
      <c r="K1638" s="28">
        <v>57</v>
      </c>
      <c r="L1638" s="26">
        <v>173.29644937565891</v>
      </c>
    </row>
    <row r="1639" spans="7:12" x14ac:dyDescent="0.2">
      <c r="G1639" s="16">
        <v>1635</v>
      </c>
      <c r="H1639" s="16" t="s">
        <v>188</v>
      </c>
      <c r="I1639" s="27">
        <v>38265</v>
      </c>
      <c r="J1639" s="16" t="s">
        <v>187</v>
      </c>
      <c r="K1639" s="28">
        <v>78</v>
      </c>
      <c r="L1639" s="26">
        <v>235.61102661696142</v>
      </c>
    </row>
    <row r="1640" spans="7:12" x14ac:dyDescent="0.2">
      <c r="G1640" s="16">
        <v>1636</v>
      </c>
      <c r="H1640" s="16" t="s">
        <v>200</v>
      </c>
      <c r="I1640" s="27">
        <v>38969</v>
      </c>
      <c r="J1640" s="16" t="s">
        <v>197</v>
      </c>
      <c r="K1640" s="28">
        <v>11</v>
      </c>
      <c r="L1640" s="26">
        <v>35.303927193880931</v>
      </c>
    </row>
    <row r="1641" spans="7:12" x14ac:dyDescent="0.2">
      <c r="G1641" s="16">
        <v>1637</v>
      </c>
      <c r="H1641" s="16" t="s">
        <v>196</v>
      </c>
      <c r="I1641" s="27">
        <v>38265</v>
      </c>
      <c r="J1641" s="16" t="s">
        <v>187</v>
      </c>
      <c r="K1641" s="28">
        <v>55</v>
      </c>
      <c r="L1641" s="26">
        <v>166.9336198966493</v>
      </c>
    </row>
    <row r="1642" spans="7:12" x14ac:dyDescent="0.2">
      <c r="G1642" s="16">
        <v>1638</v>
      </c>
      <c r="H1642" s="16" t="s">
        <v>191</v>
      </c>
      <c r="I1642" s="27">
        <v>38265</v>
      </c>
      <c r="J1642" s="16" t="s">
        <v>197</v>
      </c>
      <c r="K1642" s="28">
        <v>15</v>
      </c>
      <c r="L1642" s="26">
        <v>46.988168377437937</v>
      </c>
    </row>
    <row r="1643" spans="7:12" x14ac:dyDescent="0.2">
      <c r="G1643" s="16">
        <v>1639</v>
      </c>
      <c r="H1643" s="16" t="s">
        <v>196</v>
      </c>
      <c r="I1643" s="27">
        <v>38023</v>
      </c>
      <c r="J1643" s="16" t="s">
        <v>195</v>
      </c>
      <c r="K1643" s="28">
        <v>53</v>
      </c>
      <c r="L1643" s="26">
        <v>161.39224032948613</v>
      </c>
    </row>
    <row r="1644" spans="7:12" x14ac:dyDescent="0.2">
      <c r="G1644" s="16">
        <v>1640</v>
      </c>
      <c r="H1644" s="16" t="s">
        <v>193</v>
      </c>
      <c r="I1644" s="27">
        <v>38584</v>
      </c>
      <c r="J1644" s="16" t="s">
        <v>187</v>
      </c>
      <c r="K1644" s="28">
        <v>70</v>
      </c>
      <c r="L1644" s="26">
        <v>212.01090684722931</v>
      </c>
    </row>
    <row r="1645" spans="7:12" x14ac:dyDescent="0.2">
      <c r="G1645" s="16">
        <v>1641</v>
      </c>
      <c r="H1645" s="16" t="s">
        <v>200</v>
      </c>
      <c r="I1645" s="27">
        <v>38947</v>
      </c>
      <c r="J1645" s="16" t="s">
        <v>189</v>
      </c>
      <c r="K1645" s="28">
        <v>56</v>
      </c>
      <c r="L1645" s="26">
        <v>170.03159669706065</v>
      </c>
    </row>
    <row r="1646" spans="7:12" x14ac:dyDescent="0.2">
      <c r="G1646" s="16">
        <v>1642</v>
      </c>
      <c r="H1646" s="16" t="s">
        <v>193</v>
      </c>
      <c r="I1646" s="27">
        <v>38859</v>
      </c>
      <c r="J1646" s="16" t="s">
        <v>195</v>
      </c>
      <c r="K1646" s="28">
        <v>91</v>
      </c>
      <c r="L1646" s="26">
        <v>275.47209572369957</v>
      </c>
    </row>
    <row r="1647" spans="7:12" x14ac:dyDescent="0.2">
      <c r="G1647" s="16">
        <v>1643</v>
      </c>
      <c r="H1647" s="16" t="s">
        <v>199</v>
      </c>
      <c r="I1647" s="27">
        <v>38342</v>
      </c>
      <c r="J1647" s="16" t="s">
        <v>192</v>
      </c>
      <c r="K1647" s="28">
        <v>55</v>
      </c>
      <c r="L1647" s="26">
        <v>167.80569976811464</v>
      </c>
    </row>
    <row r="1648" spans="7:12" x14ac:dyDescent="0.2">
      <c r="G1648" s="16">
        <v>1644</v>
      </c>
      <c r="H1648" s="16" t="s">
        <v>196</v>
      </c>
      <c r="I1648" s="27">
        <v>38650</v>
      </c>
      <c r="J1648" s="16" t="s">
        <v>197</v>
      </c>
      <c r="K1648" s="28">
        <v>1</v>
      </c>
      <c r="L1648" s="26">
        <v>4.7067653474104088</v>
      </c>
    </row>
    <row r="1649" spans="7:12" x14ac:dyDescent="0.2">
      <c r="G1649" s="16">
        <v>1645</v>
      </c>
      <c r="H1649" s="16" t="s">
        <v>196</v>
      </c>
      <c r="I1649" s="27">
        <v>38386</v>
      </c>
      <c r="J1649" s="16" t="s">
        <v>195</v>
      </c>
      <c r="K1649" s="28">
        <v>23</v>
      </c>
      <c r="L1649" s="26">
        <v>70.736237537390394</v>
      </c>
    </row>
    <row r="1650" spans="7:12" x14ac:dyDescent="0.2">
      <c r="G1650" s="16">
        <v>1646</v>
      </c>
      <c r="H1650" s="16" t="s">
        <v>188</v>
      </c>
      <c r="I1650" s="27">
        <v>38705</v>
      </c>
      <c r="J1650" s="16" t="s">
        <v>187</v>
      </c>
      <c r="K1650" s="28">
        <v>0</v>
      </c>
      <c r="L1650" s="26">
        <v>2.2998593901546056</v>
      </c>
    </row>
    <row r="1651" spans="7:12" x14ac:dyDescent="0.2">
      <c r="G1651" s="16">
        <v>1647</v>
      </c>
      <c r="H1651" s="16" t="s">
        <v>196</v>
      </c>
      <c r="I1651" s="27">
        <v>38342</v>
      </c>
      <c r="J1651" s="16" t="s">
        <v>197</v>
      </c>
      <c r="K1651" s="28">
        <v>86</v>
      </c>
      <c r="L1651" s="26">
        <v>259.96491478210521</v>
      </c>
    </row>
    <row r="1652" spans="7:12" x14ac:dyDescent="0.2">
      <c r="G1652" s="16">
        <v>1648</v>
      </c>
      <c r="H1652" s="16" t="s">
        <v>194</v>
      </c>
      <c r="I1652" s="27">
        <v>38078</v>
      </c>
      <c r="J1652" s="16" t="s">
        <v>195</v>
      </c>
      <c r="K1652" s="28">
        <v>13</v>
      </c>
      <c r="L1652" s="26">
        <v>40.990045684129242</v>
      </c>
    </row>
    <row r="1653" spans="7:12" x14ac:dyDescent="0.2">
      <c r="G1653" s="16">
        <v>1649</v>
      </c>
      <c r="H1653" s="16" t="s">
        <v>191</v>
      </c>
      <c r="I1653" s="27">
        <v>38826</v>
      </c>
      <c r="J1653" s="16" t="s">
        <v>197</v>
      </c>
      <c r="K1653" s="28">
        <v>54</v>
      </c>
      <c r="L1653" s="26">
        <v>163.68855299520598</v>
      </c>
    </row>
    <row r="1654" spans="7:12" x14ac:dyDescent="0.2">
      <c r="G1654" s="16">
        <v>1650</v>
      </c>
      <c r="H1654" s="16" t="s">
        <v>194</v>
      </c>
      <c r="I1654" s="27">
        <v>38056</v>
      </c>
      <c r="J1654" s="16" t="s">
        <v>197</v>
      </c>
      <c r="K1654" s="28">
        <v>82</v>
      </c>
      <c r="L1654" s="26">
        <v>247.65702123487802</v>
      </c>
    </row>
    <row r="1655" spans="7:12" x14ac:dyDescent="0.2">
      <c r="G1655" s="16">
        <v>1651</v>
      </c>
      <c r="H1655" s="16" t="s">
        <v>198</v>
      </c>
      <c r="I1655" s="27">
        <v>38397</v>
      </c>
      <c r="J1655" s="16" t="s">
        <v>189</v>
      </c>
      <c r="K1655" s="28">
        <v>27</v>
      </c>
      <c r="L1655" s="26">
        <v>82.646392449751019</v>
      </c>
    </row>
    <row r="1656" spans="7:12" x14ac:dyDescent="0.2">
      <c r="G1656" s="16">
        <v>1652</v>
      </c>
      <c r="H1656" s="16" t="s">
        <v>193</v>
      </c>
      <c r="I1656" s="27">
        <v>39002</v>
      </c>
      <c r="J1656" s="16" t="s">
        <v>192</v>
      </c>
      <c r="K1656" s="28">
        <v>84</v>
      </c>
      <c r="L1656" s="26">
        <v>254.58342526964253</v>
      </c>
    </row>
    <row r="1657" spans="7:12" x14ac:dyDescent="0.2">
      <c r="G1657" s="16">
        <v>1653</v>
      </c>
      <c r="H1657" s="16" t="s">
        <v>191</v>
      </c>
      <c r="I1657" s="27">
        <v>38111</v>
      </c>
      <c r="J1657" s="16" t="s">
        <v>195</v>
      </c>
      <c r="K1657" s="28">
        <v>56</v>
      </c>
      <c r="L1657" s="26">
        <v>170.24926391624365</v>
      </c>
    </row>
    <row r="1658" spans="7:12" x14ac:dyDescent="0.2">
      <c r="G1658" s="16">
        <v>1654</v>
      </c>
      <c r="H1658" s="16" t="s">
        <v>186</v>
      </c>
      <c r="I1658" s="27">
        <v>38045</v>
      </c>
      <c r="J1658" s="16" t="s">
        <v>192</v>
      </c>
      <c r="K1658" s="28">
        <v>92</v>
      </c>
      <c r="L1658" s="26">
        <v>277.26934431778176</v>
      </c>
    </row>
    <row r="1659" spans="7:12" x14ac:dyDescent="0.2">
      <c r="G1659" s="16">
        <v>1655</v>
      </c>
      <c r="H1659" s="16" t="s">
        <v>186</v>
      </c>
      <c r="I1659" s="27">
        <v>38001</v>
      </c>
      <c r="J1659" s="16" t="s">
        <v>187</v>
      </c>
      <c r="K1659" s="28">
        <v>25</v>
      </c>
      <c r="L1659" s="26">
        <v>77.553918573002605</v>
      </c>
    </row>
    <row r="1660" spans="7:12" x14ac:dyDescent="0.2">
      <c r="G1660" s="16">
        <v>1656</v>
      </c>
      <c r="H1660" s="16" t="s">
        <v>186</v>
      </c>
      <c r="I1660" s="27">
        <v>38353</v>
      </c>
      <c r="J1660" s="16" t="s">
        <v>195</v>
      </c>
      <c r="K1660" s="28">
        <v>67</v>
      </c>
      <c r="L1660" s="26">
        <v>203.0044570204021</v>
      </c>
    </row>
    <row r="1661" spans="7:12" x14ac:dyDescent="0.2">
      <c r="G1661" s="16">
        <v>1657</v>
      </c>
      <c r="H1661" s="16" t="s">
        <v>200</v>
      </c>
      <c r="I1661" s="27">
        <v>38089</v>
      </c>
      <c r="J1661" s="16" t="s">
        <v>192</v>
      </c>
      <c r="K1661" s="28">
        <v>75</v>
      </c>
      <c r="L1661" s="26">
        <v>226.86441343955028</v>
      </c>
    </row>
    <row r="1662" spans="7:12" x14ac:dyDescent="0.2">
      <c r="G1662" s="16">
        <v>1658</v>
      </c>
      <c r="H1662" s="16" t="s">
        <v>198</v>
      </c>
      <c r="I1662" s="27">
        <v>38617</v>
      </c>
      <c r="J1662" s="16" t="s">
        <v>195</v>
      </c>
      <c r="K1662" s="28">
        <v>14</v>
      </c>
      <c r="L1662" s="26">
        <v>44.140520464612329</v>
      </c>
    </row>
    <row r="1663" spans="7:12" x14ac:dyDescent="0.2">
      <c r="G1663" s="16">
        <v>1659</v>
      </c>
      <c r="H1663" s="16" t="s">
        <v>196</v>
      </c>
      <c r="I1663" s="27">
        <v>38705</v>
      </c>
      <c r="J1663" s="16" t="s">
        <v>187</v>
      </c>
      <c r="K1663" s="28">
        <v>48</v>
      </c>
      <c r="L1663" s="26">
        <v>145.81129384316213</v>
      </c>
    </row>
    <row r="1664" spans="7:12" x14ac:dyDescent="0.2">
      <c r="G1664" s="16">
        <v>1660</v>
      </c>
      <c r="H1664" s="16" t="s">
        <v>194</v>
      </c>
      <c r="I1664" s="27">
        <v>38122</v>
      </c>
      <c r="J1664" s="16" t="s">
        <v>189</v>
      </c>
      <c r="K1664" s="28">
        <v>73</v>
      </c>
      <c r="L1664" s="26">
        <v>221.16800423559653</v>
      </c>
    </row>
    <row r="1665" spans="7:12" x14ac:dyDescent="0.2">
      <c r="G1665" s="16">
        <v>1661</v>
      </c>
      <c r="H1665" s="16" t="s">
        <v>188</v>
      </c>
      <c r="I1665" s="27">
        <v>38507</v>
      </c>
      <c r="J1665" s="16" t="s">
        <v>189</v>
      </c>
      <c r="K1665" s="28">
        <v>28</v>
      </c>
      <c r="L1665" s="26">
        <v>85.646088345809403</v>
      </c>
    </row>
    <row r="1666" spans="7:12" x14ac:dyDescent="0.2">
      <c r="G1666" s="16">
        <v>1662</v>
      </c>
      <c r="H1666" s="16" t="s">
        <v>191</v>
      </c>
      <c r="I1666" s="27">
        <v>38683</v>
      </c>
      <c r="J1666" s="16" t="s">
        <v>195</v>
      </c>
      <c r="K1666" s="28">
        <v>12</v>
      </c>
      <c r="L1666" s="26">
        <v>38.543998121108487</v>
      </c>
    </row>
    <row r="1667" spans="7:12" x14ac:dyDescent="0.2">
      <c r="G1667" s="16">
        <v>1663</v>
      </c>
      <c r="H1667" s="16" t="s">
        <v>200</v>
      </c>
      <c r="I1667" s="27">
        <v>38474</v>
      </c>
      <c r="J1667" s="16" t="s">
        <v>187</v>
      </c>
      <c r="K1667" s="28">
        <v>50</v>
      </c>
      <c r="L1667" s="26">
        <v>152.11340525555411</v>
      </c>
    </row>
    <row r="1668" spans="7:12" x14ac:dyDescent="0.2">
      <c r="G1668" s="16">
        <v>1664</v>
      </c>
      <c r="H1668" s="16" t="s">
        <v>196</v>
      </c>
      <c r="I1668" s="27">
        <v>38991</v>
      </c>
      <c r="J1668" s="16" t="s">
        <v>189</v>
      </c>
      <c r="K1668" s="28">
        <v>-5</v>
      </c>
      <c r="L1668" s="26">
        <v>-12.64098802195692</v>
      </c>
    </row>
    <row r="1669" spans="7:12" x14ac:dyDescent="0.2">
      <c r="G1669" s="16">
        <v>1665</v>
      </c>
      <c r="H1669" s="16" t="s">
        <v>188</v>
      </c>
      <c r="I1669" s="27">
        <v>38375</v>
      </c>
      <c r="J1669" s="16" t="s">
        <v>187</v>
      </c>
      <c r="K1669" s="28">
        <v>6</v>
      </c>
      <c r="L1669" s="26">
        <v>19.476233913607583</v>
      </c>
    </row>
    <row r="1670" spans="7:12" x14ac:dyDescent="0.2">
      <c r="G1670" s="16">
        <v>1666</v>
      </c>
      <c r="H1670" s="16" t="s">
        <v>188</v>
      </c>
      <c r="I1670" s="27">
        <v>38408</v>
      </c>
      <c r="J1670" s="16" t="s">
        <v>189</v>
      </c>
      <c r="K1670" s="28">
        <v>63</v>
      </c>
      <c r="L1670" s="26">
        <v>190.56862486239569</v>
      </c>
    </row>
    <row r="1671" spans="7:12" x14ac:dyDescent="0.2">
      <c r="G1671" s="16">
        <v>1667</v>
      </c>
      <c r="H1671" s="16" t="s">
        <v>198</v>
      </c>
      <c r="I1671" s="27">
        <v>38881</v>
      </c>
      <c r="J1671" s="16" t="s">
        <v>189</v>
      </c>
      <c r="K1671" s="28">
        <v>33</v>
      </c>
      <c r="L1671" s="26">
        <v>100.75324427531469</v>
      </c>
    </row>
    <row r="1672" spans="7:12" x14ac:dyDescent="0.2">
      <c r="G1672" s="16">
        <v>1668</v>
      </c>
      <c r="H1672" s="16" t="s">
        <v>200</v>
      </c>
      <c r="I1672" s="27">
        <v>38254</v>
      </c>
      <c r="J1672" s="16" t="s">
        <v>195</v>
      </c>
      <c r="K1672" s="28">
        <v>61</v>
      </c>
      <c r="L1672" s="26">
        <v>185.16541785072013</v>
      </c>
    </row>
    <row r="1673" spans="7:12" x14ac:dyDescent="0.2">
      <c r="G1673" s="16">
        <v>1669</v>
      </c>
      <c r="H1673" s="16" t="s">
        <v>194</v>
      </c>
      <c r="I1673" s="27">
        <v>38331</v>
      </c>
      <c r="J1673" s="16" t="s">
        <v>189</v>
      </c>
      <c r="K1673" s="28">
        <v>16</v>
      </c>
      <c r="L1673" s="26">
        <v>50.709076483884871</v>
      </c>
    </row>
    <row r="1674" spans="7:12" x14ac:dyDescent="0.2">
      <c r="G1674" s="16">
        <v>1670</v>
      </c>
      <c r="H1674" s="16" t="s">
        <v>199</v>
      </c>
      <c r="I1674" s="27">
        <v>38870</v>
      </c>
      <c r="J1674" s="16" t="s">
        <v>195</v>
      </c>
      <c r="K1674" s="28">
        <v>15</v>
      </c>
      <c r="L1674" s="26">
        <v>47.142751278135883</v>
      </c>
    </row>
    <row r="1675" spans="7:12" x14ac:dyDescent="0.2">
      <c r="G1675" s="16">
        <v>1671</v>
      </c>
      <c r="H1675" s="16" t="s">
        <v>194</v>
      </c>
      <c r="I1675" s="27">
        <v>38925</v>
      </c>
      <c r="J1675" s="16" t="s">
        <v>195</v>
      </c>
      <c r="K1675" s="28">
        <v>-1</v>
      </c>
      <c r="L1675" s="26">
        <v>-0.59949529532525503</v>
      </c>
    </row>
    <row r="1676" spans="7:12" x14ac:dyDescent="0.2">
      <c r="G1676" s="16">
        <v>1672</v>
      </c>
      <c r="H1676" s="16" t="s">
        <v>188</v>
      </c>
      <c r="I1676" s="27">
        <v>38507</v>
      </c>
      <c r="J1676" s="16" t="s">
        <v>187</v>
      </c>
      <c r="K1676" s="28">
        <v>28</v>
      </c>
      <c r="L1676" s="26">
        <v>85.359164284772746</v>
      </c>
    </row>
    <row r="1677" spans="7:12" x14ac:dyDescent="0.2">
      <c r="G1677" s="16">
        <v>1673</v>
      </c>
      <c r="H1677" s="16" t="s">
        <v>199</v>
      </c>
      <c r="I1677" s="27">
        <v>38991</v>
      </c>
      <c r="J1677" s="16" t="s">
        <v>189</v>
      </c>
      <c r="K1677" s="28">
        <v>74</v>
      </c>
      <c r="L1677" s="26">
        <v>223.5358944867458</v>
      </c>
    </row>
    <row r="1678" spans="7:12" x14ac:dyDescent="0.2">
      <c r="G1678" s="16">
        <v>1674</v>
      </c>
      <c r="H1678" s="16" t="s">
        <v>198</v>
      </c>
      <c r="I1678" s="27">
        <v>38089</v>
      </c>
      <c r="J1678" s="16" t="s">
        <v>187</v>
      </c>
      <c r="K1678" s="28">
        <v>60</v>
      </c>
      <c r="L1678" s="26">
        <v>182.52957283898829</v>
      </c>
    </row>
    <row r="1679" spans="7:12" x14ac:dyDescent="0.2">
      <c r="G1679" s="16">
        <v>1675</v>
      </c>
      <c r="H1679" s="16" t="s">
        <v>196</v>
      </c>
      <c r="I1679" s="27">
        <v>38474</v>
      </c>
      <c r="J1679" s="16" t="s">
        <v>197</v>
      </c>
      <c r="K1679" s="28">
        <v>26</v>
      </c>
      <c r="L1679" s="26">
        <v>79.644787892751594</v>
      </c>
    </row>
    <row r="1680" spans="7:12" x14ac:dyDescent="0.2">
      <c r="G1680" s="16">
        <v>1676</v>
      </c>
      <c r="H1680" s="16" t="s">
        <v>188</v>
      </c>
      <c r="I1680" s="27">
        <v>38045</v>
      </c>
      <c r="J1680" s="16" t="s">
        <v>189</v>
      </c>
      <c r="K1680" s="28">
        <v>41</v>
      </c>
      <c r="L1680" s="26">
        <v>124.80546413554566</v>
      </c>
    </row>
    <row r="1681" spans="7:12" x14ac:dyDescent="0.2">
      <c r="G1681" s="16">
        <v>1677</v>
      </c>
      <c r="H1681" s="16" t="s">
        <v>191</v>
      </c>
      <c r="I1681" s="27">
        <v>38122</v>
      </c>
      <c r="J1681" s="16" t="s">
        <v>187</v>
      </c>
      <c r="K1681" s="28">
        <v>-1</v>
      </c>
      <c r="L1681" s="26">
        <v>-0.72875697552539753</v>
      </c>
    </row>
    <row r="1682" spans="7:12" x14ac:dyDescent="0.2">
      <c r="G1682" s="16">
        <v>1678</v>
      </c>
      <c r="H1682" s="16" t="s">
        <v>191</v>
      </c>
      <c r="I1682" s="27">
        <v>38903</v>
      </c>
      <c r="J1682" s="16" t="s">
        <v>187</v>
      </c>
      <c r="K1682" s="28">
        <v>89</v>
      </c>
      <c r="L1682" s="26">
        <v>268.71620455118574</v>
      </c>
    </row>
    <row r="1683" spans="7:12" x14ac:dyDescent="0.2">
      <c r="G1683" s="16">
        <v>1679</v>
      </c>
      <c r="H1683" s="16" t="s">
        <v>188</v>
      </c>
      <c r="I1683" s="27">
        <v>38144</v>
      </c>
      <c r="J1683" s="16" t="s">
        <v>197</v>
      </c>
      <c r="K1683" s="28">
        <v>12</v>
      </c>
      <c r="L1683" s="26">
        <v>38.034373617715126</v>
      </c>
    </row>
    <row r="1684" spans="7:12" x14ac:dyDescent="0.2">
      <c r="G1684" s="16">
        <v>1680</v>
      </c>
      <c r="H1684" s="16" t="s">
        <v>196</v>
      </c>
      <c r="I1684" s="27">
        <v>38276</v>
      </c>
      <c r="J1684" s="16" t="s">
        <v>195</v>
      </c>
      <c r="K1684" s="28">
        <v>21</v>
      </c>
      <c r="L1684" s="26">
        <v>65.91159641394708</v>
      </c>
    </row>
    <row r="1685" spans="7:12" x14ac:dyDescent="0.2">
      <c r="G1685" s="16">
        <v>1681</v>
      </c>
      <c r="H1685" s="16" t="s">
        <v>199</v>
      </c>
      <c r="I1685" s="27">
        <v>38892</v>
      </c>
      <c r="J1685" s="16" t="s">
        <v>197</v>
      </c>
      <c r="K1685" s="28">
        <v>23</v>
      </c>
      <c r="L1685" s="26">
        <v>71.518171146886857</v>
      </c>
    </row>
    <row r="1686" spans="7:12" x14ac:dyDescent="0.2">
      <c r="G1686" s="16">
        <v>1682</v>
      </c>
      <c r="H1686" s="16" t="s">
        <v>200</v>
      </c>
      <c r="I1686" s="27">
        <v>38441</v>
      </c>
      <c r="J1686" s="16" t="s">
        <v>189</v>
      </c>
      <c r="K1686" s="28">
        <v>-7</v>
      </c>
      <c r="L1686" s="26">
        <v>-18.640973323270995</v>
      </c>
    </row>
    <row r="1687" spans="7:12" x14ac:dyDescent="0.2">
      <c r="G1687" s="16">
        <v>1683</v>
      </c>
      <c r="H1687" s="16" t="s">
        <v>186</v>
      </c>
      <c r="I1687" s="27">
        <v>38056</v>
      </c>
      <c r="J1687" s="16" t="s">
        <v>189</v>
      </c>
      <c r="K1687" s="28">
        <v>35</v>
      </c>
      <c r="L1687" s="26">
        <v>106.65095335657088</v>
      </c>
    </row>
    <row r="1688" spans="7:12" x14ac:dyDescent="0.2">
      <c r="G1688" s="16">
        <v>1684</v>
      </c>
      <c r="H1688" s="16" t="s">
        <v>191</v>
      </c>
      <c r="I1688" s="27">
        <v>38243</v>
      </c>
      <c r="J1688" s="16" t="s">
        <v>197</v>
      </c>
      <c r="K1688" s="28">
        <v>94</v>
      </c>
      <c r="L1688" s="26">
        <v>283.7951382741839</v>
      </c>
    </row>
    <row r="1689" spans="7:12" x14ac:dyDescent="0.2">
      <c r="G1689" s="16">
        <v>1685</v>
      </c>
      <c r="H1689" s="16" t="s">
        <v>191</v>
      </c>
      <c r="I1689" s="27">
        <v>38661</v>
      </c>
      <c r="J1689" s="16" t="s">
        <v>195</v>
      </c>
      <c r="K1689" s="28">
        <v>88</v>
      </c>
      <c r="L1689" s="26">
        <v>265.96151267807471</v>
      </c>
    </row>
    <row r="1690" spans="7:12" x14ac:dyDescent="0.2">
      <c r="G1690" s="16">
        <v>1686</v>
      </c>
      <c r="H1690" s="16" t="s">
        <v>191</v>
      </c>
      <c r="I1690" s="27">
        <v>38056</v>
      </c>
      <c r="J1690" s="16" t="s">
        <v>192</v>
      </c>
      <c r="K1690" s="28">
        <v>26</v>
      </c>
      <c r="L1690" s="26">
        <v>79.798393656893168</v>
      </c>
    </row>
    <row r="1691" spans="7:12" x14ac:dyDescent="0.2">
      <c r="G1691" s="16">
        <v>1687</v>
      </c>
      <c r="H1691" s="16" t="s">
        <v>200</v>
      </c>
      <c r="I1691" s="27">
        <v>38177</v>
      </c>
      <c r="J1691" s="16" t="s">
        <v>189</v>
      </c>
      <c r="K1691" s="28">
        <v>83</v>
      </c>
      <c r="L1691" s="26">
        <v>250.98698082020448</v>
      </c>
    </row>
    <row r="1692" spans="7:12" x14ac:dyDescent="0.2">
      <c r="G1692" s="16">
        <v>1688</v>
      </c>
      <c r="H1692" s="16" t="s">
        <v>198</v>
      </c>
      <c r="I1692" s="27">
        <v>38870</v>
      </c>
      <c r="J1692" s="16" t="s">
        <v>197</v>
      </c>
      <c r="K1692" s="28">
        <v>11</v>
      </c>
      <c r="L1692" s="26">
        <v>34.677474217404566</v>
      </c>
    </row>
    <row r="1693" spans="7:12" x14ac:dyDescent="0.2">
      <c r="G1693" s="16">
        <v>1689</v>
      </c>
      <c r="H1693" s="16" t="s">
        <v>194</v>
      </c>
      <c r="I1693" s="27">
        <v>38980</v>
      </c>
      <c r="J1693" s="16" t="s">
        <v>189</v>
      </c>
      <c r="K1693" s="28">
        <v>18</v>
      </c>
      <c r="L1693" s="26">
        <v>56.570167419014545</v>
      </c>
    </row>
    <row r="1694" spans="7:12" x14ac:dyDescent="0.2">
      <c r="G1694" s="16">
        <v>1690</v>
      </c>
      <c r="H1694" s="16" t="s">
        <v>193</v>
      </c>
      <c r="I1694" s="27">
        <v>38430</v>
      </c>
      <c r="J1694" s="16" t="s">
        <v>195</v>
      </c>
      <c r="K1694" s="28">
        <v>90</v>
      </c>
      <c r="L1694" s="26">
        <v>272.35988641044867</v>
      </c>
    </row>
    <row r="1695" spans="7:12" x14ac:dyDescent="0.2">
      <c r="G1695" s="16">
        <v>1691</v>
      </c>
      <c r="H1695" s="16" t="s">
        <v>194</v>
      </c>
      <c r="I1695" s="27">
        <v>38628</v>
      </c>
      <c r="J1695" s="16" t="s">
        <v>197</v>
      </c>
      <c r="K1695" s="28">
        <v>12</v>
      </c>
      <c r="L1695" s="26">
        <v>38.358567090515102</v>
      </c>
    </row>
    <row r="1696" spans="7:12" x14ac:dyDescent="0.2">
      <c r="G1696" s="16">
        <v>1692</v>
      </c>
      <c r="H1696" s="16" t="s">
        <v>194</v>
      </c>
      <c r="I1696" s="27">
        <v>38012</v>
      </c>
      <c r="J1696" s="16" t="s">
        <v>187</v>
      </c>
      <c r="K1696" s="28">
        <v>39</v>
      </c>
      <c r="L1696" s="26">
        <v>118.63508946594906</v>
      </c>
    </row>
    <row r="1697" spans="7:12" x14ac:dyDescent="0.2">
      <c r="G1697" s="16">
        <v>1693</v>
      </c>
      <c r="H1697" s="16" t="s">
        <v>194</v>
      </c>
      <c r="I1697" s="27">
        <v>38034</v>
      </c>
      <c r="J1697" s="16" t="s">
        <v>192</v>
      </c>
      <c r="K1697" s="28">
        <v>45</v>
      </c>
      <c r="L1697" s="26">
        <v>137.71025367694813</v>
      </c>
    </row>
    <row r="1698" spans="7:12" x14ac:dyDescent="0.2">
      <c r="G1698" s="16">
        <v>1694</v>
      </c>
      <c r="H1698" s="16" t="s">
        <v>193</v>
      </c>
      <c r="I1698" s="27">
        <v>39057</v>
      </c>
      <c r="J1698" s="16" t="s">
        <v>189</v>
      </c>
      <c r="K1698" s="28">
        <v>74</v>
      </c>
      <c r="L1698" s="26">
        <v>223.24261767904073</v>
      </c>
    </row>
    <row r="1699" spans="7:12" x14ac:dyDescent="0.2">
      <c r="G1699" s="16">
        <v>1695</v>
      </c>
      <c r="H1699" s="16" t="s">
        <v>194</v>
      </c>
      <c r="I1699" s="27">
        <v>38551</v>
      </c>
      <c r="J1699" s="16" t="s">
        <v>189</v>
      </c>
      <c r="K1699" s="28">
        <v>95</v>
      </c>
      <c r="L1699" s="26">
        <v>286.97940760158696</v>
      </c>
    </row>
    <row r="1700" spans="7:12" x14ac:dyDescent="0.2">
      <c r="G1700" s="16">
        <v>1696</v>
      </c>
      <c r="H1700" s="16" t="s">
        <v>188</v>
      </c>
      <c r="I1700" s="27">
        <v>38144</v>
      </c>
      <c r="J1700" s="16" t="s">
        <v>187</v>
      </c>
      <c r="K1700" s="28">
        <v>48</v>
      </c>
      <c r="L1700" s="26">
        <v>145.47941837398358</v>
      </c>
    </row>
    <row r="1701" spans="7:12" x14ac:dyDescent="0.2">
      <c r="G1701" s="16">
        <v>1697</v>
      </c>
      <c r="H1701" s="16" t="s">
        <v>186</v>
      </c>
      <c r="I1701" s="27">
        <v>38276</v>
      </c>
      <c r="J1701" s="16" t="s">
        <v>197</v>
      </c>
      <c r="K1701" s="28">
        <v>-3</v>
      </c>
      <c r="L1701" s="26">
        <v>-7.0556984383694044</v>
      </c>
    </row>
    <row r="1702" spans="7:12" x14ac:dyDescent="0.2">
      <c r="G1702" s="16">
        <v>1698</v>
      </c>
      <c r="H1702" s="16" t="s">
        <v>196</v>
      </c>
      <c r="I1702" s="27">
        <v>38496</v>
      </c>
      <c r="J1702" s="16" t="s">
        <v>192</v>
      </c>
      <c r="K1702" s="28">
        <v>92</v>
      </c>
      <c r="L1702" s="26">
        <v>278.51510126549795</v>
      </c>
    </row>
    <row r="1703" spans="7:12" x14ac:dyDescent="0.2">
      <c r="G1703" s="16">
        <v>1699</v>
      </c>
      <c r="H1703" s="16" t="s">
        <v>193</v>
      </c>
      <c r="I1703" s="27">
        <v>38419</v>
      </c>
      <c r="J1703" s="16" t="s">
        <v>197</v>
      </c>
      <c r="K1703" s="28">
        <v>17</v>
      </c>
      <c r="L1703" s="26">
        <v>53.278847558385984</v>
      </c>
    </row>
    <row r="1704" spans="7:12" x14ac:dyDescent="0.2">
      <c r="G1704" s="16">
        <v>1700</v>
      </c>
      <c r="H1704" s="16" t="s">
        <v>188</v>
      </c>
      <c r="I1704" s="27">
        <v>38287</v>
      </c>
      <c r="J1704" s="16" t="s">
        <v>187</v>
      </c>
      <c r="K1704" s="28">
        <v>45</v>
      </c>
      <c r="L1704" s="26">
        <v>136.31233370896607</v>
      </c>
    </row>
    <row r="1705" spans="7:12" x14ac:dyDescent="0.2">
      <c r="G1705" s="16">
        <v>1701</v>
      </c>
      <c r="H1705" s="16" t="s">
        <v>196</v>
      </c>
      <c r="I1705" s="27">
        <v>39002</v>
      </c>
      <c r="J1705" s="16" t="s">
        <v>192</v>
      </c>
      <c r="K1705" s="28">
        <v>62</v>
      </c>
      <c r="L1705" s="26">
        <v>187.97208926447612</v>
      </c>
    </row>
    <row r="1706" spans="7:12" x14ac:dyDescent="0.2">
      <c r="G1706" s="16">
        <v>1702</v>
      </c>
      <c r="H1706" s="16" t="s">
        <v>193</v>
      </c>
      <c r="I1706" s="27">
        <v>38287</v>
      </c>
      <c r="J1706" s="16" t="s">
        <v>189</v>
      </c>
      <c r="K1706" s="28">
        <v>52</v>
      </c>
      <c r="L1706" s="26">
        <v>158.0460445332865</v>
      </c>
    </row>
    <row r="1707" spans="7:12" x14ac:dyDescent="0.2">
      <c r="G1707" s="16">
        <v>1703</v>
      </c>
      <c r="H1707" s="16" t="s">
        <v>188</v>
      </c>
      <c r="I1707" s="27">
        <v>38133</v>
      </c>
      <c r="J1707" s="16" t="s">
        <v>192</v>
      </c>
      <c r="K1707" s="28">
        <v>73</v>
      </c>
      <c r="L1707" s="26">
        <v>221.23952830258372</v>
      </c>
    </row>
    <row r="1708" spans="7:12" x14ac:dyDescent="0.2">
      <c r="G1708" s="16">
        <v>1704</v>
      </c>
      <c r="H1708" s="16" t="s">
        <v>200</v>
      </c>
      <c r="I1708" s="27">
        <v>38551</v>
      </c>
      <c r="J1708" s="16" t="s">
        <v>192</v>
      </c>
      <c r="K1708" s="28">
        <v>38</v>
      </c>
      <c r="L1708" s="26">
        <v>116.53981147745662</v>
      </c>
    </row>
    <row r="1709" spans="7:12" x14ac:dyDescent="0.2">
      <c r="G1709" s="16">
        <v>1705</v>
      </c>
      <c r="H1709" s="16" t="s">
        <v>188</v>
      </c>
      <c r="I1709" s="27">
        <v>38705</v>
      </c>
      <c r="J1709" s="16" t="s">
        <v>195</v>
      </c>
      <c r="K1709" s="28">
        <v>0</v>
      </c>
      <c r="L1709" s="26">
        <v>1.7059716699737852</v>
      </c>
    </row>
    <row r="1710" spans="7:12" x14ac:dyDescent="0.2">
      <c r="G1710" s="16">
        <v>1706</v>
      </c>
      <c r="H1710" s="16" t="s">
        <v>199</v>
      </c>
      <c r="I1710" s="27">
        <v>38276</v>
      </c>
      <c r="J1710" s="16" t="s">
        <v>195</v>
      </c>
      <c r="K1710" s="28">
        <v>70</v>
      </c>
      <c r="L1710" s="26">
        <v>211.80942925062229</v>
      </c>
    </row>
    <row r="1711" spans="7:12" x14ac:dyDescent="0.2">
      <c r="G1711" s="16">
        <v>1707</v>
      </c>
      <c r="H1711" s="16" t="s">
        <v>200</v>
      </c>
      <c r="I1711" s="27">
        <v>38485</v>
      </c>
      <c r="J1711" s="16" t="s">
        <v>189</v>
      </c>
      <c r="K1711" s="28">
        <v>-8</v>
      </c>
      <c r="L1711" s="26">
        <v>-22.16452981425434</v>
      </c>
    </row>
    <row r="1712" spans="7:12" x14ac:dyDescent="0.2">
      <c r="G1712" s="16">
        <v>1708</v>
      </c>
      <c r="H1712" s="16" t="s">
        <v>200</v>
      </c>
      <c r="I1712" s="27">
        <v>38837</v>
      </c>
      <c r="J1712" s="16" t="s">
        <v>195</v>
      </c>
      <c r="K1712" s="28">
        <v>65</v>
      </c>
      <c r="L1712" s="26">
        <v>196.94966457435572</v>
      </c>
    </row>
    <row r="1713" spans="7:12" x14ac:dyDescent="0.2">
      <c r="G1713" s="16">
        <v>1709</v>
      </c>
      <c r="H1713" s="16" t="s">
        <v>200</v>
      </c>
      <c r="I1713" s="27">
        <v>39046</v>
      </c>
      <c r="J1713" s="16" t="s">
        <v>187</v>
      </c>
      <c r="K1713" s="28">
        <v>-5</v>
      </c>
      <c r="L1713" s="26">
        <v>-12.235172213399022</v>
      </c>
    </row>
    <row r="1714" spans="7:12" x14ac:dyDescent="0.2">
      <c r="G1714" s="16">
        <v>1710</v>
      </c>
      <c r="H1714" s="16" t="s">
        <v>200</v>
      </c>
      <c r="I1714" s="27">
        <v>38562</v>
      </c>
      <c r="J1714" s="16" t="s">
        <v>189</v>
      </c>
      <c r="K1714" s="28">
        <v>34</v>
      </c>
      <c r="L1714" s="26">
        <v>104.46148815266854</v>
      </c>
    </row>
    <row r="1715" spans="7:12" x14ac:dyDescent="0.2">
      <c r="G1715" s="16">
        <v>1711</v>
      </c>
      <c r="H1715" s="16" t="s">
        <v>194</v>
      </c>
      <c r="I1715" s="27">
        <v>38804</v>
      </c>
      <c r="J1715" s="16" t="s">
        <v>187</v>
      </c>
      <c r="K1715" s="28">
        <v>72</v>
      </c>
      <c r="L1715" s="26">
        <v>217.88587173222501</v>
      </c>
    </row>
    <row r="1716" spans="7:12" x14ac:dyDescent="0.2">
      <c r="G1716" s="16">
        <v>1712</v>
      </c>
      <c r="H1716" s="16" t="s">
        <v>199</v>
      </c>
      <c r="I1716" s="27">
        <v>38386</v>
      </c>
      <c r="J1716" s="16" t="s">
        <v>195</v>
      </c>
      <c r="K1716" s="28">
        <v>-1</v>
      </c>
      <c r="L1716" s="26">
        <v>-0.65444775995364735</v>
      </c>
    </row>
    <row r="1717" spans="7:12" x14ac:dyDescent="0.2">
      <c r="G1717" s="16">
        <v>1713</v>
      </c>
      <c r="H1717" s="16" t="s">
        <v>198</v>
      </c>
      <c r="I1717" s="27">
        <v>38694</v>
      </c>
      <c r="J1717" s="16" t="s">
        <v>187</v>
      </c>
      <c r="K1717" s="28">
        <v>40</v>
      </c>
      <c r="L1717" s="26">
        <v>122.14268476291653</v>
      </c>
    </row>
    <row r="1718" spans="7:12" x14ac:dyDescent="0.2">
      <c r="G1718" s="16">
        <v>1714</v>
      </c>
      <c r="H1718" s="16" t="s">
        <v>188</v>
      </c>
      <c r="I1718" s="27">
        <v>38969</v>
      </c>
      <c r="J1718" s="16" t="s">
        <v>197</v>
      </c>
      <c r="K1718" s="28">
        <v>65</v>
      </c>
      <c r="L1718" s="26">
        <v>196.70486780051661</v>
      </c>
    </row>
    <row r="1719" spans="7:12" x14ac:dyDescent="0.2">
      <c r="G1719" s="16">
        <v>1715</v>
      </c>
      <c r="H1719" s="16" t="s">
        <v>200</v>
      </c>
      <c r="I1719" s="27">
        <v>38903</v>
      </c>
      <c r="J1719" s="16" t="s">
        <v>187</v>
      </c>
      <c r="K1719" s="28">
        <v>77</v>
      </c>
      <c r="L1719" s="26">
        <v>232.41740522130286</v>
      </c>
    </row>
    <row r="1720" spans="7:12" x14ac:dyDescent="0.2">
      <c r="G1720" s="16">
        <v>1716</v>
      </c>
      <c r="H1720" s="16" t="s">
        <v>199</v>
      </c>
      <c r="I1720" s="27">
        <v>38826</v>
      </c>
      <c r="J1720" s="16" t="s">
        <v>197</v>
      </c>
      <c r="K1720" s="28">
        <v>51</v>
      </c>
      <c r="L1720" s="26">
        <v>155.00139731564644</v>
      </c>
    </row>
    <row r="1721" spans="7:12" x14ac:dyDescent="0.2">
      <c r="G1721" s="16">
        <v>1717</v>
      </c>
      <c r="H1721" s="16" t="s">
        <v>193</v>
      </c>
      <c r="I1721" s="27">
        <v>38452</v>
      </c>
      <c r="J1721" s="16" t="s">
        <v>189</v>
      </c>
      <c r="K1721" s="28">
        <v>-9</v>
      </c>
      <c r="L1721" s="26">
        <v>-25.103275559538364</v>
      </c>
    </row>
    <row r="1722" spans="7:12" x14ac:dyDescent="0.2">
      <c r="G1722" s="16">
        <v>1718</v>
      </c>
      <c r="H1722" s="16" t="s">
        <v>199</v>
      </c>
      <c r="I1722" s="27">
        <v>38441</v>
      </c>
      <c r="J1722" s="16" t="s">
        <v>197</v>
      </c>
      <c r="K1722" s="28">
        <v>17</v>
      </c>
      <c r="L1722" s="26">
        <v>52.732870933394423</v>
      </c>
    </row>
    <row r="1723" spans="7:12" x14ac:dyDescent="0.2">
      <c r="G1723" s="16">
        <v>1719</v>
      </c>
      <c r="H1723" s="16" t="s">
        <v>191</v>
      </c>
      <c r="I1723" s="27">
        <v>38452</v>
      </c>
      <c r="J1723" s="16" t="s">
        <v>195</v>
      </c>
      <c r="K1723" s="28">
        <v>11</v>
      </c>
      <c r="L1723" s="26">
        <v>34.806777506140598</v>
      </c>
    </row>
    <row r="1724" spans="7:12" x14ac:dyDescent="0.2">
      <c r="G1724" s="16">
        <v>1720</v>
      </c>
      <c r="H1724" s="16" t="s">
        <v>198</v>
      </c>
      <c r="I1724" s="27">
        <v>38892</v>
      </c>
      <c r="J1724" s="16" t="s">
        <v>187</v>
      </c>
      <c r="K1724" s="28">
        <v>40</v>
      </c>
      <c r="L1724" s="26">
        <v>121.64869809891456</v>
      </c>
    </row>
    <row r="1725" spans="7:12" x14ac:dyDescent="0.2">
      <c r="G1725" s="16">
        <v>1721</v>
      </c>
      <c r="H1725" s="16" t="s">
        <v>191</v>
      </c>
      <c r="I1725" s="27">
        <v>38584</v>
      </c>
      <c r="J1725" s="16" t="s">
        <v>189</v>
      </c>
      <c r="K1725" s="28">
        <v>67</v>
      </c>
      <c r="L1725" s="26">
        <v>202.72483169959665</v>
      </c>
    </row>
    <row r="1726" spans="7:12" x14ac:dyDescent="0.2">
      <c r="G1726" s="16">
        <v>1722</v>
      </c>
      <c r="H1726" s="16" t="s">
        <v>200</v>
      </c>
      <c r="I1726" s="27">
        <v>38562</v>
      </c>
      <c r="J1726" s="16" t="s">
        <v>192</v>
      </c>
      <c r="K1726" s="28">
        <v>79</v>
      </c>
      <c r="L1726" s="26">
        <v>239.25066766148794</v>
      </c>
    </row>
    <row r="1727" spans="7:12" x14ac:dyDescent="0.2">
      <c r="G1727" s="16">
        <v>1723</v>
      </c>
      <c r="H1727" s="16" t="s">
        <v>193</v>
      </c>
      <c r="I1727" s="27">
        <v>38122</v>
      </c>
      <c r="J1727" s="16" t="s">
        <v>189</v>
      </c>
      <c r="K1727" s="28">
        <v>-7</v>
      </c>
      <c r="L1727" s="26">
        <v>-19.159862376296054</v>
      </c>
    </row>
    <row r="1728" spans="7:12" x14ac:dyDescent="0.2">
      <c r="G1728" s="16">
        <v>1724</v>
      </c>
      <c r="H1728" s="16" t="s">
        <v>193</v>
      </c>
      <c r="I1728" s="27">
        <v>38496</v>
      </c>
      <c r="J1728" s="16" t="s">
        <v>197</v>
      </c>
      <c r="K1728" s="28">
        <v>72</v>
      </c>
      <c r="L1728" s="26">
        <v>218.05969697818949</v>
      </c>
    </row>
    <row r="1729" spans="7:12" x14ac:dyDescent="0.2">
      <c r="G1729" s="16">
        <v>1725</v>
      </c>
      <c r="H1729" s="16" t="s">
        <v>194</v>
      </c>
      <c r="I1729" s="27">
        <v>38562</v>
      </c>
      <c r="J1729" s="16" t="s">
        <v>195</v>
      </c>
      <c r="K1729" s="28">
        <v>53</v>
      </c>
      <c r="L1729" s="26">
        <v>160.76900841046421</v>
      </c>
    </row>
    <row r="1730" spans="7:12" x14ac:dyDescent="0.2">
      <c r="G1730" s="16">
        <v>1726</v>
      </c>
      <c r="H1730" s="16" t="s">
        <v>198</v>
      </c>
      <c r="I1730" s="27">
        <v>38903</v>
      </c>
      <c r="J1730" s="16" t="s">
        <v>195</v>
      </c>
      <c r="K1730" s="28">
        <v>35</v>
      </c>
      <c r="L1730" s="26">
        <v>107.40939275823844</v>
      </c>
    </row>
    <row r="1731" spans="7:12" x14ac:dyDescent="0.2">
      <c r="G1731" s="16">
        <v>1727</v>
      </c>
      <c r="H1731" s="16" t="s">
        <v>191</v>
      </c>
      <c r="I1731" s="27">
        <v>39024</v>
      </c>
      <c r="J1731" s="16" t="s">
        <v>187</v>
      </c>
      <c r="K1731" s="28">
        <v>39</v>
      </c>
      <c r="L1731" s="26">
        <v>118.67053890819109</v>
      </c>
    </row>
    <row r="1732" spans="7:12" x14ac:dyDescent="0.2">
      <c r="G1732" s="16">
        <v>1728</v>
      </c>
      <c r="H1732" s="16" t="s">
        <v>194</v>
      </c>
      <c r="I1732" s="27">
        <v>38177</v>
      </c>
      <c r="J1732" s="16" t="s">
        <v>197</v>
      </c>
      <c r="K1732" s="28">
        <v>-7</v>
      </c>
      <c r="L1732" s="26">
        <v>-19.354078968263273</v>
      </c>
    </row>
    <row r="1733" spans="7:12" x14ac:dyDescent="0.2">
      <c r="G1733" s="16">
        <v>1729</v>
      </c>
      <c r="H1733" s="16" t="s">
        <v>196</v>
      </c>
      <c r="I1733" s="27">
        <v>38155</v>
      </c>
      <c r="J1733" s="16" t="s">
        <v>195</v>
      </c>
      <c r="K1733" s="28">
        <v>68</v>
      </c>
      <c r="L1733" s="26">
        <v>206.3442384317722</v>
      </c>
    </row>
    <row r="1734" spans="7:12" x14ac:dyDescent="0.2">
      <c r="G1734" s="16">
        <v>1730</v>
      </c>
      <c r="H1734" s="16" t="s">
        <v>198</v>
      </c>
      <c r="I1734" s="27">
        <v>38287</v>
      </c>
      <c r="J1734" s="16" t="s">
        <v>195</v>
      </c>
      <c r="K1734" s="28">
        <v>86</v>
      </c>
      <c r="L1734" s="26">
        <v>260.29001268034375</v>
      </c>
    </row>
    <row r="1735" spans="7:12" x14ac:dyDescent="0.2">
      <c r="G1735" s="16">
        <v>1731</v>
      </c>
      <c r="H1735" s="16" t="s">
        <v>186</v>
      </c>
      <c r="I1735" s="27">
        <v>38595</v>
      </c>
      <c r="J1735" s="16" t="s">
        <v>192</v>
      </c>
      <c r="K1735" s="28">
        <v>84</v>
      </c>
      <c r="L1735" s="26">
        <v>254.77631099529688</v>
      </c>
    </row>
    <row r="1736" spans="7:12" x14ac:dyDescent="0.2">
      <c r="G1736" s="16">
        <v>1732</v>
      </c>
      <c r="H1736" s="16" t="s">
        <v>196</v>
      </c>
      <c r="I1736" s="27">
        <v>39046</v>
      </c>
      <c r="J1736" s="16" t="s">
        <v>197</v>
      </c>
      <c r="K1736" s="28">
        <v>6</v>
      </c>
      <c r="L1736" s="26">
        <v>19.965040351983745</v>
      </c>
    </row>
    <row r="1737" spans="7:12" x14ac:dyDescent="0.2">
      <c r="G1737" s="16">
        <v>1733</v>
      </c>
      <c r="H1737" s="16" t="s">
        <v>186</v>
      </c>
      <c r="I1737" s="27">
        <v>38727</v>
      </c>
      <c r="J1737" s="16" t="s">
        <v>192</v>
      </c>
      <c r="K1737" s="28">
        <v>-5</v>
      </c>
      <c r="L1737" s="26">
        <v>-12.772394146444128</v>
      </c>
    </row>
    <row r="1738" spans="7:12" x14ac:dyDescent="0.2">
      <c r="G1738" s="16">
        <v>1734</v>
      </c>
      <c r="H1738" s="16" t="s">
        <v>196</v>
      </c>
      <c r="I1738" s="27">
        <v>38815</v>
      </c>
      <c r="J1738" s="16" t="s">
        <v>187</v>
      </c>
      <c r="K1738" s="28">
        <v>22</v>
      </c>
      <c r="L1738" s="26">
        <v>67.936736058497871</v>
      </c>
    </row>
    <row r="1739" spans="7:12" x14ac:dyDescent="0.2">
      <c r="G1739" s="16">
        <v>1735</v>
      </c>
      <c r="H1739" s="16" t="s">
        <v>186</v>
      </c>
      <c r="I1739" s="27">
        <v>38694</v>
      </c>
      <c r="J1739" s="16" t="s">
        <v>195</v>
      </c>
      <c r="K1739" s="28">
        <v>29</v>
      </c>
      <c r="L1739" s="26">
        <v>89.114636106343568</v>
      </c>
    </row>
    <row r="1740" spans="7:12" x14ac:dyDescent="0.2">
      <c r="G1740" s="16">
        <v>1736</v>
      </c>
      <c r="H1740" s="16" t="s">
        <v>200</v>
      </c>
      <c r="I1740" s="27">
        <v>38298</v>
      </c>
      <c r="J1740" s="16" t="s">
        <v>187</v>
      </c>
      <c r="K1740" s="28">
        <v>3</v>
      </c>
      <c r="L1740" s="26">
        <v>10.889833668586128</v>
      </c>
    </row>
    <row r="1741" spans="7:12" x14ac:dyDescent="0.2">
      <c r="G1741" s="16">
        <v>1737</v>
      </c>
      <c r="H1741" s="16" t="s">
        <v>191</v>
      </c>
      <c r="I1741" s="27">
        <v>38804</v>
      </c>
      <c r="J1741" s="16" t="s">
        <v>195</v>
      </c>
      <c r="K1741" s="28">
        <v>88</v>
      </c>
      <c r="L1741" s="26">
        <v>265.52523967441095</v>
      </c>
    </row>
    <row r="1742" spans="7:12" x14ac:dyDescent="0.2">
      <c r="G1742" s="16">
        <v>1738</v>
      </c>
      <c r="H1742" s="16" t="s">
        <v>198</v>
      </c>
      <c r="I1742" s="27">
        <v>38408</v>
      </c>
      <c r="J1742" s="16" t="s">
        <v>195</v>
      </c>
      <c r="K1742" s="28">
        <v>41</v>
      </c>
      <c r="L1742" s="26">
        <v>124.98924123949018</v>
      </c>
    </row>
    <row r="1743" spans="7:12" x14ac:dyDescent="0.2">
      <c r="G1743" s="16">
        <v>1739</v>
      </c>
      <c r="H1743" s="16" t="s">
        <v>199</v>
      </c>
      <c r="I1743" s="27">
        <v>38397</v>
      </c>
      <c r="J1743" s="16" t="s">
        <v>189</v>
      </c>
      <c r="K1743" s="28">
        <v>59</v>
      </c>
      <c r="L1743" s="26">
        <v>178.83628019769552</v>
      </c>
    </row>
    <row r="1744" spans="7:12" x14ac:dyDescent="0.2">
      <c r="G1744" s="16">
        <v>1740</v>
      </c>
      <c r="H1744" s="16" t="s">
        <v>199</v>
      </c>
      <c r="I1744" s="27">
        <v>38265</v>
      </c>
      <c r="J1744" s="16" t="s">
        <v>197</v>
      </c>
      <c r="K1744" s="28">
        <v>29</v>
      </c>
      <c r="L1744" s="26">
        <v>89.261658607480399</v>
      </c>
    </row>
    <row r="1745" spans="7:12" x14ac:dyDescent="0.2">
      <c r="G1745" s="16">
        <v>1741</v>
      </c>
      <c r="H1745" s="16" t="s">
        <v>191</v>
      </c>
      <c r="I1745" s="27">
        <v>38034</v>
      </c>
      <c r="J1745" s="16" t="s">
        <v>197</v>
      </c>
      <c r="K1745" s="28">
        <v>43</v>
      </c>
      <c r="L1745" s="26">
        <v>130.29965520792396</v>
      </c>
    </row>
    <row r="1746" spans="7:12" x14ac:dyDescent="0.2">
      <c r="G1746" s="16">
        <v>1742</v>
      </c>
      <c r="H1746" s="16" t="s">
        <v>200</v>
      </c>
      <c r="I1746" s="27">
        <v>38826</v>
      </c>
      <c r="J1746" s="16" t="s">
        <v>187</v>
      </c>
      <c r="K1746" s="28">
        <v>75</v>
      </c>
      <c r="L1746" s="26">
        <v>227.51732588951381</v>
      </c>
    </row>
    <row r="1747" spans="7:12" x14ac:dyDescent="0.2">
      <c r="G1747" s="16">
        <v>1743</v>
      </c>
      <c r="H1747" s="16" t="s">
        <v>186</v>
      </c>
      <c r="I1747" s="27">
        <v>38221</v>
      </c>
      <c r="J1747" s="16" t="s">
        <v>197</v>
      </c>
      <c r="K1747" s="28">
        <v>40</v>
      </c>
      <c r="L1747" s="26">
        <v>121.70811716084982</v>
      </c>
    </row>
    <row r="1748" spans="7:12" x14ac:dyDescent="0.2">
      <c r="G1748" s="16">
        <v>1744</v>
      </c>
      <c r="H1748" s="16" t="s">
        <v>200</v>
      </c>
      <c r="I1748" s="27">
        <v>38309</v>
      </c>
      <c r="J1748" s="16" t="s">
        <v>197</v>
      </c>
      <c r="K1748" s="28">
        <v>78</v>
      </c>
      <c r="L1748" s="26">
        <v>235.886562763272</v>
      </c>
    </row>
    <row r="1749" spans="7:12" x14ac:dyDescent="0.2">
      <c r="G1749" s="16">
        <v>1745</v>
      </c>
      <c r="H1749" s="16" t="s">
        <v>193</v>
      </c>
      <c r="I1749" s="27">
        <v>38430</v>
      </c>
      <c r="J1749" s="16" t="s">
        <v>195</v>
      </c>
      <c r="K1749" s="28">
        <v>38</v>
      </c>
      <c r="L1749" s="26">
        <v>115.79763515244602</v>
      </c>
    </row>
    <row r="1750" spans="7:12" x14ac:dyDescent="0.2">
      <c r="G1750" s="16">
        <v>1746</v>
      </c>
      <c r="H1750" s="16" t="s">
        <v>198</v>
      </c>
      <c r="I1750" s="27">
        <v>38507</v>
      </c>
      <c r="J1750" s="16" t="s">
        <v>197</v>
      </c>
      <c r="K1750" s="28">
        <v>-3</v>
      </c>
      <c r="L1750" s="26">
        <v>-6.3542907791353951</v>
      </c>
    </row>
    <row r="1751" spans="7:12" x14ac:dyDescent="0.2">
      <c r="G1751" s="16">
        <v>1747</v>
      </c>
      <c r="H1751" s="16" t="s">
        <v>188</v>
      </c>
      <c r="I1751" s="27">
        <v>38100</v>
      </c>
      <c r="J1751" s="16" t="s">
        <v>189</v>
      </c>
      <c r="K1751" s="28">
        <v>34</v>
      </c>
      <c r="L1751" s="26">
        <v>103.8978672415664</v>
      </c>
    </row>
    <row r="1752" spans="7:12" x14ac:dyDescent="0.2">
      <c r="G1752" s="16">
        <v>1748</v>
      </c>
      <c r="H1752" s="16" t="s">
        <v>191</v>
      </c>
      <c r="I1752" s="27">
        <v>38111</v>
      </c>
      <c r="J1752" s="16" t="s">
        <v>195</v>
      </c>
      <c r="K1752" s="28">
        <v>85</v>
      </c>
      <c r="L1752" s="26">
        <v>256.4457111777549</v>
      </c>
    </row>
    <row r="1753" spans="7:12" x14ac:dyDescent="0.2">
      <c r="G1753" s="16">
        <v>1749</v>
      </c>
      <c r="H1753" s="16" t="s">
        <v>196</v>
      </c>
      <c r="I1753" s="27">
        <v>38672</v>
      </c>
      <c r="J1753" s="16" t="s">
        <v>189</v>
      </c>
      <c r="K1753" s="28">
        <v>70</v>
      </c>
      <c r="L1753" s="26">
        <v>212.02897469121848</v>
      </c>
    </row>
    <row r="1754" spans="7:12" x14ac:dyDescent="0.2">
      <c r="G1754" s="16">
        <v>1750</v>
      </c>
      <c r="H1754" s="16" t="s">
        <v>198</v>
      </c>
      <c r="I1754" s="27">
        <v>39024</v>
      </c>
      <c r="J1754" s="16" t="s">
        <v>195</v>
      </c>
      <c r="K1754" s="28">
        <v>86</v>
      </c>
      <c r="L1754" s="26">
        <v>259.75727876328739</v>
      </c>
    </row>
    <row r="1755" spans="7:12" x14ac:dyDescent="0.2">
      <c r="G1755" s="16">
        <v>1751</v>
      </c>
      <c r="H1755" s="16" t="s">
        <v>200</v>
      </c>
      <c r="I1755" s="27">
        <v>39068</v>
      </c>
      <c r="J1755" s="16" t="s">
        <v>189</v>
      </c>
      <c r="K1755" s="28">
        <v>47</v>
      </c>
      <c r="L1755" s="26">
        <v>142.93190581421757</v>
      </c>
    </row>
    <row r="1756" spans="7:12" x14ac:dyDescent="0.2">
      <c r="G1756" s="16">
        <v>1752</v>
      </c>
      <c r="H1756" s="16" t="s">
        <v>194</v>
      </c>
      <c r="I1756" s="27">
        <v>38881</v>
      </c>
      <c r="J1756" s="16" t="s">
        <v>192</v>
      </c>
      <c r="K1756" s="28">
        <v>20</v>
      </c>
      <c r="L1756" s="26">
        <v>62.6034037824639</v>
      </c>
    </row>
    <row r="1757" spans="7:12" x14ac:dyDescent="0.2">
      <c r="G1757" s="16">
        <v>1753</v>
      </c>
      <c r="H1757" s="16" t="s">
        <v>199</v>
      </c>
      <c r="I1757" s="27">
        <v>38122</v>
      </c>
      <c r="J1757" s="16" t="s">
        <v>197</v>
      </c>
      <c r="K1757" s="28">
        <v>33</v>
      </c>
      <c r="L1757" s="26">
        <v>101.41906626440009</v>
      </c>
    </row>
    <row r="1758" spans="7:12" x14ac:dyDescent="0.2">
      <c r="G1758" s="16">
        <v>1754</v>
      </c>
      <c r="H1758" s="16" t="s">
        <v>196</v>
      </c>
      <c r="I1758" s="27">
        <v>38298</v>
      </c>
      <c r="J1758" s="16" t="s">
        <v>197</v>
      </c>
      <c r="K1758" s="28">
        <v>-10</v>
      </c>
      <c r="L1758" s="26">
        <v>-27.865488210965292</v>
      </c>
    </row>
    <row r="1759" spans="7:12" x14ac:dyDescent="0.2">
      <c r="G1759" s="16">
        <v>1755</v>
      </c>
      <c r="H1759" s="16" t="s">
        <v>200</v>
      </c>
      <c r="I1759" s="27">
        <v>39057</v>
      </c>
      <c r="J1759" s="16" t="s">
        <v>187</v>
      </c>
      <c r="K1759" s="28">
        <v>40</v>
      </c>
      <c r="L1759" s="26">
        <v>122.39966734312085</v>
      </c>
    </row>
    <row r="1760" spans="7:12" x14ac:dyDescent="0.2">
      <c r="G1760" s="16">
        <v>1756</v>
      </c>
      <c r="H1760" s="16" t="s">
        <v>198</v>
      </c>
      <c r="I1760" s="27">
        <v>38188</v>
      </c>
      <c r="J1760" s="16" t="s">
        <v>189</v>
      </c>
      <c r="K1760" s="28">
        <v>13</v>
      </c>
      <c r="L1760" s="26">
        <v>40.440362188704526</v>
      </c>
    </row>
    <row r="1761" spans="7:12" x14ac:dyDescent="0.2">
      <c r="G1761" s="16">
        <v>1757</v>
      </c>
      <c r="H1761" s="16" t="s">
        <v>191</v>
      </c>
      <c r="I1761" s="27">
        <v>38958</v>
      </c>
      <c r="J1761" s="16" t="s">
        <v>187</v>
      </c>
      <c r="K1761" s="28">
        <v>20</v>
      </c>
      <c r="L1761" s="26">
        <v>62.159874636859705</v>
      </c>
    </row>
    <row r="1762" spans="7:12" x14ac:dyDescent="0.2">
      <c r="G1762" s="16">
        <v>1758</v>
      </c>
      <c r="H1762" s="16" t="s">
        <v>198</v>
      </c>
      <c r="I1762" s="27">
        <v>38045</v>
      </c>
      <c r="J1762" s="16" t="s">
        <v>195</v>
      </c>
      <c r="K1762" s="28">
        <v>22</v>
      </c>
      <c r="L1762" s="26">
        <v>68.778643754081543</v>
      </c>
    </row>
    <row r="1763" spans="7:12" x14ac:dyDescent="0.2">
      <c r="G1763" s="16">
        <v>1759</v>
      </c>
      <c r="H1763" s="16" t="s">
        <v>193</v>
      </c>
      <c r="I1763" s="27">
        <v>38606</v>
      </c>
      <c r="J1763" s="16" t="s">
        <v>189</v>
      </c>
      <c r="K1763" s="28">
        <v>91</v>
      </c>
      <c r="L1763" s="26">
        <v>275.56378169889956</v>
      </c>
    </row>
    <row r="1764" spans="7:12" x14ac:dyDescent="0.2">
      <c r="G1764" s="16">
        <v>1760</v>
      </c>
      <c r="H1764" s="16" t="s">
        <v>186</v>
      </c>
      <c r="I1764" s="27">
        <v>38848</v>
      </c>
      <c r="J1764" s="16" t="s">
        <v>187</v>
      </c>
      <c r="K1764" s="28">
        <v>17</v>
      </c>
      <c r="L1764" s="26">
        <v>53.536546154185139</v>
      </c>
    </row>
    <row r="1765" spans="7:12" x14ac:dyDescent="0.2">
      <c r="G1765" s="16">
        <v>1761</v>
      </c>
      <c r="H1765" s="16" t="s">
        <v>193</v>
      </c>
      <c r="I1765" s="27">
        <v>38298</v>
      </c>
      <c r="J1765" s="16" t="s">
        <v>187</v>
      </c>
      <c r="K1765" s="28">
        <v>77</v>
      </c>
      <c r="L1765" s="26">
        <v>232.78300193286029</v>
      </c>
    </row>
    <row r="1766" spans="7:12" x14ac:dyDescent="0.2">
      <c r="G1766" s="16">
        <v>1762</v>
      </c>
      <c r="H1766" s="16" t="s">
        <v>196</v>
      </c>
      <c r="I1766" s="27">
        <v>39057</v>
      </c>
      <c r="J1766" s="16" t="s">
        <v>197</v>
      </c>
      <c r="K1766" s="28">
        <v>8</v>
      </c>
      <c r="L1766" s="26">
        <v>25.170033543748811</v>
      </c>
    </row>
    <row r="1767" spans="7:12" x14ac:dyDescent="0.2">
      <c r="G1767" s="16">
        <v>1763</v>
      </c>
      <c r="H1767" s="16" t="s">
        <v>191</v>
      </c>
      <c r="I1767" s="27">
        <v>38584</v>
      </c>
      <c r="J1767" s="16" t="s">
        <v>195</v>
      </c>
      <c r="K1767" s="28">
        <v>-1</v>
      </c>
      <c r="L1767" s="26">
        <v>-0.68878150112298231</v>
      </c>
    </row>
    <row r="1768" spans="7:12" x14ac:dyDescent="0.2">
      <c r="G1768" s="16">
        <v>1764</v>
      </c>
      <c r="H1768" s="16" t="s">
        <v>188</v>
      </c>
      <c r="I1768" s="27">
        <v>38507</v>
      </c>
      <c r="J1768" s="16" t="s">
        <v>187</v>
      </c>
      <c r="K1768" s="28">
        <v>52</v>
      </c>
      <c r="L1768" s="26">
        <v>158.074363782803</v>
      </c>
    </row>
    <row r="1769" spans="7:12" x14ac:dyDescent="0.2">
      <c r="G1769" s="16">
        <v>1765</v>
      </c>
      <c r="H1769" s="16" t="s">
        <v>200</v>
      </c>
      <c r="I1769" s="27">
        <v>38595</v>
      </c>
      <c r="J1769" s="16" t="s">
        <v>197</v>
      </c>
      <c r="K1769" s="28">
        <v>50</v>
      </c>
      <c r="L1769" s="26">
        <v>152.59801251978521</v>
      </c>
    </row>
    <row r="1770" spans="7:12" x14ac:dyDescent="0.2">
      <c r="G1770" s="16">
        <v>1766</v>
      </c>
      <c r="H1770" s="16" t="s">
        <v>200</v>
      </c>
      <c r="I1770" s="27">
        <v>38892</v>
      </c>
      <c r="J1770" s="16" t="s">
        <v>189</v>
      </c>
      <c r="K1770" s="28">
        <v>69</v>
      </c>
      <c r="L1770" s="26">
        <v>209.27458050780132</v>
      </c>
    </row>
    <row r="1771" spans="7:12" x14ac:dyDescent="0.2">
      <c r="G1771" s="16">
        <v>1767</v>
      </c>
      <c r="H1771" s="16" t="s">
        <v>198</v>
      </c>
      <c r="I1771" s="27">
        <v>38870</v>
      </c>
      <c r="J1771" s="16" t="s">
        <v>197</v>
      </c>
      <c r="K1771" s="28">
        <v>-10</v>
      </c>
      <c r="L1771" s="26">
        <v>-28.429474612283389</v>
      </c>
    </row>
    <row r="1772" spans="7:12" x14ac:dyDescent="0.2">
      <c r="G1772" s="16">
        <v>1768</v>
      </c>
      <c r="H1772" s="16" t="s">
        <v>193</v>
      </c>
      <c r="I1772" s="27">
        <v>38243</v>
      </c>
      <c r="J1772" s="16" t="s">
        <v>189</v>
      </c>
      <c r="K1772" s="28">
        <v>-10</v>
      </c>
      <c r="L1772" s="26">
        <v>-27.787426760377638</v>
      </c>
    </row>
    <row r="1773" spans="7:12" x14ac:dyDescent="0.2">
      <c r="G1773" s="16">
        <v>1769</v>
      </c>
      <c r="H1773" s="16" t="s">
        <v>199</v>
      </c>
      <c r="I1773" s="27">
        <v>38650</v>
      </c>
      <c r="J1773" s="16" t="s">
        <v>197</v>
      </c>
      <c r="K1773" s="28">
        <v>90</v>
      </c>
      <c r="L1773" s="26">
        <v>272.47244684275518</v>
      </c>
    </row>
    <row r="1774" spans="7:12" x14ac:dyDescent="0.2">
      <c r="G1774" s="16">
        <v>1770</v>
      </c>
      <c r="H1774" s="16" t="s">
        <v>191</v>
      </c>
      <c r="I1774" s="27">
        <v>39035</v>
      </c>
      <c r="J1774" s="16" t="s">
        <v>189</v>
      </c>
      <c r="K1774" s="28">
        <v>-4</v>
      </c>
      <c r="L1774" s="26">
        <v>-9.8005201872550316</v>
      </c>
    </row>
    <row r="1775" spans="7:12" x14ac:dyDescent="0.2">
      <c r="G1775" s="16">
        <v>1771</v>
      </c>
      <c r="H1775" s="16" t="s">
        <v>186</v>
      </c>
      <c r="I1775" s="27">
        <v>38947</v>
      </c>
      <c r="J1775" s="16" t="s">
        <v>187</v>
      </c>
      <c r="K1775" s="28">
        <v>14</v>
      </c>
      <c r="L1775" s="26">
        <v>44.066692086610537</v>
      </c>
    </row>
    <row r="1776" spans="7:12" x14ac:dyDescent="0.2">
      <c r="G1776" s="16">
        <v>1772</v>
      </c>
      <c r="H1776" s="16" t="s">
        <v>198</v>
      </c>
      <c r="I1776" s="27">
        <v>38705</v>
      </c>
      <c r="J1776" s="16" t="s">
        <v>187</v>
      </c>
      <c r="K1776" s="28">
        <v>13</v>
      </c>
      <c r="L1776" s="26">
        <v>41.651608836226835</v>
      </c>
    </row>
    <row r="1777" spans="7:12" x14ac:dyDescent="0.2">
      <c r="G1777" s="16">
        <v>1773</v>
      </c>
      <c r="H1777" s="16" t="s">
        <v>194</v>
      </c>
      <c r="I1777" s="27">
        <v>38188</v>
      </c>
      <c r="J1777" s="16" t="s">
        <v>189</v>
      </c>
      <c r="K1777" s="28">
        <v>-10</v>
      </c>
      <c r="L1777" s="26">
        <v>-27.449007372488328</v>
      </c>
    </row>
    <row r="1778" spans="7:12" x14ac:dyDescent="0.2">
      <c r="G1778" s="16">
        <v>1774</v>
      </c>
      <c r="H1778" s="16" t="s">
        <v>200</v>
      </c>
      <c r="I1778" s="27">
        <v>38397</v>
      </c>
      <c r="J1778" s="16" t="s">
        <v>189</v>
      </c>
      <c r="K1778" s="28">
        <v>81</v>
      </c>
      <c r="L1778" s="26">
        <v>244.96209724909312</v>
      </c>
    </row>
    <row r="1779" spans="7:12" x14ac:dyDescent="0.2">
      <c r="G1779" s="16">
        <v>1775</v>
      </c>
      <c r="H1779" s="16" t="s">
        <v>186</v>
      </c>
      <c r="I1779" s="27">
        <v>38353</v>
      </c>
      <c r="J1779" s="16" t="s">
        <v>189</v>
      </c>
      <c r="K1779" s="28">
        <v>91</v>
      </c>
      <c r="L1779" s="26">
        <v>274.01633323079733</v>
      </c>
    </row>
    <row r="1780" spans="7:12" x14ac:dyDescent="0.2">
      <c r="G1780" s="16">
        <v>1776</v>
      </c>
      <c r="H1780" s="16" t="s">
        <v>196</v>
      </c>
      <c r="I1780" s="27">
        <v>38342</v>
      </c>
      <c r="J1780" s="16" t="s">
        <v>187</v>
      </c>
      <c r="K1780" s="28">
        <v>7</v>
      </c>
      <c r="L1780" s="26">
        <v>23.096103574094034</v>
      </c>
    </row>
    <row r="1781" spans="7:12" x14ac:dyDescent="0.2">
      <c r="G1781" s="16">
        <v>1777</v>
      </c>
      <c r="H1781" s="16" t="s">
        <v>186</v>
      </c>
      <c r="I1781" s="27">
        <v>38705</v>
      </c>
      <c r="J1781" s="16" t="s">
        <v>195</v>
      </c>
      <c r="K1781" s="28">
        <v>95</v>
      </c>
      <c r="L1781" s="26">
        <v>286.4091350392265</v>
      </c>
    </row>
    <row r="1782" spans="7:12" x14ac:dyDescent="0.2">
      <c r="G1782" s="16">
        <v>1778</v>
      </c>
      <c r="H1782" s="16" t="s">
        <v>194</v>
      </c>
      <c r="I1782" s="27">
        <v>38793</v>
      </c>
      <c r="J1782" s="16" t="s">
        <v>197</v>
      </c>
      <c r="K1782" s="28">
        <v>7</v>
      </c>
      <c r="L1782" s="26">
        <v>23.460398451433193</v>
      </c>
    </row>
    <row r="1783" spans="7:12" x14ac:dyDescent="0.2">
      <c r="G1783" s="16">
        <v>1779</v>
      </c>
      <c r="H1783" s="16" t="s">
        <v>198</v>
      </c>
      <c r="I1783" s="27">
        <v>38452</v>
      </c>
      <c r="J1783" s="16" t="s">
        <v>197</v>
      </c>
      <c r="K1783" s="28">
        <v>9</v>
      </c>
      <c r="L1783" s="26">
        <v>29.496709116948491</v>
      </c>
    </row>
    <row r="1784" spans="7:12" x14ac:dyDescent="0.2">
      <c r="G1784" s="16">
        <v>1780</v>
      </c>
      <c r="H1784" s="16" t="s">
        <v>198</v>
      </c>
      <c r="I1784" s="27">
        <v>38111</v>
      </c>
      <c r="J1784" s="16" t="s">
        <v>189</v>
      </c>
      <c r="K1784" s="28">
        <v>16</v>
      </c>
      <c r="L1784" s="26">
        <v>50.32304691843445</v>
      </c>
    </row>
    <row r="1785" spans="7:12" x14ac:dyDescent="0.2">
      <c r="G1785" s="16">
        <v>1781</v>
      </c>
      <c r="H1785" s="16" t="s">
        <v>191</v>
      </c>
      <c r="I1785" s="27">
        <v>38408</v>
      </c>
      <c r="J1785" s="16" t="s">
        <v>187</v>
      </c>
      <c r="K1785" s="28">
        <v>37</v>
      </c>
      <c r="L1785" s="26">
        <v>112.6423668975758</v>
      </c>
    </row>
    <row r="1786" spans="7:12" x14ac:dyDescent="0.2">
      <c r="G1786" s="16">
        <v>1782</v>
      </c>
      <c r="H1786" s="16" t="s">
        <v>200</v>
      </c>
      <c r="I1786" s="27">
        <v>38991</v>
      </c>
      <c r="J1786" s="16" t="s">
        <v>187</v>
      </c>
      <c r="K1786" s="28">
        <v>38</v>
      </c>
      <c r="L1786" s="26">
        <v>115.86694350408794</v>
      </c>
    </row>
    <row r="1787" spans="7:12" x14ac:dyDescent="0.2">
      <c r="G1787" s="16">
        <v>1783</v>
      </c>
      <c r="H1787" s="16" t="s">
        <v>186</v>
      </c>
      <c r="I1787" s="27">
        <v>38980</v>
      </c>
      <c r="J1787" s="16" t="s">
        <v>192</v>
      </c>
      <c r="K1787" s="28">
        <v>43</v>
      </c>
      <c r="L1787" s="26">
        <v>130.38058732657913</v>
      </c>
    </row>
    <row r="1788" spans="7:12" x14ac:dyDescent="0.2">
      <c r="G1788" s="16">
        <v>1784</v>
      </c>
      <c r="H1788" s="16" t="s">
        <v>200</v>
      </c>
      <c r="I1788" s="27">
        <v>38903</v>
      </c>
      <c r="J1788" s="16" t="s">
        <v>197</v>
      </c>
      <c r="K1788" s="28">
        <v>-5</v>
      </c>
      <c r="L1788" s="26">
        <v>-12.649706737241745</v>
      </c>
    </row>
    <row r="1789" spans="7:12" x14ac:dyDescent="0.2">
      <c r="G1789" s="16">
        <v>1785</v>
      </c>
      <c r="H1789" s="16" t="s">
        <v>198</v>
      </c>
      <c r="I1789" s="27">
        <v>39035</v>
      </c>
      <c r="J1789" s="16" t="s">
        <v>195</v>
      </c>
      <c r="K1789" s="28">
        <v>9</v>
      </c>
      <c r="L1789" s="26">
        <v>28.951087924744211</v>
      </c>
    </row>
    <row r="1790" spans="7:12" x14ac:dyDescent="0.2">
      <c r="G1790" s="16">
        <v>1786</v>
      </c>
      <c r="H1790" s="16" t="s">
        <v>186</v>
      </c>
      <c r="I1790" s="27">
        <v>38727</v>
      </c>
      <c r="J1790" s="16" t="s">
        <v>187</v>
      </c>
      <c r="K1790" s="28">
        <v>-9</v>
      </c>
      <c r="L1790" s="26">
        <v>-24.653364515512152</v>
      </c>
    </row>
    <row r="1791" spans="7:12" x14ac:dyDescent="0.2">
      <c r="G1791" s="16">
        <v>1787</v>
      </c>
      <c r="H1791" s="16" t="s">
        <v>199</v>
      </c>
      <c r="I1791" s="27">
        <v>38595</v>
      </c>
      <c r="J1791" s="16" t="s">
        <v>192</v>
      </c>
      <c r="K1791" s="28">
        <v>24</v>
      </c>
      <c r="L1791" s="26">
        <v>74.611228324097638</v>
      </c>
    </row>
    <row r="1792" spans="7:12" x14ac:dyDescent="0.2">
      <c r="G1792" s="16">
        <v>1788</v>
      </c>
      <c r="H1792" s="16" t="s">
        <v>200</v>
      </c>
      <c r="I1792" s="27">
        <v>38111</v>
      </c>
      <c r="J1792" s="16" t="s">
        <v>187</v>
      </c>
      <c r="K1792" s="28">
        <v>30</v>
      </c>
      <c r="L1792" s="26">
        <v>91.370060380593657</v>
      </c>
    </row>
    <row r="1793" spans="7:12" x14ac:dyDescent="0.2">
      <c r="G1793" s="16">
        <v>1789</v>
      </c>
      <c r="H1793" s="16" t="s">
        <v>196</v>
      </c>
      <c r="I1793" s="27">
        <v>38694</v>
      </c>
      <c r="J1793" s="16" t="s">
        <v>187</v>
      </c>
      <c r="K1793" s="28">
        <v>83</v>
      </c>
      <c r="L1793" s="26">
        <v>250.84508105520038</v>
      </c>
    </row>
    <row r="1794" spans="7:12" x14ac:dyDescent="0.2">
      <c r="G1794" s="16">
        <v>1790</v>
      </c>
      <c r="H1794" s="16" t="s">
        <v>198</v>
      </c>
      <c r="I1794" s="27">
        <v>38067</v>
      </c>
      <c r="J1794" s="16" t="s">
        <v>187</v>
      </c>
      <c r="K1794" s="28">
        <v>90</v>
      </c>
      <c r="L1794" s="26">
        <v>271.87067701120321</v>
      </c>
    </row>
    <row r="1795" spans="7:12" x14ac:dyDescent="0.2">
      <c r="G1795" s="16">
        <v>1791</v>
      </c>
      <c r="H1795" s="16" t="s">
        <v>194</v>
      </c>
      <c r="I1795" s="27">
        <v>38441</v>
      </c>
      <c r="J1795" s="16" t="s">
        <v>195</v>
      </c>
      <c r="K1795" s="28">
        <v>82</v>
      </c>
      <c r="L1795" s="26">
        <v>248.22787993853669</v>
      </c>
    </row>
    <row r="1796" spans="7:12" x14ac:dyDescent="0.2">
      <c r="G1796" s="16">
        <v>1792</v>
      </c>
      <c r="H1796" s="16" t="s">
        <v>188</v>
      </c>
      <c r="I1796" s="27">
        <v>38650</v>
      </c>
      <c r="J1796" s="16" t="s">
        <v>195</v>
      </c>
      <c r="K1796" s="28">
        <v>51</v>
      </c>
      <c r="L1796" s="26">
        <v>155.23329282201692</v>
      </c>
    </row>
    <row r="1797" spans="7:12" x14ac:dyDescent="0.2">
      <c r="G1797" s="16">
        <v>1793</v>
      </c>
      <c r="H1797" s="16" t="s">
        <v>200</v>
      </c>
      <c r="I1797" s="27">
        <v>37990</v>
      </c>
      <c r="J1797" s="16" t="s">
        <v>187</v>
      </c>
      <c r="K1797" s="28">
        <v>66</v>
      </c>
      <c r="L1797" s="26">
        <v>200.12511432116293</v>
      </c>
    </row>
    <row r="1798" spans="7:12" x14ac:dyDescent="0.2">
      <c r="G1798" s="16">
        <v>1794</v>
      </c>
      <c r="H1798" s="16" t="s">
        <v>198</v>
      </c>
      <c r="I1798" s="27">
        <v>38716</v>
      </c>
      <c r="J1798" s="16" t="s">
        <v>197</v>
      </c>
      <c r="K1798" s="28">
        <v>29</v>
      </c>
      <c r="L1798" s="26">
        <v>89.016407302334798</v>
      </c>
    </row>
    <row r="1799" spans="7:12" x14ac:dyDescent="0.2">
      <c r="G1799" s="16">
        <v>1795</v>
      </c>
      <c r="H1799" s="16" t="s">
        <v>191</v>
      </c>
      <c r="I1799" s="27">
        <v>38628</v>
      </c>
      <c r="J1799" s="16" t="s">
        <v>187</v>
      </c>
      <c r="K1799" s="28">
        <v>93</v>
      </c>
      <c r="L1799" s="26">
        <v>280.87456053220649</v>
      </c>
    </row>
    <row r="1800" spans="7:12" x14ac:dyDescent="0.2">
      <c r="G1800" s="16">
        <v>1796</v>
      </c>
      <c r="H1800" s="16" t="s">
        <v>199</v>
      </c>
      <c r="I1800" s="27">
        <v>39002</v>
      </c>
      <c r="J1800" s="16" t="s">
        <v>195</v>
      </c>
      <c r="K1800" s="28">
        <v>-3</v>
      </c>
      <c r="L1800" s="26">
        <v>-6.5419840395963593</v>
      </c>
    </row>
    <row r="1801" spans="7:12" x14ac:dyDescent="0.2">
      <c r="G1801" s="16">
        <v>1797</v>
      </c>
      <c r="H1801" s="16" t="s">
        <v>191</v>
      </c>
      <c r="I1801" s="27">
        <v>38969</v>
      </c>
      <c r="J1801" s="16" t="s">
        <v>187</v>
      </c>
      <c r="K1801" s="28">
        <v>-2</v>
      </c>
      <c r="L1801" s="26">
        <v>-3.6355111778913436</v>
      </c>
    </row>
    <row r="1802" spans="7:12" x14ac:dyDescent="0.2">
      <c r="G1802" s="16">
        <v>1798</v>
      </c>
      <c r="H1802" s="16" t="s">
        <v>196</v>
      </c>
      <c r="I1802" s="27">
        <v>38265</v>
      </c>
      <c r="J1802" s="16" t="s">
        <v>192</v>
      </c>
      <c r="K1802" s="28">
        <v>79</v>
      </c>
      <c r="L1802" s="26">
        <v>239.25077929031391</v>
      </c>
    </row>
    <row r="1803" spans="7:12" x14ac:dyDescent="0.2">
      <c r="G1803" s="16">
        <v>1799</v>
      </c>
      <c r="H1803" s="16" t="s">
        <v>186</v>
      </c>
      <c r="I1803" s="27">
        <v>39079</v>
      </c>
      <c r="J1803" s="16" t="s">
        <v>187</v>
      </c>
      <c r="K1803" s="28">
        <v>31</v>
      </c>
      <c r="L1803" s="26">
        <v>94.72145499265082</v>
      </c>
    </row>
    <row r="1804" spans="7:12" x14ac:dyDescent="0.2">
      <c r="G1804" s="16">
        <v>1800</v>
      </c>
      <c r="H1804" s="16" t="s">
        <v>188</v>
      </c>
      <c r="I1804" s="27">
        <v>38485</v>
      </c>
      <c r="J1804" s="16" t="s">
        <v>189</v>
      </c>
      <c r="K1804" s="28">
        <v>46</v>
      </c>
      <c r="L1804" s="26">
        <v>140.21517548818187</v>
      </c>
    </row>
    <row r="1805" spans="7:12" x14ac:dyDescent="0.2">
      <c r="G1805" s="16">
        <v>1801</v>
      </c>
      <c r="H1805" s="16" t="s">
        <v>198</v>
      </c>
      <c r="I1805" s="27">
        <v>39079</v>
      </c>
      <c r="J1805" s="16" t="s">
        <v>189</v>
      </c>
      <c r="K1805" s="28">
        <v>93</v>
      </c>
      <c r="L1805" s="26">
        <v>281.78560885336435</v>
      </c>
    </row>
    <row r="1806" spans="7:12" x14ac:dyDescent="0.2">
      <c r="G1806" s="16">
        <v>1802</v>
      </c>
      <c r="H1806" s="16" t="s">
        <v>198</v>
      </c>
      <c r="I1806" s="27">
        <v>38056</v>
      </c>
      <c r="J1806" s="16" t="s">
        <v>187</v>
      </c>
      <c r="K1806" s="28">
        <v>82</v>
      </c>
      <c r="L1806" s="26">
        <v>247.0191820862224</v>
      </c>
    </row>
    <row r="1807" spans="7:12" x14ac:dyDescent="0.2">
      <c r="G1807" s="16">
        <v>1803</v>
      </c>
      <c r="H1807" s="16" t="s">
        <v>200</v>
      </c>
      <c r="I1807" s="27">
        <v>39057</v>
      </c>
      <c r="J1807" s="16" t="s">
        <v>192</v>
      </c>
      <c r="K1807" s="28">
        <v>87</v>
      </c>
      <c r="L1807" s="26">
        <v>263.71733330819893</v>
      </c>
    </row>
    <row r="1808" spans="7:12" x14ac:dyDescent="0.2">
      <c r="G1808" s="16">
        <v>1804</v>
      </c>
      <c r="H1808" s="16" t="s">
        <v>191</v>
      </c>
      <c r="I1808" s="27">
        <v>38331</v>
      </c>
      <c r="J1808" s="16" t="s">
        <v>189</v>
      </c>
      <c r="K1808" s="28">
        <v>62</v>
      </c>
      <c r="L1808" s="26">
        <v>187.56768751552113</v>
      </c>
    </row>
    <row r="1809" spans="7:12" x14ac:dyDescent="0.2">
      <c r="G1809" s="16">
        <v>1805</v>
      </c>
      <c r="H1809" s="16" t="s">
        <v>196</v>
      </c>
      <c r="I1809" s="27">
        <v>38342</v>
      </c>
      <c r="J1809" s="16" t="s">
        <v>189</v>
      </c>
      <c r="K1809" s="28">
        <v>31</v>
      </c>
      <c r="L1809" s="26">
        <v>94.571992971518611</v>
      </c>
    </row>
    <row r="1810" spans="7:12" x14ac:dyDescent="0.2">
      <c r="G1810" s="16">
        <v>1806</v>
      </c>
      <c r="H1810" s="16" t="s">
        <v>191</v>
      </c>
      <c r="I1810" s="27">
        <v>38210</v>
      </c>
      <c r="J1810" s="16" t="s">
        <v>197</v>
      </c>
      <c r="K1810" s="28">
        <v>43</v>
      </c>
      <c r="L1810" s="26">
        <v>131.33084322347369</v>
      </c>
    </row>
    <row r="1811" spans="7:12" x14ac:dyDescent="0.2">
      <c r="G1811" s="16">
        <v>1807</v>
      </c>
      <c r="H1811" s="16" t="s">
        <v>196</v>
      </c>
      <c r="I1811" s="27">
        <v>38298</v>
      </c>
      <c r="J1811" s="16" t="s">
        <v>187</v>
      </c>
      <c r="K1811" s="28">
        <v>78</v>
      </c>
      <c r="L1811" s="26">
        <v>236.44038982169729</v>
      </c>
    </row>
    <row r="1812" spans="7:12" x14ac:dyDescent="0.2">
      <c r="G1812" s="16">
        <v>1808</v>
      </c>
      <c r="H1812" s="16" t="s">
        <v>196</v>
      </c>
      <c r="I1812" s="27">
        <v>38199</v>
      </c>
      <c r="J1812" s="16" t="s">
        <v>187</v>
      </c>
      <c r="K1812" s="28">
        <v>-1</v>
      </c>
      <c r="L1812" s="26">
        <v>-0.44195721388362097</v>
      </c>
    </row>
    <row r="1813" spans="7:12" x14ac:dyDescent="0.2">
      <c r="G1813" s="16">
        <v>1809</v>
      </c>
      <c r="H1813" s="16" t="s">
        <v>193</v>
      </c>
      <c r="I1813" s="27">
        <v>38056</v>
      </c>
      <c r="J1813" s="16" t="s">
        <v>192</v>
      </c>
      <c r="K1813" s="28">
        <v>5</v>
      </c>
      <c r="L1813" s="26">
        <v>17.469809541800071</v>
      </c>
    </row>
    <row r="1814" spans="7:12" x14ac:dyDescent="0.2">
      <c r="G1814" s="16">
        <v>1810</v>
      </c>
      <c r="H1814" s="16" t="s">
        <v>196</v>
      </c>
      <c r="I1814" s="27">
        <v>38859</v>
      </c>
      <c r="J1814" s="16" t="s">
        <v>192</v>
      </c>
      <c r="K1814" s="28">
        <v>30</v>
      </c>
      <c r="L1814" s="26">
        <v>92.310265407731023</v>
      </c>
    </row>
    <row r="1815" spans="7:12" x14ac:dyDescent="0.2">
      <c r="G1815" s="16">
        <v>1811</v>
      </c>
      <c r="H1815" s="16" t="s">
        <v>188</v>
      </c>
      <c r="I1815" s="27">
        <v>38826</v>
      </c>
      <c r="J1815" s="16" t="s">
        <v>195</v>
      </c>
      <c r="K1815" s="28">
        <v>65</v>
      </c>
      <c r="L1815" s="26">
        <v>197.17585549268185</v>
      </c>
    </row>
    <row r="1816" spans="7:12" x14ac:dyDescent="0.2">
      <c r="G1816" s="16">
        <v>1812</v>
      </c>
      <c r="H1816" s="16" t="s">
        <v>200</v>
      </c>
      <c r="I1816" s="27">
        <v>38848</v>
      </c>
      <c r="J1816" s="16" t="s">
        <v>197</v>
      </c>
      <c r="K1816" s="28">
        <v>14</v>
      </c>
      <c r="L1816" s="26">
        <v>43.795902693300988</v>
      </c>
    </row>
    <row r="1817" spans="7:12" x14ac:dyDescent="0.2">
      <c r="G1817" s="16">
        <v>1813</v>
      </c>
      <c r="H1817" s="16" t="s">
        <v>200</v>
      </c>
      <c r="I1817" s="27">
        <v>38683</v>
      </c>
      <c r="J1817" s="16" t="s">
        <v>189</v>
      </c>
      <c r="K1817" s="28">
        <v>10</v>
      </c>
      <c r="L1817" s="26">
        <v>31.259562735955448</v>
      </c>
    </row>
    <row r="1818" spans="7:12" x14ac:dyDescent="0.2">
      <c r="G1818" s="16">
        <v>1814</v>
      </c>
      <c r="H1818" s="16" t="s">
        <v>186</v>
      </c>
      <c r="I1818" s="27">
        <v>38056</v>
      </c>
      <c r="J1818" s="16" t="s">
        <v>192</v>
      </c>
      <c r="K1818" s="28">
        <v>31</v>
      </c>
      <c r="L1818" s="26">
        <v>94.729581013275251</v>
      </c>
    </row>
    <row r="1819" spans="7:12" x14ac:dyDescent="0.2">
      <c r="G1819" s="16">
        <v>1815</v>
      </c>
      <c r="H1819" s="16" t="s">
        <v>186</v>
      </c>
      <c r="I1819" s="27">
        <v>38826</v>
      </c>
      <c r="J1819" s="16" t="s">
        <v>197</v>
      </c>
      <c r="K1819" s="28">
        <v>25</v>
      </c>
      <c r="L1819" s="26">
        <v>77.103127744417094</v>
      </c>
    </row>
    <row r="1820" spans="7:12" x14ac:dyDescent="0.2">
      <c r="G1820" s="16">
        <v>1816</v>
      </c>
      <c r="H1820" s="16" t="s">
        <v>186</v>
      </c>
      <c r="I1820" s="27">
        <v>38430</v>
      </c>
      <c r="J1820" s="16" t="s">
        <v>192</v>
      </c>
      <c r="K1820" s="28">
        <v>11</v>
      </c>
      <c r="L1820" s="26">
        <v>35.295636570052608</v>
      </c>
    </row>
    <row r="1821" spans="7:12" x14ac:dyDescent="0.2">
      <c r="G1821" s="16">
        <v>1817</v>
      </c>
      <c r="H1821" s="16" t="s">
        <v>186</v>
      </c>
      <c r="I1821" s="27">
        <v>38001</v>
      </c>
      <c r="J1821" s="16" t="s">
        <v>189</v>
      </c>
      <c r="K1821" s="28">
        <v>62</v>
      </c>
      <c r="L1821" s="26">
        <v>187.51222635081746</v>
      </c>
    </row>
    <row r="1822" spans="7:12" x14ac:dyDescent="0.2">
      <c r="G1822" s="16">
        <v>1818</v>
      </c>
      <c r="H1822" s="16" t="s">
        <v>191</v>
      </c>
      <c r="I1822" s="27">
        <v>38012</v>
      </c>
      <c r="J1822" s="16" t="s">
        <v>189</v>
      </c>
      <c r="K1822" s="28">
        <v>4</v>
      </c>
      <c r="L1822" s="26">
        <v>14.186481337467258</v>
      </c>
    </row>
    <row r="1823" spans="7:12" x14ac:dyDescent="0.2">
      <c r="G1823" s="16">
        <v>1819</v>
      </c>
      <c r="H1823" s="16" t="s">
        <v>193</v>
      </c>
      <c r="I1823" s="27">
        <v>38969</v>
      </c>
      <c r="J1823" s="16" t="s">
        <v>195</v>
      </c>
      <c r="K1823" s="28">
        <v>4</v>
      </c>
      <c r="L1823" s="26">
        <v>13.713847194878378</v>
      </c>
    </row>
    <row r="1824" spans="7:12" x14ac:dyDescent="0.2">
      <c r="G1824" s="16">
        <v>1820</v>
      </c>
      <c r="H1824" s="16" t="s">
        <v>196</v>
      </c>
      <c r="I1824" s="27">
        <v>38683</v>
      </c>
      <c r="J1824" s="16" t="s">
        <v>187</v>
      </c>
      <c r="K1824" s="28">
        <v>71</v>
      </c>
      <c r="L1824" s="26">
        <v>215.12149125217519</v>
      </c>
    </row>
    <row r="1825" spans="7:12" x14ac:dyDescent="0.2">
      <c r="G1825" s="16">
        <v>1821</v>
      </c>
      <c r="H1825" s="16" t="s">
        <v>199</v>
      </c>
      <c r="I1825" s="27">
        <v>38859</v>
      </c>
      <c r="J1825" s="16" t="s">
        <v>192</v>
      </c>
      <c r="K1825" s="28">
        <v>67</v>
      </c>
      <c r="L1825" s="26">
        <v>203.18155970987976</v>
      </c>
    </row>
    <row r="1826" spans="7:12" x14ac:dyDescent="0.2">
      <c r="G1826" s="16">
        <v>1822</v>
      </c>
      <c r="H1826" s="16" t="s">
        <v>198</v>
      </c>
      <c r="I1826" s="27">
        <v>38463</v>
      </c>
      <c r="J1826" s="16" t="s">
        <v>187</v>
      </c>
      <c r="K1826" s="28">
        <v>19</v>
      </c>
      <c r="L1826" s="26">
        <v>59.451848680441209</v>
      </c>
    </row>
    <row r="1827" spans="7:12" x14ac:dyDescent="0.2">
      <c r="G1827" s="16">
        <v>1823</v>
      </c>
      <c r="H1827" s="16" t="s">
        <v>200</v>
      </c>
      <c r="I1827" s="27">
        <v>38529</v>
      </c>
      <c r="J1827" s="16" t="s">
        <v>187</v>
      </c>
      <c r="K1827" s="28">
        <v>12</v>
      </c>
      <c r="L1827" s="26">
        <v>37.634507305486729</v>
      </c>
    </row>
    <row r="1828" spans="7:12" x14ac:dyDescent="0.2">
      <c r="G1828" s="16">
        <v>1824</v>
      </c>
      <c r="H1828" s="16" t="s">
        <v>193</v>
      </c>
      <c r="I1828" s="27">
        <v>38892</v>
      </c>
      <c r="J1828" s="16" t="s">
        <v>187</v>
      </c>
      <c r="K1828" s="28">
        <v>50</v>
      </c>
      <c r="L1828" s="26">
        <v>151.66817286074655</v>
      </c>
    </row>
    <row r="1829" spans="7:12" x14ac:dyDescent="0.2">
      <c r="G1829" s="16">
        <v>1825</v>
      </c>
      <c r="H1829" s="16" t="s">
        <v>186</v>
      </c>
      <c r="I1829" s="27">
        <v>38760</v>
      </c>
      <c r="J1829" s="16" t="s">
        <v>192</v>
      </c>
      <c r="K1829" s="28">
        <v>73</v>
      </c>
      <c r="L1829" s="26">
        <v>221.23251800803121</v>
      </c>
    </row>
    <row r="1830" spans="7:12" x14ac:dyDescent="0.2">
      <c r="G1830" s="16">
        <v>1826</v>
      </c>
      <c r="H1830" s="16" t="s">
        <v>200</v>
      </c>
      <c r="I1830" s="27">
        <v>38947</v>
      </c>
      <c r="J1830" s="16" t="s">
        <v>192</v>
      </c>
      <c r="K1830" s="28">
        <v>30</v>
      </c>
      <c r="L1830" s="26">
        <v>91.686808812711931</v>
      </c>
    </row>
    <row r="1831" spans="7:12" x14ac:dyDescent="0.2">
      <c r="G1831" s="16">
        <v>1827</v>
      </c>
      <c r="H1831" s="16" t="s">
        <v>191</v>
      </c>
      <c r="I1831" s="27">
        <v>38243</v>
      </c>
      <c r="J1831" s="16" t="s">
        <v>197</v>
      </c>
      <c r="K1831" s="28">
        <v>19</v>
      </c>
      <c r="L1831" s="26">
        <v>59.101466872333368</v>
      </c>
    </row>
    <row r="1832" spans="7:12" x14ac:dyDescent="0.2">
      <c r="G1832" s="16">
        <v>1828</v>
      </c>
      <c r="H1832" s="16" t="s">
        <v>199</v>
      </c>
      <c r="I1832" s="27">
        <v>38507</v>
      </c>
      <c r="J1832" s="16" t="s">
        <v>195</v>
      </c>
      <c r="K1832" s="28">
        <v>48</v>
      </c>
      <c r="L1832" s="26">
        <v>145.21747547077908</v>
      </c>
    </row>
    <row r="1833" spans="7:12" x14ac:dyDescent="0.2">
      <c r="G1833" s="16">
        <v>1829</v>
      </c>
      <c r="H1833" s="16" t="s">
        <v>188</v>
      </c>
      <c r="I1833" s="27">
        <v>38859</v>
      </c>
      <c r="J1833" s="16" t="s">
        <v>197</v>
      </c>
      <c r="K1833" s="28">
        <v>-8</v>
      </c>
      <c r="L1833" s="26">
        <v>-21.602633683096364</v>
      </c>
    </row>
    <row r="1834" spans="7:12" x14ac:dyDescent="0.2">
      <c r="G1834" s="16">
        <v>1830</v>
      </c>
      <c r="H1834" s="16" t="s">
        <v>200</v>
      </c>
      <c r="I1834" s="27">
        <v>38947</v>
      </c>
      <c r="J1834" s="16" t="s">
        <v>187</v>
      </c>
      <c r="K1834" s="28">
        <v>-8</v>
      </c>
      <c r="L1834" s="26">
        <v>-22.143532028061156</v>
      </c>
    </row>
    <row r="1835" spans="7:12" x14ac:dyDescent="0.2">
      <c r="G1835" s="16">
        <v>1831</v>
      </c>
      <c r="H1835" s="16" t="s">
        <v>200</v>
      </c>
      <c r="I1835" s="27">
        <v>38441</v>
      </c>
      <c r="J1835" s="16" t="s">
        <v>187</v>
      </c>
      <c r="K1835" s="28">
        <v>28</v>
      </c>
      <c r="L1835" s="26">
        <v>85.906767980675738</v>
      </c>
    </row>
    <row r="1836" spans="7:12" x14ac:dyDescent="0.2">
      <c r="G1836" s="16">
        <v>1832</v>
      </c>
      <c r="H1836" s="16" t="s">
        <v>193</v>
      </c>
      <c r="I1836" s="27">
        <v>38617</v>
      </c>
      <c r="J1836" s="16" t="s">
        <v>197</v>
      </c>
      <c r="K1836" s="28">
        <v>81</v>
      </c>
      <c r="L1836" s="26">
        <v>245.21311554699477</v>
      </c>
    </row>
    <row r="1837" spans="7:12" x14ac:dyDescent="0.2">
      <c r="G1837" s="16">
        <v>1833</v>
      </c>
      <c r="H1837" s="16" t="s">
        <v>193</v>
      </c>
      <c r="I1837" s="27">
        <v>38364</v>
      </c>
      <c r="J1837" s="16" t="s">
        <v>187</v>
      </c>
      <c r="K1837" s="28">
        <v>12</v>
      </c>
      <c r="L1837" s="26">
        <v>37.991916032039505</v>
      </c>
    </row>
    <row r="1838" spans="7:12" x14ac:dyDescent="0.2">
      <c r="G1838" s="16">
        <v>1834</v>
      </c>
      <c r="H1838" s="16" t="s">
        <v>193</v>
      </c>
      <c r="I1838" s="27">
        <v>38782</v>
      </c>
      <c r="J1838" s="16" t="s">
        <v>195</v>
      </c>
      <c r="K1838" s="28">
        <v>54</v>
      </c>
      <c r="L1838" s="26">
        <v>164.03373721658585</v>
      </c>
    </row>
    <row r="1839" spans="7:12" x14ac:dyDescent="0.2">
      <c r="G1839" s="16">
        <v>1835</v>
      </c>
      <c r="H1839" s="16" t="s">
        <v>193</v>
      </c>
      <c r="I1839" s="27">
        <v>38496</v>
      </c>
      <c r="J1839" s="16" t="s">
        <v>189</v>
      </c>
      <c r="K1839" s="28">
        <v>70</v>
      </c>
      <c r="L1839" s="26">
        <v>212.30572042127932</v>
      </c>
    </row>
    <row r="1840" spans="7:12" x14ac:dyDescent="0.2">
      <c r="G1840" s="16">
        <v>1836</v>
      </c>
      <c r="H1840" s="16" t="s">
        <v>193</v>
      </c>
      <c r="I1840" s="27">
        <v>38573</v>
      </c>
      <c r="J1840" s="16" t="s">
        <v>195</v>
      </c>
      <c r="K1840" s="28">
        <v>89</v>
      </c>
      <c r="L1840" s="26">
        <v>269.07289128480653</v>
      </c>
    </row>
    <row r="1841" spans="7:12" x14ac:dyDescent="0.2">
      <c r="G1841" s="16">
        <v>1837</v>
      </c>
      <c r="H1841" s="16" t="s">
        <v>196</v>
      </c>
      <c r="I1841" s="27">
        <v>38606</v>
      </c>
      <c r="J1841" s="16" t="s">
        <v>189</v>
      </c>
      <c r="K1841" s="28">
        <v>10</v>
      </c>
      <c r="L1841" s="26">
        <v>32.271941209300522</v>
      </c>
    </row>
    <row r="1842" spans="7:12" x14ac:dyDescent="0.2">
      <c r="G1842" s="16">
        <v>1838</v>
      </c>
      <c r="H1842" s="16" t="s">
        <v>186</v>
      </c>
      <c r="I1842" s="27">
        <v>37990</v>
      </c>
      <c r="J1842" s="16" t="s">
        <v>189</v>
      </c>
      <c r="K1842" s="28">
        <v>52</v>
      </c>
      <c r="L1842" s="26">
        <v>158.17581888720281</v>
      </c>
    </row>
    <row r="1843" spans="7:12" x14ac:dyDescent="0.2">
      <c r="G1843" s="16">
        <v>1839</v>
      </c>
      <c r="H1843" s="16" t="s">
        <v>196</v>
      </c>
      <c r="I1843" s="27">
        <v>38540</v>
      </c>
      <c r="J1843" s="16" t="s">
        <v>197</v>
      </c>
      <c r="K1843" s="28">
        <v>85</v>
      </c>
      <c r="L1843" s="26">
        <v>257.81669173781398</v>
      </c>
    </row>
    <row r="1844" spans="7:12" x14ac:dyDescent="0.2">
      <c r="G1844" s="16">
        <v>1840</v>
      </c>
      <c r="H1844" s="16" t="s">
        <v>191</v>
      </c>
      <c r="I1844" s="27">
        <v>38529</v>
      </c>
      <c r="J1844" s="16" t="s">
        <v>189</v>
      </c>
      <c r="K1844" s="28">
        <v>31</v>
      </c>
      <c r="L1844" s="26">
        <v>93.983701954495999</v>
      </c>
    </row>
    <row r="1845" spans="7:12" x14ac:dyDescent="0.2">
      <c r="G1845" s="16">
        <v>1841</v>
      </c>
      <c r="H1845" s="16" t="s">
        <v>198</v>
      </c>
      <c r="I1845" s="27">
        <v>38793</v>
      </c>
      <c r="J1845" s="16" t="s">
        <v>197</v>
      </c>
      <c r="K1845" s="28">
        <v>36</v>
      </c>
      <c r="L1845" s="26">
        <v>110.02990284078979</v>
      </c>
    </row>
    <row r="1846" spans="7:12" x14ac:dyDescent="0.2">
      <c r="G1846" s="16">
        <v>1842</v>
      </c>
      <c r="H1846" s="16" t="s">
        <v>194</v>
      </c>
      <c r="I1846" s="27">
        <v>38089</v>
      </c>
      <c r="J1846" s="16" t="s">
        <v>187</v>
      </c>
      <c r="K1846" s="28">
        <v>80</v>
      </c>
      <c r="L1846" s="26">
        <v>241.83353913915346</v>
      </c>
    </row>
    <row r="1847" spans="7:12" x14ac:dyDescent="0.2">
      <c r="G1847" s="16">
        <v>1843</v>
      </c>
      <c r="H1847" s="16" t="s">
        <v>194</v>
      </c>
      <c r="I1847" s="27">
        <v>38562</v>
      </c>
      <c r="J1847" s="16" t="s">
        <v>197</v>
      </c>
      <c r="K1847" s="28">
        <v>27</v>
      </c>
      <c r="L1847" s="26">
        <v>82.455751292325587</v>
      </c>
    </row>
    <row r="1848" spans="7:12" x14ac:dyDescent="0.2">
      <c r="G1848" s="16">
        <v>1844</v>
      </c>
      <c r="H1848" s="16" t="s">
        <v>196</v>
      </c>
      <c r="I1848" s="27">
        <v>38111</v>
      </c>
      <c r="J1848" s="16" t="s">
        <v>189</v>
      </c>
      <c r="K1848" s="28">
        <v>46</v>
      </c>
      <c r="L1848" s="26">
        <v>140.39446141212673</v>
      </c>
    </row>
    <row r="1849" spans="7:12" x14ac:dyDescent="0.2">
      <c r="G1849" s="16">
        <v>1845</v>
      </c>
      <c r="H1849" s="16" t="s">
        <v>196</v>
      </c>
      <c r="I1849" s="27">
        <v>38188</v>
      </c>
      <c r="J1849" s="16" t="s">
        <v>189</v>
      </c>
      <c r="K1849" s="28">
        <v>29</v>
      </c>
      <c r="L1849" s="26">
        <v>89.577515368145924</v>
      </c>
    </row>
    <row r="1850" spans="7:12" x14ac:dyDescent="0.2">
      <c r="G1850" s="16">
        <v>1846</v>
      </c>
      <c r="H1850" s="16" t="s">
        <v>199</v>
      </c>
      <c r="I1850" s="27">
        <v>38760</v>
      </c>
      <c r="J1850" s="16" t="s">
        <v>187</v>
      </c>
      <c r="K1850" s="28">
        <v>55</v>
      </c>
      <c r="L1850" s="26">
        <v>167.03601910379061</v>
      </c>
    </row>
    <row r="1851" spans="7:12" x14ac:dyDescent="0.2">
      <c r="G1851" s="16">
        <v>1847</v>
      </c>
      <c r="H1851" s="16" t="s">
        <v>198</v>
      </c>
      <c r="I1851" s="27">
        <v>38243</v>
      </c>
      <c r="J1851" s="16" t="s">
        <v>197</v>
      </c>
      <c r="K1851" s="28">
        <v>2</v>
      </c>
      <c r="L1851" s="26">
        <v>7.3173645509019103</v>
      </c>
    </row>
    <row r="1852" spans="7:12" x14ac:dyDescent="0.2">
      <c r="G1852" s="16">
        <v>1848</v>
      </c>
      <c r="H1852" s="16" t="s">
        <v>186</v>
      </c>
      <c r="I1852" s="27">
        <v>38892</v>
      </c>
      <c r="J1852" s="16" t="s">
        <v>189</v>
      </c>
      <c r="K1852" s="28">
        <v>60</v>
      </c>
      <c r="L1852" s="26">
        <v>182.39254500689876</v>
      </c>
    </row>
    <row r="1853" spans="7:12" x14ac:dyDescent="0.2">
      <c r="G1853" s="16">
        <v>1849</v>
      </c>
      <c r="H1853" s="16" t="s">
        <v>193</v>
      </c>
      <c r="I1853" s="27">
        <v>38562</v>
      </c>
      <c r="J1853" s="16" t="s">
        <v>187</v>
      </c>
      <c r="K1853" s="28">
        <v>12</v>
      </c>
      <c r="L1853" s="26">
        <v>37.851664258571823</v>
      </c>
    </row>
    <row r="1854" spans="7:12" x14ac:dyDescent="0.2">
      <c r="G1854" s="16">
        <v>1850</v>
      </c>
      <c r="H1854" s="16" t="s">
        <v>199</v>
      </c>
      <c r="I1854" s="27">
        <v>38122</v>
      </c>
      <c r="J1854" s="16" t="s">
        <v>197</v>
      </c>
      <c r="K1854" s="28">
        <v>52</v>
      </c>
      <c r="L1854" s="26">
        <v>157.88309865957618</v>
      </c>
    </row>
    <row r="1855" spans="7:12" x14ac:dyDescent="0.2">
      <c r="G1855" s="16">
        <v>1851</v>
      </c>
      <c r="H1855" s="16" t="s">
        <v>191</v>
      </c>
      <c r="I1855" s="27">
        <v>38100</v>
      </c>
      <c r="J1855" s="16" t="s">
        <v>187</v>
      </c>
      <c r="K1855" s="28">
        <v>37</v>
      </c>
      <c r="L1855" s="26">
        <v>113.27390397366521</v>
      </c>
    </row>
    <row r="1856" spans="7:12" x14ac:dyDescent="0.2">
      <c r="G1856" s="16">
        <v>1852</v>
      </c>
      <c r="H1856" s="16" t="s">
        <v>191</v>
      </c>
      <c r="I1856" s="27">
        <v>38254</v>
      </c>
      <c r="J1856" s="16" t="s">
        <v>192</v>
      </c>
      <c r="K1856" s="28">
        <v>36</v>
      </c>
      <c r="L1856" s="26">
        <v>110.51900033744339</v>
      </c>
    </row>
    <row r="1857" spans="7:12" x14ac:dyDescent="0.2">
      <c r="G1857" s="16">
        <v>1853</v>
      </c>
      <c r="H1857" s="16" t="s">
        <v>200</v>
      </c>
      <c r="I1857" s="27">
        <v>38100</v>
      </c>
      <c r="J1857" s="16" t="s">
        <v>187</v>
      </c>
      <c r="K1857" s="28">
        <v>87</v>
      </c>
      <c r="L1857" s="26">
        <v>262.81312845180031</v>
      </c>
    </row>
    <row r="1858" spans="7:12" x14ac:dyDescent="0.2">
      <c r="G1858" s="16">
        <v>1854</v>
      </c>
      <c r="H1858" s="16" t="s">
        <v>196</v>
      </c>
      <c r="I1858" s="27">
        <v>38749</v>
      </c>
      <c r="J1858" s="16" t="s">
        <v>197</v>
      </c>
      <c r="K1858" s="28">
        <v>16</v>
      </c>
      <c r="L1858" s="26">
        <v>50.279574486289519</v>
      </c>
    </row>
    <row r="1859" spans="7:12" x14ac:dyDescent="0.2">
      <c r="G1859" s="16">
        <v>1855</v>
      </c>
      <c r="H1859" s="16" t="s">
        <v>198</v>
      </c>
      <c r="I1859" s="27">
        <v>38551</v>
      </c>
      <c r="J1859" s="16" t="s">
        <v>187</v>
      </c>
      <c r="K1859" s="28">
        <v>50</v>
      </c>
      <c r="L1859" s="26">
        <v>152.12593577749263</v>
      </c>
    </row>
    <row r="1860" spans="7:12" x14ac:dyDescent="0.2">
      <c r="G1860" s="16">
        <v>1856</v>
      </c>
      <c r="H1860" s="16" t="s">
        <v>188</v>
      </c>
      <c r="I1860" s="27">
        <v>38749</v>
      </c>
      <c r="J1860" s="16" t="s">
        <v>197</v>
      </c>
      <c r="K1860" s="28">
        <v>53</v>
      </c>
      <c r="L1860" s="26">
        <v>160.62764519173885</v>
      </c>
    </row>
    <row r="1861" spans="7:12" x14ac:dyDescent="0.2">
      <c r="G1861" s="16">
        <v>1857</v>
      </c>
      <c r="H1861" s="16" t="s">
        <v>200</v>
      </c>
      <c r="I1861" s="27">
        <v>38133</v>
      </c>
      <c r="J1861" s="16" t="s">
        <v>189</v>
      </c>
      <c r="K1861" s="28">
        <v>61</v>
      </c>
      <c r="L1861" s="26">
        <v>184.76093809619837</v>
      </c>
    </row>
    <row r="1862" spans="7:12" x14ac:dyDescent="0.2">
      <c r="G1862" s="16">
        <v>1858</v>
      </c>
      <c r="H1862" s="16" t="s">
        <v>191</v>
      </c>
      <c r="I1862" s="27">
        <v>38540</v>
      </c>
      <c r="J1862" s="16" t="s">
        <v>189</v>
      </c>
      <c r="K1862" s="28">
        <v>95</v>
      </c>
      <c r="L1862" s="26">
        <v>286.82526300294711</v>
      </c>
    </row>
    <row r="1863" spans="7:12" x14ac:dyDescent="0.2">
      <c r="G1863" s="16">
        <v>1859</v>
      </c>
      <c r="H1863" s="16" t="s">
        <v>194</v>
      </c>
      <c r="I1863" s="27">
        <v>38221</v>
      </c>
      <c r="J1863" s="16" t="s">
        <v>192</v>
      </c>
      <c r="K1863" s="28">
        <v>-6</v>
      </c>
      <c r="L1863" s="26">
        <v>-16.589394597675682</v>
      </c>
    </row>
    <row r="1864" spans="7:12" x14ac:dyDescent="0.2">
      <c r="G1864" s="16">
        <v>1860</v>
      </c>
      <c r="H1864" s="16" t="s">
        <v>198</v>
      </c>
      <c r="I1864" s="27">
        <v>38210</v>
      </c>
      <c r="J1864" s="16" t="s">
        <v>187</v>
      </c>
      <c r="K1864" s="28">
        <v>-9</v>
      </c>
      <c r="L1864" s="26">
        <v>-24.760053633714985</v>
      </c>
    </row>
    <row r="1865" spans="7:12" x14ac:dyDescent="0.2">
      <c r="G1865" s="16">
        <v>1861</v>
      </c>
      <c r="H1865" s="16" t="s">
        <v>196</v>
      </c>
      <c r="I1865" s="27">
        <v>38793</v>
      </c>
      <c r="J1865" s="16" t="s">
        <v>195</v>
      </c>
      <c r="K1865" s="28">
        <v>74</v>
      </c>
      <c r="L1865" s="26">
        <v>223.82751177660725</v>
      </c>
    </row>
    <row r="1866" spans="7:12" x14ac:dyDescent="0.2">
      <c r="G1866" s="16">
        <v>1862</v>
      </c>
      <c r="H1866" s="16" t="s">
        <v>188</v>
      </c>
      <c r="I1866" s="27">
        <v>38694</v>
      </c>
      <c r="J1866" s="16" t="s">
        <v>187</v>
      </c>
      <c r="K1866" s="28">
        <v>18</v>
      </c>
      <c r="L1866" s="26">
        <v>55.524146786750528</v>
      </c>
    </row>
    <row r="1867" spans="7:12" x14ac:dyDescent="0.2">
      <c r="G1867" s="16">
        <v>1863</v>
      </c>
      <c r="H1867" s="16" t="s">
        <v>193</v>
      </c>
      <c r="I1867" s="27">
        <v>38782</v>
      </c>
      <c r="J1867" s="16" t="s">
        <v>195</v>
      </c>
      <c r="K1867" s="28">
        <v>73</v>
      </c>
      <c r="L1867" s="26">
        <v>220.67063477706461</v>
      </c>
    </row>
    <row r="1868" spans="7:12" x14ac:dyDescent="0.2">
      <c r="G1868" s="16">
        <v>1864</v>
      </c>
      <c r="H1868" s="16" t="s">
        <v>198</v>
      </c>
      <c r="I1868" s="27">
        <v>38331</v>
      </c>
      <c r="J1868" s="16" t="s">
        <v>195</v>
      </c>
      <c r="K1868" s="28">
        <v>62</v>
      </c>
      <c r="L1868" s="26">
        <v>188.42678187961798</v>
      </c>
    </row>
    <row r="1869" spans="7:12" x14ac:dyDescent="0.2">
      <c r="G1869" s="16">
        <v>1865</v>
      </c>
      <c r="H1869" s="16" t="s">
        <v>194</v>
      </c>
      <c r="I1869" s="27">
        <v>38903</v>
      </c>
      <c r="J1869" s="16" t="s">
        <v>189</v>
      </c>
      <c r="K1869" s="28">
        <v>-2</v>
      </c>
      <c r="L1869" s="26">
        <v>-3.5924377444896751</v>
      </c>
    </row>
    <row r="1870" spans="7:12" x14ac:dyDescent="0.2">
      <c r="G1870" s="16">
        <v>1866</v>
      </c>
      <c r="H1870" s="16" t="s">
        <v>196</v>
      </c>
      <c r="I1870" s="27">
        <v>38991</v>
      </c>
      <c r="J1870" s="16" t="s">
        <v>189</v>
      </c>
      <c r="K1870" s="28">
        <v>-7</v>
      </c>
      <c r="L1870" s="26">
        <v>-18.939063444337712</v>
      </c>
    </row>
    <row r="1871" spans="7:12" x14ac:dyDescent="0.2">
      <c r="G1871" s="16">
        <v>1867</v>
      </c>
      <c r="H1871" s="16" t="s">
        <v>196</v>
      </c>
      <c r="I1871" s="27">
        <v>38947</v>
      </c>
      <c r="J1871" s="16" t="s">
        <v>197</v>
      </c>
      <c r="K1871" s="28">
        <v>73</v>
      </c>
      <c r="L1871" s="26">
        <v>220.77421208293487</v>
      </c>
    </row>
    <row r="1872" spans="7:12" x14ac:dyDescent="0.2">
      <c r="G1872" s="16">
        <v>1868</v>
      </c>
      <c r="H1872" s="16" t="s">
        <v>188</v>
      </c>
      <c r="I1872" s="27">
        <v>38452</v>
      </c>
      <c r="J1872" s="16" t="s">
        <v>195</v>
      </c>
      <c r="K1872" s="28">
        <v>24</v>
      </c>
      <c r="L1872" s="26">
        <v>73.585989082063819</v>
      </c>
    </row>
    <row r="1873" spans="7:12" x14ac:dyDescent="0.2">
      <c r="G1873" s="16">
        <v>1869</v>
      </c>
      <c r="H1873" s="16" t="s">
        <v>186</v>
      </c>
      <c r="I1873" s="27">
        <v>38628</v>
      </c>
      <c r="J1873" s="16" t="s">
        <v>192</v>
      </c>
      <c r="K1873" s="28">
        <v>18</v>
      </c>
      <c r="L1873" s="26">
        <v>56.084454934208836</v>
      </c>
    </row>
    <row r="1874" spans="7:12" x14ac:dyDescent="0.2">
      <c r="G1874" s="16">
        <v>1870</v>
      </c>
      <c r="H1874" s="16" t="s">
        <v>188</v>
      </c>
      <c r="I1874" s="27">
        <v>39046</v>
      </c>
      <c r="J1874" s="16" t="s">
        <v>197</v>
      </c>
      <c r="K1874" s="28">
        <v>49</v>
      </c>
      <c r="L1874" s="26">
        <v>149.40493820151829</v>
      </c>
    </row>
    <row r="1875" spans="7:12" x14ac:dyDescent="0.2">
      <c r="G1875" s="16">
        <v>1871</v>
      </c>
      <c r="H1875" s="16" t="s">
        <v>200</v>
      </c>
      <c r="I1875" s="27">
        <v>38353</v>
      </c>
      <c r="J1875" s="16" t="s">
        <v>197</v>
      </c>
      <c r="K1875" s="28">
        <v>21</v>
      </c>
      <c r="L1875" s="26">
        <v>64.683872648507389</v>
      </c>
    </row>
    <row r="1876" spans="7:12" x14ac:dyDescent="0.2">
      <c r="G1876" s="16">
        <v>1872</v>
      </c>
      <c r="H1876" s="16" t="s">
        <v>194</v>
      </c>
      <c r="I1876" s="27">
        <v>38122</v>
      </c>
      <c r="J1876" s="16" t="s">
        <v>189</v>
      </c>
      <c r="K1876" s="28">
        <v>2</v>
      </c>
      <c r="L1876" s="26">
        <v>7.9938401735771141</v>
      </c>
    </row>
    <row r="1877" spans="7:12" x14ac:dyDescent="0.2">
      <c r="G1877" s="16">
        <v>1873</v>
      </c>
      <c r="H1877" s="16" t="s">
        <v>200</v>
      </c>
      <c r="I1877" s="27">
        <v>38309</v>
      </c>
      <c r="J1877" s="16" t="s">
        <v>189</v>
      </c>
      <c r="K1877" s="28">
        <v>83</v>
      </c>
      <c r="L1877" s="26">
        <v>250.87539350545751</v>
      </c>
    </row>
    <row r="1878" spans="7:12" x14ac:dyDescent="0.2">
      <c r="G1878" s="16">
        <v>1874</v>
      </c>
      <c r="H1878" s="16" t="s">
        <v>194</v>
      </c>
      <c r="I1878" s="27">
        <v>38353</v>
      </c>
      <c r="J1878" s="16" t="s">
        <v>187</v>
      </c>
      <c r="K1878" s="28">
        <v>63</v>
      </c>
      <c r="L1878" s="26">
        <v>191.14760672109483</v>
      </c>
    </row>
    <row r="1879" spans="7:12" x14ac:dyDescent="0.2">
      <c r="G1879" s="16">
        <v>1875</v>
      </c>
      <c r="H1879" s="16" t="s">
        <v>196</v>
      </c>
      <c r="I1879" s="27">
        <v>38045</v>
      </c>
      <c r="J1879" s="16" t="s">
        <v>192</v>
      </c>
      <c r="K1879" s="28">
        <v>54</v>
      </c>
      <c r="L1879" s="26">
        <v>163.86628539020685</v>
      </c>
    </row>
    <row r="1880" spans="7:12" x14ac:dyDescent="0.2">
      <c r="G1880" s="16">
        <v>1876</v>
      </c>
      <c r="H1880" s="16" t="s">
        <v>194</v>
      </c>
      <c r="I1880" s="27">
        <v>38243</v>
      </c>
      <c r="J1880" s="16" t="s">
        <v>187</v>
      </c>
      <c r="K1880" s="28">
        <v>19</v>
      </c>
      <c r="L1880" s="26">
        <v>59.715260847522721</v>
      </c>
    </row>
    <row r="1881" spans="7:12" x14ac:dyDescent="0.2">
      <c r="G1881" s="16">
        <v>1877</v>
      </c>
      <c r="H1881" s="16" t="s">
        <v>200</v>
      </c>
      <c r="I1881" s="27">
        <v>38243</v>
      </c>
      <c r="J1881" s="16" t="s">
        <v>195</v>
      </c>
      <c r="K1881" s="28">
        <v>66</v>
      </c>
      <c r="L1881" s="26">
        <v>199.3615971018873</v>
      </c>
    </row>
    <row r="1882" spans="7:12" x14ac:dyDescent="0.2">
      <c r="G1882" s="16">
        <v>1878</v>
      </c>
      <c r="H1882" s="16" t="s">
        <v>186</v>
      </c>
      <c r="I1882" s="27">
        <v>38133</v>
      </c>
      <c r="J1882" s="16" t="s">
        <v>187</v>
      </c>
      <c r="K1882" s="28">
        <v>60</v>
      </c>
      <c r="L1882" s="26">
        <v>182.28071376505659</v>
      </c>
    </row>
    <row r="1883" spans="7:12" x14ac:dyDescent="0.2">
      <c r="G1883" s="16">
        <v>1879</v>
      </c>
      <c r="H1883" s="16" t="s">
        <v>191</v>
      </c>
      <c r="I1883" s="27">
        <v>38947</v>
      </c>
      <c r="J1883" s="16" t="s">
        <v>195</v>
      </c>
      <c r="K1883" s="28">
        <v>90</v>
      </c>
      <c r="L1883" s="26">
        <v>271.85208039455387</v>
      </c>
    </row>
    <row r="1884" spans="7:12" x14ac:dyDescent="0.2">
      <c r="G1884" s="16">
        <v>1880</v>
      </c>
      <c r="H1884" s="16" t="s">
        <v>198</v>
      </c>
      <c r="I1884" s="27">
        <v>39068</v>
      </c>
      <c r="J1884" s="16" t="s">
        <v>187</v>
      </c>
      <c r="K1884" s="28">
        <v>59</v>
      </c>
      <c r="L1884" s="26">
        <v>178.65030230399057</v>
      </c>
    </row>
    <row r="1885" spans="7:12" x14ac:dyDescent="0.2">
      <c r="G1885" s="16">
        <v>1881</v>
      </c>
      <c r="H1885" s="16" t="s">
        <v>198</v>
      </c>
      <c r="I1885" s="27">
        <v>38628</v>
      </c>
      <c r="J1885" s="16" t="s">
        <v>189</v>
      </c>
      <c r="K1885" s="28">
        <v>0</v>
      </c>
      <c r="L1885" s="26">
        <v>2.6560689007562872</v>
      </c>
    </row>
    <row r="1886" spans="7:12" x14ac:dyDescent="0.2">
      <c r="G1886" s="16">
        <v>1882</v>
      </c>
      <c r="H1886" s="16" t="s">
        <v>199</v>
      </c>
      <c r="I1886" s="27">
        <v>38067</v>
      </c>
      <c r="J1886" s="16" t="s">
        <v>189</v>
      </c>
      <c r="K1886" s="28">
        <v>72</v>
      </c>
      <c r="L1886" s="26">
        <v>217.90015045055327</v>
      </c>
    </row>
    <row r="1887" spans="7:12" x14ac:dyDescent="0.2">
      <c r="G1887" s="16">
        <v>1883</v>
      </c>
      <c r="H1887" s="16" t="s">
        <v>186</v>
      </c>
      <c r="I1887" s="27">
        <v>38188</v>
      </c>
      <c r="J1887" s="16" t="s">
        <v>187</v>
      </c>
      <c r="K1887" s="28">
        <v>-6</v>
      </c>
      <c r="L1887" s="26">
        <v>-15.735959690520316</v>
      </c>
    </row>
    <row r="1888" spans="7:12" x14ac:dyDescent="0.2">
      <c r="G1888" s="16">
        <v>1884</v>
      </c>
      <c r="H1888" s="16" t="s">
        <v>188</v>
      </c>
      <c r="I1888" s="27">
        <v>38859</v>
      </c>
      <c r="J1888" s="16" t="s">
        <v>187</v>
      </c>
      <c r="K1888" s="28">
        <v>89</v>
      </c>
      <c r="L1888" s="26">
        <v>269.39552816852074</v>
      </c>
    </row>
    <row r="1889" spans="7:12" x14ac:dyDescent="0.2">
      <c r="G1889" s="16">
        <v>1885</v>
      </c>
      <c r="H1889" s="16" t="s">
        <v>191</v>
      </c>
      <c r="I1889" s="27">
        <v>38848</v>
      </c>
      <c r="J1889" s="16" t="s">
        <v>187</v>
      </c>
      <c r="K1889" s="28">
        <v>12</v>
      </c>
      <c r="L1889" s="26">
        <v>37.837711255972984</v>
      </c>
    </row>
    <row r="1890" spans="7:12" x14ac:dyDescent="0.2">
      <c r="G1890" s="16">
        <v>1886</v>
      </c>
      <c r="H1890" s="16" t="s">
        <v>196</v>
      </c>
      <c r="I1890" s="27">
        <v>38573</v>
      </c>
      <c r="J1890" s="16" t="s">
        <v>197</v>
      </c>
      <c r="K1890" s="28">
        <v>89</v>
      </c>
      <c r="L1890" s="26">
        <v>269.14754282019447</v>
      </c>
    </row>
    <row r="1891" spans="7:12" x14ac:dyDescent="0.2">
      <c r="G1891" s="16">
        <v>1887</v>
      </c>
      <c r="H1891" s="16" t="s">
        <v>193</v>
      </c>
      <c r="I1891" s="27">
        <v>38463</v>
      </c>
      <c r="J1891" s="16" t="s">
        <v>187</v>
      </c>
      <c r="K1891" s="28">
        <v>61</v>
      </c>
      <c r="L1891" s="26">
        <v>185.3147883164014</v>
      </c>
    </row>
    <row r="1892" spans="7:12" x14ac:dyDescent="0.2">
      <c r="G1892" s="16">
        <v>1888</v>
      </c>
      <c r="H1892" s="16" t="s">
        <v>194</v>
      </c>
      <c r="I1892" s="27">
        <v>38551</v>
      </c>
      <c r="J1892" s="16" t="s">
        <v>195</v>
      </c>
      <c r="K1892" s="28">
        <v>24</v>
      </c>
      <c r="L1892" s="26">
        <v>73.811151860326262</v>
      </c>
    </row>
    <row r="1893" spans="7:12" x14ac:dyDescent="0.2">
      <c r="G1893" s="16">
        <v>1889</v>
      </c>
      <c r="H1893" s="16" t="s">
        <v>198</v>
      </c>
      <c r="I1893" s="27">
        <v>39046</v>
      </c>
      <c r="J1893" s="16" t="s">
        <v>195</v>
      </c>
      <c r="K1893" s="28">
        <v>76</v>
      </c>
      <c r="L1893" s="26">
        <v>229.9178081264337</v>
      </c>
    </row>
    <row r="1894" spans="7:12" x14ac:dyDescent="0.2">
      <c r="G1894" s="16">
        <v>1890</v>
      </c>
      <c r="H1894" s="16" t="s">
        <v>200</v>
      </c>
      <c r="I1894" s="27">
        <v>38518</v>
      </c>
      <c r="J1894" s="16" t="s">
        <v>189</v>
      </c>
      <c r="K1894" s="28">
        <v>16</v>
      </c>
      <c r="L1894" s="26">
        <v>49.753987400329763</v>
      </c>
    </row>
    <row r="1895" spans="7:12" x14ac:dyDescent="0.2">
      <c r="G1895" s="16">
        <v>1891</v>
      </c>
      <c r="H1895" s="16" t="s">
        <v>186</v>
      </c>
      <c r="I1895" s="27">
        <v>38452</v>
      </c>
      <c r="J1895" s="16" t="s">
        <v>189</v>
      </c>
      <c r="K1895" s="28">
        <v>39</v>
      </c>
      <c r="L1895" s="26">
        <v>119.18883187506967</v>
      </c>
    </row>
    <row r="1896" spans="7:12" x14ac:dyDescent="0.2">
      <c r="G1896" s="16">
        <v>1892</v>
      </c>
      <c r="H1896" s="16" t="s">
        <v>200</v>
      </c>
      <c r="I1896" s="27">
        <v>38771</v>
      </c>
      <c r="J1896" s="16" t="s">
        <v>197</v>
      </c>
      <c r="K1896" s="28">
        <v>92</v>
      </c>
      <c r="L1896" s="26">
        <v>278.43491112447333</v>
      </c>
    </row>
    <row r="1897" spans="7:12" x14ac:dyDescent="0.2">
      <c r="G1897" s="16">
        <v>1893</v>
      </c>
      <c r="H1897" s="16" t="s">
        <v>200</v>
      </c>
      <c r="I1897" s="27">
        <v>38199</v>
      </c>
      <c r="J1897" s="16" t="s">
        <v>189</v>
      </c>
      <c r="K1897" s="28">
        <v>20</v>
      </c>
      <c r="L1897" s="26">
        <v>61.923857472779041</v>
      </c>
    </row>
    <row r="1898" spans="7:12" x14ac:dyDescent="0.2">
      <c r="G1898" s="16">
        <v>1894</v>
      </c>
      <c r="H1898" s="16" t="s">
        <v>194</v>
      </c>
      <c r="I1898" s="27">
        <v>38122</v>
      </c>
      <c r="J1898" s="16" t="s">
        <v>187</v>
      </c>
      <c r="K1898" s="28">
        <v>60</v>
      </c>
      <c r="L1898" s="26">
        <v>181.87034788891373</v>
      </c>
    </row>
    <row r="1899" spans="7:12" x14ac:dyDescent="0.2">
      <c r="G1899" s="16">
        <v>1895</v>
      </c>
      <c r="H1899" s="16" t="s">
        <v>198</v>
      </c>
      <c r="I1899" s="27">
        <v>38683</v>
      </c>
      <c r="J1899" s="16" t="s">
        <v>195</v>
      </c>
      <c r="K1899" s="28">
        <v>15</v>
      </c>
      <c r="L1899" s="26">
        <v>47.161022333179389</v>
      </c>
    </row>
    <row r="1900" spans="7:12" x14ac:dyDescent="0.2">
      <c r="G1900" s="16">
        <v>1896</v>
      </c>
      <c r="H1900" s="16" t="s">
        <v>191</v>
      </c>
      <c r="I1900" s="27">
        <v>38397</v>
      </c>
      <c r="J1900" s="16" t="s">
        <v>189</v>
      </c>
      <c r="K1900" s="28">
        <v>36</v>
      </c>
      <c r="L1900" s="26">
        <v>109.84259915039922</v>
      </c>
    </row>
    <row r="1901" spans="7:12" x14ac:dyDescent="0.2">
      <c r="G1901" s="16">
        <v>1897</v>
      </c>
      <c r="H1901" s="16" t="s">
        <v>194</v>
      </c>
      <c r="I1901" s="27">
        <v>38661</v>
      </c>
      <c r="J1901" s="16" t="s">
        <v>187</v>
      </c>
      <c r="K1901" s="28">
        <v>46</v>
      </c>
      <c r="L1901" s="26">
        <v>140.4088993575123</v>
      </c>
    </row>
    <row r="1902" spans="7:12" x14ac:dyDescent="0.2">
      <c r="G1902" s="16">
        <v>1898</v>
      </c>
      <c r="H1902" s="16" t="s">
        <v>193</v>
      </c>
      <c r="I1902" s="27">
        <v>38001</v>
      </c>
      <c r="J1902" s="16" t="s">
        <v>192</v>
      </c>
      <c r="K1902" s="28">
        <v>72</v>
      </c>
      <c r="L1902" s="26">
        <v>217.83588624347365</v>
      </c>
    </row>
    <row r="1903" spans="7:12" x14ac:dyDescent="0.2">
      <c r="G1903" s="16">
        <v>1899</v>
      </c>
      <c r="H1903" s="16" t="s">
        <v>188</v>
      </c>
      <c r="I1903" s="27">
        <v>39024</v>
      </c>
      <c r="J1903" s="16" t="s">
        <v>195</v>
      </c>
      <c r="K1903" s="28">
        <v>28</v>
      </c>
      <c r="L1903" s="26">
        <v>85.656829526557672</v>
      </c>
    </row>
    <row r="1904" spans="7:12" x14ac:dyDescent="0.2">
      <c r="G1904" s="16">
        <v>1900</v>
      </c>
      <c r="H1904" s="16" t="s">
        <v>196</v>
      </c>
      <c r="I1904" s="27">
        <v>38881</v>
      </c>
      <c r="J1904" s="16" t="s">
        <v>195</v>
      </c>
      <c r="K1904" s="28">
        <v>54</v>
      </c>
      <c r="L1904" s="26">
        <v>164.48733423141368</v>
      </c>
    </row>
  </sheetData>
  <printOptions headings="1" gridLines="1"/>
  <pageMargins left="0.75" right="0.75" top="1" bottom="1" header="0.5" footer="0.5"/>
  <pageSetup scale="10"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16A30-AAAA-4C72-A720-9B308D16E2A9}">
  <sheetPr codeName="Sheet37"/>
  <dimension ref="E2:G150"/>
  <sheetViews>
    <sheetView workbookViewId="0">
      <selection activeCell="E2" sqref="E2:G150"/>
    </sheetView>
  </sheetViews>
  <sheetFormatPr defaultRowHeight="15" x14ac:dyDescent="0.25"/>
  <sheetData>
    <row r="2" spans="5:7" x14ac:dyDescent="0.25">
      <c r="E2" t="s">
        <v>78</v>
      </c>
      <c r="F2" t="s">
        <v>204</v>
      </c>
      <c r="G2" t="s">
        <v>205</v>
      </c>
    </row>
    <row r="3" spans="5:7" x14ac:dyDescent="0.25">
      <c r="E3" t="s">
        <v>206</v>
      </c>
      <c r="F3">
        <v>4</v>
      </c>
      <c r="G3">
        <v>30</v>
      </c>
    </row>
    <row r="4" spans="5:7" x14ac:dyDescent="0.25">
      <c r="E4" t="s">
        <v>206</v>
      </c>
      <c r="F4">
        <v>4</v>
      </c>
      <c r="G4">
        <v>58</v>
      </c>
    </row>
    <row r="5" spans="5:7" x14ac:dyDescent="0.25">
      <c r="E5" t="s">
        <v>206</v>
      </c>
      <c r="F5">
        <v>6</v>
      </c>
      <c r="G5">
        <v>48</v>
      </c>
    </row>
    <row r="6" spans="5:7" x14ac:dyDescent="0.25">
      <c r="E6" t="s">
        <v>207</v>
      </c>
      <c r="F6">
        <v>6</v>
      </c>
      <c r="G6">
        <v>58</v>
      </c>
    </row>
    <row r="7" spans="5:7" x14ac:dyDescent="0.25">
      <c r="E7" t="s">
        <v>207</v>
      </c>
      <c r="F7">
        <v>5</v>
      </c>
      <c r="G7">
        <v>53</v>
      </c>
    </row>
    <row r="8" spans="5:7" x14ac:dyDescent="0.25">
      <c r="E8" t="s">
        <v>206</v>
      </c>
      <c r="F8">
        <v>3</v>
      </c>
      <c r="G8">
        <v>49</v>
      </c>
    </row>
    <row r="9" spans="5:7" x14ac:dyDescent="0.25">
      <c r="E9" t="s">
        <v>206</v>
      </c>
      <c r="F9">
        <v>5</v>
      </c>
      <c r="G9">
        <v>48</v>
      </c>
    </row>
    <row r="10" spans="5:7" x14ac:dyDescent="0.25">
      <c r="E10" t="s">
        <v>206</v>
      </c>
      <c r="F10">
        <v>6</v>
      </c>
      <c r="G10">
        <v>52</v>
      </c>
    </row>
    <row r="11" spans="5:7" x14ac:dyDescent="0.25">
      <c r="E11" t="s">
        <v>207</v>
      </c>
      <c r="F11">
        <v>4</v>
      </c>
      <c r="G11">
        <v>47</v>
      </c>
    </row>
    <row r="12" spans="5:7" x14ac:dyDescent="0.25">
      <c r="E12" t="s">
        <v>206</v>
      </c>
      <c r="F12">
        <v>4</v>
      </c>
      <c r="G12">
        <v>63</v>
      </c>
    </row>
    <row r="13" spans="5:7" x14ac:dyDescent="0.25">
      <c r="E13" t="s">
        <v>207</v>
      </c>
      <c r="F13">
        <v>5</v>
      </c>
      <c r="G13">
        <v>48</v>
      </c>
    </row>
    <row r="14" spans="5:7" x14ac:dyDescent="0.25">
      <c r="E14" t="s">
        <v>206</v>
      </c>
      <c r="F14">
        <v>6</v>
      </c>
      <c r="G14">
        <v>45</v>
      </c>
    </row>
    <row r="15" spans="5:7" x14ac:dyDescent="0.25">
      <c r="E15" t="s">
        <v>207</v>
      </c>
      <c r="F15">
        <v>4</v>
      </c>
      <c r="G15">
        <v>43</v>
      </c>
    </row>
    <row r="16" spans="5:7" x14ac:dyDescent="0.25">
      <c r="E16" t="s">
        <v>206</v>
      </c>
      <c r="F16">
        <v>4</v>
      </c>
      <c r="G16">
        <v>55</v>
      </c>
    </row>
    <row r="17" spans="5:7" x14ac:dyDescent="0.25">
      <c r="E17" t="s">
        <v>207</v>
      </c>
      <c r="F17">
        <v>4</v>
      </c>
      <c r="G17">
        <v>32</v>
      </c>
    </row>
    <row r="18" spans="5:7" x14ac:dyDescent="0.25">
      <c r="E18" t="s">
        <v>206</v>
      </c>
      <c r="F18">
        <v>6</v>
      </c>
      <c r="G18">
        <v>52</v>
      </c>
    </row>
    <row r="19" spans="5:7" x14ac:dyDescent="0.25">
      <c r="E19" t="s">
        <v>206</v>
      </c>
      <c r="F19">
        <v>3</v>
      </c>
      <c r="G19">
        <v>44</v>
      </c>
    </row>
    <row r="20" spans="5:7" x14ac:dyDescent="0.25">
      <c r="E20" t="s">
        <v>207</v>
      </c>
      <c r="F20">
        <v>4</v>
      </c>
      <c r="G20">
        <v>75</v>
      </c>
    </row>
    <row r="21" spans="5:7" x14ac:dyDescent="0.25">
      <c r="E21" t="s">
        <v>206</v>
      </c>
      <c r="F21">
        <v>6</v>
      </c>
      <c r="G21">
        <v>53</v>
      </c>
    </row>
    <row r="22" spans="5:7" x14ac:dyDescent="0.25">
      <c r="E22" t="s">
        <v>207</v>
      </c>
      <c r="F22">
        <v>5</v>
      </c>
      <c r="G22">
        <v>54</v>
      </c>
    </row>
    <row r="23" spans="5:7" x14ac:dyDescent="0.25">
      <c r="E23" t="s">
        <v>207</v>
      </c>
      <c r="F23">
        <v>1</v>
      </c>
      <c r="G23">
        <v>68</v>
      </c>
    </row>
    <row r="24" spans="5:7" x14ac:dyDescent="0.25">
      <c r="E24" t="s">
        <v>207</v>
      </c>
      <c r="F24">
        <v>3</v>
      </c>
      <c r="G24">
        <v>50</v>
      </c>
    </row>
    <row r="25" spans="5:7" x14ac:dyDescent="0.25">
      <c r="E25" t="s">
        <v>206</v>
      </c>
      <c r="F25">
        <v>3</v>
      </c>
      <c r="G25">
        <v>39</v>
      </c>
    </row>
    <row r="26" spans="5:7" x14ac:dyDescent="0.25">
      <c r="E26" t="s">
        <v>206</v>
      </c>
      <c r="F26">
        <v>3</v>
      </c>
      <c r="G26">
        <v>55</v>
      </c>
    </row>
    <row r="27" spans="5:7" x14ac:dyDescent="0.25">
      <c r="E27" t="s">
        <v>207</v>
      </c>
      <c r="F27">
        <v>2</v>
      </c>
      <c r="G27">
        <v>60</v>
      </c>
    </row>
    <row r="28" spans="5:7" x14ac:dyDescent="0.25">
      <c r="E28" t="s">
        <v>206</v>
      </c>
      <c r="F28">
        <v>2</v>
      </c>
      <c r="G28">
        <v>39</v>
      </c>
    </row>
    <row r="29" spans="5:7" x14ac:dyDescent="0.25">
      <c r="E29" t="s">
        <v>206</v>
      </c>
      <c r="F29">
        <v>6</v>
      </c>
      <c r="G29">
        <v>55</v>
      </c>
    </row>
    <row r="30" spans="5:7" x14ac:dyDescent="0.25">
      <c r="E30" t="s">
        <v>206</v>
      </c>
      <c r="F30">
        <v>4</v>
      </c>
      <c r="G30">
        <v>64</v>
      </c>
    </row>
    <row r="31" spans="5:7" x14ac:dyDescent="0.25">
      <c r="E31" t="s">
        <v>207</v>
      </c>
      <c r="F31">
        <v>2</v>
      </c>
      <c r="G31">
        <v>30</v>
      </c>
    </row>
    <row r="32" spans="5:7" x14ac:dyDescent="0.25">
      <c r="E32" t="s">
        <v>206</v>
      </c>
      <c r="F32">
        <v>6</v>
      </c>
      <c r="G32">
        <v>59</v>
      </c>
    </row>
    <row r="33" spans="5:7" x14ac:dyDescent="0.25">
      <c r="E33" t="s">
        <v>206</v>
      </c>
      <c r="F33">
        <v>4</v>
      </c>
      <c r="G33">
        <v>36</v>
      </c>
    </row>
    <row r="34" spans="5:7" x14ac:dyDescent="0.25">
      <c r="E34" t="s">
        <v>207</v>
      </c>
      <c r="F34">
        <v>3</v>
      </c>
      <c r="G34">
        <v>58</v>
      </c>
    </row>
    <row r="35" spans="5:7" x14ac:dyDescent="0.25">
      <c r="E35" t="s">
        <v>207</v>
      </c>
      <c r="F35">
        <v>5</v>
      </c>
      <c r="G35">
        <v>46</v>
      </c>
    </row>
    <row r="36" spans="5:7" x14ac:dyDescent="0.25">
      <c r="E36" t="s">
        <v>206</v>
      </c>
      <c r="F36">
        <v>1</v>
      </c>
      <c r="G36">
        <v>71</v>
      </c>
    </row>
    <row r="37" spans="5:7" x14ac:dyDescent="0.25">
      <c r="E37" t="s">
        <v>206</v>
      </c>
      <c r="F37">
        <v>2</v>
      </c>
      <c r="G37">
        <v>61</v>
      </c>
    </row>
    <row r="38" spans="5:7" x14ac:dyDescent="0.25">
      <c r="E38" t="s">
        <v>207</v>
      </c>
      <c r="F38">
        <v>6</v>
      </c>
      <c r="G38">
        <v>49</v>
      </c>
    </row>
    <row r="39" spans="5:7" x14ac:dyDescent="0.25">
      <c r="E39" t="s">
        <v>206</v>
      </c>
      <c r="F39">
        <v>2</v>
      </c>
      <c r="G39">
        <v>20</v>
      </c>
    </row>
    <row r="40" spans="5:7" x14ac:dyDescent="0.25">
      <c r="E40" t="s">
        <v>207</v>
      </c>
      <c r="F40">
        <v>6</v>
      </c>
      <c r="G40">
        <v>47</v>
      </c>
    </row>
    <row r="41" spans="5:7" x14ac:dyDescent="0.25">
      <c r="E41" t="s">
        <v>207</v>
      </c>
      <c r="F41">
        <v>2</v>
      </c>
      <c r="G41">
        <v>61</v>
      </c>
    </row>
    <row r="42" spans="5:7" x14ac:dyDescent="0.25">
      <c r="E42" t="s">
        <v>206</v>
      </c>
      <c r="F42">
        <v>3</v>
      </c>
      <c r="G42">
        <v>53</v>
      </c>
    </row>
    <row r="43" spans="5:7" x14ac:dyDescent="0.25">
      <c r="E43" t="s">
        <v>206</v>
      </c>
      <c r="F43">
        <v>6</v>
      </c>
      <c r="G43">
        <v>49</v>
      </c>
    </row>
    <row r="44" spans="5:7" x14ac:dyDescent="0.25">
      <c r="E44" t="s">
        <v>206</v>
      </c>
      <c r="F44">
        <v>1</v>
      </c>
      <c r="G44">
        <v>33</v>
      </c>
    </row>
    <row r="45" spans="5:7" x14ac:dyDescent="0.25">
      <c r="E45" t="s">
        <v>206</v>
      </c>
      <c r="F45">
        <v>4</v>
      </c>
      <c r="G45">
        <v>59</v>
      </c>
    </row>
    <row r="46" spans="5:7" x14ac:dyDescent="0.25">
      <c r="E46" t="s">
        <v>207</v>
      </c>
      <c r="F46">
        <v>4</v>
      </c>
      <c r="G46">
        <v>60</v>
      </c>
    </row>
    <row r="47" spans="5:7" x14ac:dyDescent="0.25">
      <c r="E47" t="s">
        <v>206</v>
      </c>
      <c r="F47">
        <v>3</v>
      </c>
      <c r="G47">
        <v>40</v>
      </c>
    </row>
    <row r="48" spans="5:7" x14ac:dyDescent="0.25">
      <c r="E48" t="s">
        <v>207</v>
      </c>
      <c r="F48">
        <v>6</v>
      </c>
      <c r="G48">
        <v>49</v>
      </c>
    </row>
    <row r="49" spans="5:7" x14ac:dyDescent="0.25">
      <c r="E49" t="s">
        <v>207</v>
      </c>
      <c r="F49">
        <v>2</v>
      </c>
      <c r="G49">
        <v>32</v>
      </c>
    </row>
    <row r="50" spans="5:7" x14ac:dyDescent="0.25">
      <c r="E50" t="s">
        <v>207</v>
      </c>
      <c r="F50">
        <v>3</v>
      </c>
      <c r="G50">
        <v>69</v>
      </c>
    </row>
    <row r="51" spans="5:7" x14ac:dyDescent="0.25">
      <c r="E51" t="s">
        <v>206</v>
      </c>
      <c r="F51">
        <v>5</v>
      </c>
      <c r="G51">
        <v>49</v>
      </c>
    </row>
    <row r="52" spans="5:7" x14ac:dyDescent="0.25">
      <c r="E52" t="s">
        <v>206</v>
      </c>
      <c r="F52">
        <v>2</v>
      </c>
      <c r="G52">
        <v>61</v>
      </c>
    </row>
    <row r="53" spans="5:7" x14ac:dyDescent="0.25">
      <c r="E53" t="s">
        <v>206</v>
      </c>
      <c r="F53">
        <v>4</v>
      </c>
      <c r="G53">
        <v>64</v>
      </c>
    </row>
    <row r="54" spans="5:7" x14ac:dyDescent="0.25">
      <c r="E54" t="s">
        <v>207</v>
      </c>
      <c r="F54">
        <v>4</v>
      </c>
      <c r="G54">
        <v>78</v>
      </c>
    </row>
    <row r="55" spans="5:7" x14ac:dyDescent="0.25">
      <c r="E55" t="s">
        <v>207</v>
      </c>
      <c r="F55">
        <v>3</v>
      </c>
      <c r="G55">
        <v>66</v>
      </c>
    </row>
    <row r="56" spans="5:7" x14ac:dyDescent="0.25">
      <c r="E56" t="s">
        <v>206</v>
      </c>
      <c r="F56">
        <v>1</v>
      </c>
      <c r="G56">
        <v>24</v>
      </c>
    </row>
    <row r="57" spans="5:7" x14ac:dyDescent="0.25">
      <c r="E57" t="s">
        <v>206</v>
      </c>
      <c r="F57">
        <v>4</v>
      </c>
      <c r="G57">
        <v>34</v>
      </c>
    </row>
    <row r="58" spans="5:7" x14ac:dyDescent="0.25">
      <c r="E58" t="s">
        <v>206</v>
      </c>
      <c r="F58">
        <v>4</v>
      </c>
      <c r="G58">
        <v>65</v>
      </c>
    </row>
    <row r="59" spans="5:7" x14ac:dyDescent="0.25">
      <c r="E59" t="s">
        <v>207</v>
      </c>
      <c r="F59">
        <v>6</v>
      </c>
      <c r="G59">
        <v>46</v>
      </c>
    </row>
    <row r="60" spans="5:7" x14ac:dyDescent="0.25">
      <c r="E60" t="s">
        <v>206</v>
      </c>
      <c r="F60">
        <v>5</v>
      </c>
      <c r="G60">
        <v>53</v>
      </c>
    </row>
    <row r="61" spans="5:7" x14ac:dyDescent="0.25">
      <c r="E61" t="s">
        <v>207</v>
      </c>
      <c r="F61">
        <v>2</v>
      </c>
      <c r="G61">
        <v>78</v>
      </c>
    </row>
    <row r="62" spans="5:7" x14ac:dyDescent="0.25">
      <c r="E62" t="s">
        <v>206</v>
      </c>
      <c r="F62">
        <v>4</v>
      </c>
      <c r="G62">
        <v>36</v>
      </c>
    </row>
    <row r="63" spans="5:7" x14ac:dyDescent="0.25">
      <c r="E63" t="s">
        <v>206</v>
      </c>
      <c r="F63">
        <v>5</v>
      </c>
      <c r="G63">
        <v>49</v>
      </c>
    </row>
    <row r="64" spans="5:7" x14ac:dyDescent="0.25">
      <c r="E64" t="s">
        <v>206</v>
      </c>
      <c r="F64">
        <v>3</v>
      </c>
      <c r="G64">
        <v>22</v>
      </c>
    </row>
    <row r="65" spans="5:7" x14ac:dyDescent="0.25">
      <c r="E65" t="s">
        <v>206</v>
      </c>
      <c r="F65">
        <v>2</v>
      </c>
      <c r="G65">
        <v>65</v>
      </c>
    </row>
    <row r="66" spans="5:7" x14ac:dyDescent="0.25">
      <c r="E66" t="s">
        <v>207</v>
      </c>
      <c r="F66">
        <v>2</v>
      </c>
      <c r="G66">
        <v>69</v>
      </c>
    </row>
    <row r="67" spans="5:7" x14ac:dyDescent="0.25">
      <c r="E67" t="s">
        <v>206</v>
      </c>
      <c r="F67">
        <v>6</v>
      </c>
      <c r="G67">
        <v>50</v>
      </c>
    </row>
    <row r="68" spans="5:7" x14ac:dyDescent="0.25">
      <c r="E68" t="s">
        <v>206</v>
      </c>
      <c r="F68">
        <v>4</v>
      </c>
      <c r="G68">
        <v>44</v>
      </c>
    </row>
    <row r="69" spans="5:7" x14ac:dyDescent="0.25">
      <c r="E69" t="s">
        <v>207</v>
      </c>
      <c r="F69">
        <v>2</v>
      </c>
      <c r="G69">
        <v>60</v>
      </c>
    </row>
    <row r="70" spans="5:7" x14ac:dyDescent="0.25">
      <c r="E70" t="s">
        <v>207</v>
      </c>
      <c r="F70">
        <v>4</v>
      </c>
      <c r="G70">
        <v>58</v>
      </c>
    </row>
    <row r="71" spans="5:7" x14ac:dyDescent="0.25">
      <c r="E71" t="s">
        <v>206</v>
      </c>
      <c r="F71">
        <v>4</v>
      </c>
      <c r="G71">
        <v>48</v>
      </c>
    </row>
    <row r="72" spans="5:7" x14ac:dyDescent="0.25">
      <c r="E72" t="s">
        <v>206</v>
      </c>
      <c r="F72">
        <v>4</v>
      </c>
      <c r="G72">
        <v>62</v>
      </c>
    </row>
    <row r="73" spans="5:7" x14ac:dyDescent="0.25">
      <c r="E73" t="s">
        <v>207</v>
      </c>
      <c r="F73">
        <v>5</v>
      </c>
      <c r="G73">
        <v>49</v>
      </c>
    </row>
    <row r="74" spans="5:7" x14ac:dyDescent="0.25">
      <c r="E74" t="s">
        <v>207</v>
      </c>
      <c r="F74">
        <v>4</v>
      </c>
      <c r="G74">
        <v>51</v>
      </c>
    </row>
    <row r="75" spans="5:7" x14ac:dyDescent="0.25">
      <c r="E75" t="s">
        <v>206</v>
      </c>
      <c r="F75">
        <v>4</v>
      </c>
      <c r="G75">
        <v>56</v>
      </c>
    </row>
    <row r="76" spans="5:7" x14ac:dyDescent="0.25">
      <c r="E76" t="s">
        <v>206</v>
      </c>
      <c r="F76">
        <v>2</v>
      </c>
      <c r="G76">
        <v>67</v>
      </c>
    </row>
    <row r="77" spans="5:7" x14ac:dyDescent="0.25">
      <c r="E77" t="s">
        <v>206</v>
      </c>
      <c r="F77">
        <v>3</v>
      </c>
      <c r="G77">
        <v>65</v>
      </c>
    </row>
    <row r="78" spans="5:7" x14ac:dyDescent="0.25">
      <c r="E78" t="s">
        <v>206</v>
      </c>
      <c r="F78">
        <v>2</v>
      </c>
      <c r="G78">
        <v>71</v>
      </c>
    </row>
    <row r="79" spans="5:7" x14ac:dyDescent="0.25">
      <c r="E79" t="s">
        <v>207</v>
      </c>
      <c r="F79">
        <v>5</v>
      </c>
      <c r="G79">
        <v>58</v>
      </c>
    </row>
    <row r="80" spans="5:7" x14ac:dyDescent="0.25">
      <c r="E80" t="s">
        <v>207</v>
      </c>
      <c r="F80">
        <v>3</v>
      </c>
      <c r="G80">
        <v>38</v>
      </c>
    </row>
    <row r="81" spans="5:7" x14ac:dyDescent="0.25">
      <c r="E81" t="s">
        <v>207</v>
      </c>
      <c r="F81">
        <v>4</v>
      </c>
      <c r="G81">
        <v>52</v>
      </c>
    </row>
    <row r="82" spans="5:7" x14ac:dyDescent="0.25">
      <c r="E82" t="s">
        <v>207</v>
      </c>
      <c r="F82">
        <v>3</v>
      </c>
      <c r="G82">
        <v>74</v>
      </c>
    </row>
    <row r="83" spans="5:7" x14ac:dyDescent="0.25">
      <c r="E83" t="s">
        <v>206</v>
      </c>
      <c r="F83">
        <v>2</v>
      </c>
      <c r="G83">
        <v>70</v>
      </c>
    </row>
    <row r="84" spans="5:7" x14ac:dyDescent="0.25">
      <c r="E84" t="s">
        <v>207</v>
      </c>
      <c r="F84">
        <v>2</v>
      </c>
      <c r="G84">
        <v>30</v>
      </c>
    </row>
    <row r="85" spans="5:7" x14ac:dyDescent="0.25">
      <c r="E85" t="s">
        <v>207</v>
      </c>
      <c r="F85">
        <v>3</v>
      </c>
      <c r="G85">
        <v>66</v>
      </c>
    </row>
    <row r="86" spans="5:7" x14ac:dyDescent="0.25">
      <c r="E86" t="s">
        <v>206</v>
      </c>
      <c r="F86">
        <v>3</v>
      </c>
      <c r="G86">
        <v>78</v>
      </c>
    </row>
    <row r="87" spans="5:7" x14ac:dyDescent="0.25">
      <c r="E87" t="s">
        <v>207</v>
      </c>
      <c r="F87">
        <v>4</v>
      </c>
      <c r="G87">
        <v>45</v>
      </c>
    </row>
    <row r="88" spans="5:7" x14ac:dyDescent="0.25">
      <c r="E88" t="s">
        <v>207</v>
      </c>
      <c r="F88">
        <v>2</v>
      </c>
      <c r="G88">
        <v>34</v>
      </c>
    </row>
    <row r="89" spans="5:7" x14ac:dyDescent="0.25">
      <c r="E89" t="s">
        <v>206</v>
      </c>
      <c r="F89">
        <v>3</v>
      </c>
      <c r="G89">
        <v>69</v>
      </c>
    </row>
    <row r="90" spans="5:7" x14ac:dyDescent="0.25">
      <c r="E90" t="s">
        <v>207</v>
      </c>
      <c r="F90">
        <v>3</v>
      </c>
      <c r="G90">
        <v>53</v>
      </c>
    </row>
    <row r="91" spans="5:7" x14ac:dyDescent="0.25">
      <c r="E91" t="s">
        <v>206</v>
      </c>
      <c r="F91">
        <v>4</v>
      </c>
      <c r="G91">
        <v>54</v>
      </c>
    </row>
    <row r="92" spans="5:7" x14ac:dyDescent="0.25">
      <c r="E92" t="s">
        <v>207</v>
      </c>
      <c r="F92">
        <v>6</v>
      </c>
      <c r="G92">
        <v>51</v>
      </c>
    </row>
    <row r="93" spans="5:7" x14ac:dyDescent="0.25">
      <c r="E93" t="s">
        <v>206</v>
      </c>
      <c r="F93">
        <v>2</v>
      </c>
      <c r="G93">
        <v>62</v>
      </c>
    </row>
    <row r="94" spans="5:7" x14ac:dyDescent="0.25">
      <c r="E94" t="s">
        <v>206</v>
      </c>
      <c r="F94">
        <v>3</v>
      </c>
      <c r="G94">
        <v>52</v>
      </c>
    </row>
    <row r="95" spans="5:7" x14ac:dyDescent="0.25">
      <c r="E95" t="s">
        <v>207</v>
      </c>
      <c r="F95">
        <v>3</v>
      </c>
      <c r="G95">
        <v>85</v>
      </c>
    </row>
    <row r="96" spans="5:7" x14ac:dyDescent="0.25">
      <c r="E96" t="s">
        <v>207</v>
      </c>
      <c r="F96">
        <v>3</v>
      </c>
      <c r="G96">
        <v>86</v>
      </c>
    </row>
    <row r="97" spans="5:7" x14ac:dyDescent="0.25">
      <c r="E97" t="s">
        <v>207</v>
      </c>
      <c r="F97">
        <v>3</v>
      </c>
      <c r="G97">
        <v>36</v>
      </c>
    </row>
    <row r="98" spans="5:7" x14ac:dyDescent="0.25">
      <c r="E98" t="s">
        <v>206</v>
      </c>
      <c r="F98">
        <v>2</v>
      </c>
      <c r="G98">
        <v>78</v>
      </c>
    </row>
    <row r="99" spans="5:7" x14ac:dyDescent="0.25">
      <c r="E99" t="s">
        <v>207</v>
      </c>
      <c r="F99">
        <v>6</v>
      </c>
      <c r="G99">
        <v>56</v>
      </c>
    </row>
    <row r="100" spans="5:7" x14ac:dyDescent="0.25">
      <c r="E100" t="s">
        <v>207</v>
      </c>
      <c r="F100">
        <v>1</v>
      </c>
      <c r="G100">
        <v>68</v>
      </c>
    </row>
    <row r="101" spans="5:7" x14ac:dyDescent="0.25">
      <c r="E101" t="s">
        <v>207</v>
      </c>
      <c r="F101">
        <v>2</v>
      </c>
      <c r="G101">
        <v>72</v>
      </c>
    </row>
    <row r="102" spans="5:7" x14ac:dyDescent="0.25">
      <c r="E102" t="s">
        <v>207</v>
      </c>
      <c r="F102">
        <v>6</v>
      </c>
      <c r="G102">
        <v>47</v>
      </c>
    </row>
    <row r="103" spans="5:7" x14ac:dyDescent="0.25">
      <c r="E103" t="s">
        <v>206</v>
      </c>
      <c r="F103">
        <v>2</v>
      </c>
      <c r="G103">
        <v>65</v>
      </c>
    </row>
    <row r="104" spans="5:7" x14ac:dyDescent="0.25">
      <c r="E104" t="s">
        <v>206</v>
      </c>
      <c r="F104">
        <v>3</v>
      </c>
      <c r="G104">
        <v>76</v>
      </c>
    </row>
    <row r="105" spans="5:7" x14ac:dyDescent="0.25">
      <c r="E105" t="s">
        <v>206</v>
      </c>
      <c r="F105">
        <v>4</v>
      </c>
      <c r="G105">
        <v>51</v>
      </c>
    </row>
    <row r="106" spans="5:7" x14ac:dyDescent="0.25">
      <c r="E106" t="s">
        <v>207</v>
      </c>
      <c r="F106">
        <v>3</v>
      </c>
      <c r="G106">
        <v>53</v>
      </c>
    </row>
    <row r="107" spans="5:7" x14ac:dyDescent="0.25">
      <c r="E107" t="s">
        <v>207</v>
      </c>
      <c r="F107">
        <v>1</v>
      </c>
      <c r="G107">
        <v>68</v>
      </c>
    </row>
    <row r="108" spans="5:7" x14ac:dyDescent="0.25">
      <c r="E108" t="s">
        <v>207</v>
      </c>
      <c r="F108">
        <v>3</v>
      </c>
      <c r="G108">
        <v>62</v>
      </c>
    </row>
    <row r="109" spans="5:7" x14ac:dyDescent="0.25">
      <c r="E109" t="s">
        <v>206</v>
      </c>
      <c r="F109">
        <v>2</v>
      </c>
      <c r="G109">
        <v>39</v>
      </c>
    </row>
    <row r="110" spans="5:7" x14ac:dyDescent="0.25">
      <c r="E110" t="s">
        <v>206</v>
      </c>
      <c r="F110">
        <v>4</v>
      </c>
      <c r="G110">
        <v>70</v>
      </c>
    </row>
    <row r="111" spans="5:7" x14ac:dyDescent="0.25">
      <c r="E111" t="s">
        <v>206</v>
      </c>
      <c r="F111">
        <v>4</v>
      </c>
      <c r="G111">
        <v>65</v>
      </c>
    </row>
    <row r="112" spans="5:7" x14ac:dyDescent="0.25">
      <c r="E112" t="s">
        <v>206</v>
      </c>
      <c r="F112">
        <v>3</v>
      </c>
      <c r="G112">
        <v>93</v>
      </c>
    </row>
    <row r="113" spans="5:7" x14ac:dyDescent="0.25">
      <c r="E113" t="s">
        <v>207</v>
      </c>
      <c r="F113">
        <v>2</v>
      </c>
      <c r="G113">
        <v>75</v>
      </c>
    </row>
    <row r="114" spans="5:7" x14ac:dyDescent="0.25">
      <c r="E114" t="s">
        <v>206</v>
      </c>
      <c r="F114">
        <v>3</v>
      </c>
      <c r="G114">
        <v>69</v>
      </c>
    </row>
    <row r="115" spans="5:7" x14ac:dyDescent="0.25">
      <c r="E115" t="s">
        <v>207</v>
      </c>
      <c r="F115">
        <v>2</v>
      </c>
      <c r="G115">
        <v>84</v>
      </c>
    </row>
    <row r="116" spans="5:7" x14ac:dyDescent="0.25">
      <c r="E116" t="s">
        <v>206</v>
      </c>
      <c r="F116">
        <v>4</v>
      </c>
      <c r="G116">
        <v>56</v>
      </c>
    </row>
    <row r="117" spans="5:7" x14ac:dyDescent="0.25">
      <c r="E117" t="s">
        <v>207</v>
      </c>
      <c r="F117">
        <v>4</v>
      </c>
      <c r="G117">
        <v>51</v>
      </c>
    </row>
    <row r="118" spans="5:7" x14ac:dyDescent="0.25">
      <c r="E118" t="s">
        <v>206</v>
      </c>
      <c r="F118">
        <v>2</v>
      </c>
      <c r="G118">
        <v>76</v>
      </c>
    </row>
    <row r="119" spans="5:7" x14ac:dyDescent="0.25">
      <c r="E119" t="s">
        <v>206</v>
      </c>
      <c r="F119">
        <v>4</v>
      </c>
      <c r="G119">
        <v>27</v>
      </c>
    </row>
    <row r="120" spans="5:7" x14ac:dyDescent="0.25">
      <c r="E120" t="s">
        <v>206</v>
      </c>
      <c r="F120">
        <v>4</v>
      </c>
      <c r="G120">
        <v>66</v>
      </c>
    </row>
    <row r="121" spans="5:7" x14ac:dyDescent="0.25">
      <c r="E121" t="s">
        <v>207</v>
      </c>
      <c r="F121">
        <v>4</v>
      </c>
      <c r="G121">
        <v>64</v>
      </c>
    </row>
    <row r="122" spans="5:7" x14ac:dyDescent="0.25">
      <c r="E122" t="s">
        <v>207</v>
      </c>
      <c r="F122">
        <v>4</v>
      </c>
      <c r="G122">
        <v>52</v>
      </c>
    </row>
    <row r="123" spans="5:7" x14ac:dyDescent="0.25">
      <c r="E123" t="s">
        <v>206</v>
      </c>
      <c r="F123">
        <v>3</v>
      </c>
      <c r="G123">
        <v>63</v>
      </c>
    </row>
    <row r="124" spans="5:7" x14ac:dyDescent="0.25">
      <c r="E124" t="s">
        <v>206</v>
      </c>
      <c r="F124">
        <v>2</v>
      </c>
      <c r="G124">
        <v>69</v>
      </c>
    </row>
    <row r="125" spans="5:7" x14ac:dyDescent="0.25">
      <c r="E125" t="s">
        <v>206</v>
      </c>
      <c r="F125">
        <v>4</v>
      </c>
      <c r="G125">
        <v>63</v>
      </c>
    </row>
    <row r="126" spans="5:7" x14ac:dyDescent="0.25">
      <c r="E126" t="s">
        <v>206</v>
      </c>
      <c r="F126">
        <v>3</v>
      </c>
      <c r="G126">
        <v>26</v>
      </c>
    </row>
    <row r="127" spans="5:7" x14ac:dyDescent="0.25">
      <c r="E127" t="s">
        <v>206</v>
      </c>
      <c r="F127">
        <v>3</v>
      </c>
      <c r="G127">
        <v>77</v>
      </c>
    </row>
    <row r="128" spans="5:7" x14ac:dyDescent="0.25">
      <c r="E128" t="s">
        <v>207</v>
      </c>
      <c r="F128">
        <v>6</v>
      </c>
      <c r="G128">
        <v>52</v>
      </c>
    </row>
    <row r="129" spans="5:7" x14ac:dyDescent="0.25">
      <c r="E129" t="s">
        <v>207</v>
      </c>
      <c r="F129">
        <v>1</v>
      </c>
      <c r="G129">
        <v>94</v>
      </c>
    </row>
    <row r="130" spans="5:7" x14ac:dyDescent="0.25">
      <c r="E130" t="s">
        <v>206</v>
      </c>
      <c r="F130">
        <v>2</v>
      </c>
      <c r="G130">
        <v>33</v>
      </c>
    </row>
    <row r="131" spans="5:7" x14ac:dyDescent="0.25">
      <c r="E131" t="s">
        <v>206</v>
      </c>
      <c r="F131">
        <v>2</v>
      </c>
      <c r="G131">
        <v>84</v>
      </c>
    </row>
    <row r="132" spans="5:7" x14ac:dyDescent="0.25">
      <c r="E132" t="s">
        <v>206</v>
      </c>
      <c r="F132">
        <v>1</v>
      </c>
      <c r="G132">
        <v>32</v>
      </c>
    </row>
    <row r="133" spans="5:7" x14ac:dyDescent="0.25">
      <c r="E133" t="s">
        <v>206</v>
      </c>
      <c r="F133">
        <v>1</v>
      </c>
      <c r="G133">
        <v>63</v>
      </c>
    </row>
    <row r="134" spans="5:7" x14ac:dyDescent="0.25">
      <c r="E134" t="s">
        <v>207</v>
      </c>
      <c r="F134">
        <v>3</v>
      </c>
      <c r="G134">
        <v>65</v>
      </c>
    </row>
    <row r="135" spans="5:7" x14ac:dyDescent="0.25">
      <c r="E135" t="s">
        <v>207</v>
      </c>
      <c r="F135">
        <v>6</v>
      </c>
      <c r="G135">
        <v>50</v>
      </c>
    </row>
    <row r="136" spans="5:7" x14ac:dyDescent="0.25">
      <c r="E136" t="s">
        <v>206</v>
      </c>
      <c r="F136">
        <v>6</v>
      </c>
      <c r="G136">
        <v>52</v>
      </c>
    </row>
    <row r="137" spans="5:7" x14ac:dyDescent="0.25">
      <c r="E137" t="s">
        <v>206</v>
      </c>
      <c r="F137">
        <v>1</v>
      </c>
      <c r="G137">
        <v>86</v>
      </c>
    </row>
    <row r="138" spans="5:7" x14ac:dyDescent="0.25">
      <c r="E138" t="s">
        <v>207</v>
      </c>
      <c r="F138">
        <v>3</v>
      </c>
      <c r="G138">
        <v>22</v>
      </c>
    </row>
    <row r="139" spans="5:7" x14ac:dyDescent="0.25">
      <c r="E139" t="s">
        <v>206</v>
      </c>
      <c r="F139">
        <v>4</v>
      </c>
      <c r="G139">
        <v>33</v>
      </c>
    </row>
    <row r="140" spans="5:7" x14ac:dyDescent="0.25">
      <c r="E140" t="s">
        <v>207</v>
      </c>
      <c r="F140">
        <v>3</v>
      </c>
      <c r="G140">
        <v>44</v>
      </c>
    </row>
    <row r="141" spans="5:7" x14ac:dyDescent="0.25">
      <c r="E141" t="s">
        <v>207</v>
      </c>
      <c r="F141">
        <v>3</v>
      </c>
      <c r="G141">
        <v>56</v>
      </c>
    </row>
    <row r="142" spans="5:7" x14ac:dyDescent="0.25">
      <c r="E142" t="s">
        <v>207</v>
      </c>
      <c r="F142">
        <v>6</v>
      </c>
      <c r="G142">
        <v>48</v>
      </c>
    </row>
    <row r="143" spans="5:7" x14ac:dyDescent="0.25">
      <c r="E143" t="s">
        <v>207</v>
      </c>
      <c r="F143">
        <v>2</v>
      </c>
      <c r="G143">
        <v>30</v>
      </c>
    </row>
    <row r="144" spans="5:7" x14ac:dyDescent="0.25">
      <c r="E144" t="s">
        <v>206</v>
      </c>
      <c r="F144">
        <v>3</v>
      </c>
      <c r="G144">
        <v>31</v>
      </c>
    </row>
    <row r="145" spans="5:7" x14ac:dyDescent="0.25">
      <c r="E145" t="s">
        <v>207</v>
      </c>
      <c r="F145">
        <v>2</v>
      </c>
      <c r="G145">
        <v>64</v>
      </c>
    </row>
    <row r="146" spans="5:7" x14ac:dyDescent="0.25">
      <c r="E146" t="s">
        <v>207</v>
      </c>
      <c r="F146">
        <v>4</v>
      </c>
      <c r="G146">
        <v>32</v>
      </c>
    </row>
    <row r="147" spans="5:7" x14ac:dyDescent="0.25">
      <c r="E147" t="s">
        <v>207</v>
      </c>
      <c r="F147">
        <v>2</v>
      </c>
      <c r="G147">
        <v>62</v>
      </c>
    </row>
    <row r="148" spans="5:7" x14ac:dyDescent="0.25">
      <c r="E148" t="s">
        <v>207</v>
      </c>
      <c r="F148">
        <v>4</v>
      </c>
      <c r="G148">
        <v>71</v>
      </c>
    </row>
    <row r="149" spans="5:7" x14ac:dyDescent="0.25">
      <c r="E149" t="s">
        <v>207</v>
      </c>
      <c r="F149">
        <v>1</v>
      </c>
      <c r="G149">
        <v>64</v>
      </c>
    </row>
    <row r="150" spans="5:7" x14ac:dyDescent="0.25">
      <c r="E150" t="s">
        <v>206</v>
      </c>
      <c r="F150">
        <v>1</v>
      </c>
      <c r="G150">
        <v>79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FB136-B57E-41E4-8681-2D00BF47C6F4}">
  <sheetPr codeName="Sheet38">
    <pageSetUpPr fitToPage="1"/>
  </sheetPr>
  <dimension ref="A3:E17"/>
  <sheetViews>
    <sheetView workbookViewId="0">
      <selection activeCell="B9" sqref="B9"/>
    </sheetView>
  </sheetViews>
  <sheetFormatPr defaultRowHeight="15" x14ac:dyDescent="0.25"/>
  <cols>
    <col min="1" max="1" width="15.5703125" customWidth="1"/>
    <col min="2" max="2" width="16.28515625" customWidth="1"/>
    <col min="3" max="4" width="7" customWidth="1"/>
    <col min="5" max="5" width="11.28515625" bestFit="1" customWidth="1"/>
  </cols>
  <sheetData>
    <row r="3" spans="1:5" x14ac:dyDescent="0.25">
      <c r="A3" t="s">
        <v>90</v>
      </c>
      <c r="B3" t="s">
        <v>137</v>
      </c>
    </row>
    <row r="4" spans="1:5" x14ac:dyDescent="0.25">
      <c r="A4" t="s">
        <v>23</v>
      </c>
      <c r="B4">
        <v>2009</v>
      </c>
      <c r="C4">
        <v>2010</v>
      </c>
      <c r="D4">
        <v>2011</v>
      </c>
      <c r="E4" t="s">
        <v>35</v>
      </c>
    </row>
    <row r="5" spans="1:5" x14ac:dyDescent="0.25">
      <c r="A5" s="1" t="s">
        <v>93</v>
      </c>
      <c r="B5">
        <v>10453</v>
      </c>
      <c r="C5">
        <v>84058</v>
      </c>
      <c r="D5">
        <v>45615</v>
      </c>
      <c r="E5">
        <v>140126</v>
      </c>
    </row>
    <row r="6" spans="1:5" x14ac:dyDescent="0.25">
      <c r="A6" s="1" t="s">
        <v>99</v>
      </c>
      <c r="B6">
        <v>47996</v>
      </c>
      <c r="C6">
        <v>74896</v>
      </c>
      <c r="D6">
        <v>32943</v>
      </c>
      <c r="E6">
        <v>155835</v>
      </c>
    </row>
    <row r="7" spans="1:5" x14ac:dyDescent="0.25">
      <c r="A7" s="1" t="s">
        <v>100</v>
      </c>
      <c r="B7">
        <v>113126</v>
      </c>
      <c r="C7">
        <v>41689</v>
      </c>
      <c r="D7">
        <v>19821</v>
      </c>
      <c r="E7">
        <v>174636</v>
      </c>
    </row>
    <row r="8" spans="1:5" x14ac:dyDescent="0.25">
      <c r="A8" s="1" t="s">
        <v>101</v>
      </c>
      <c r="B8">
        <v>69613</v>
      </c>
      <c r="C8">
        <v>59910</v>
      </c>
      <c r="D8">
        <v>39770</v>
      </c>
      <c r="E8">
        <v>169293</v>
      </c>
    </row>
    <row r="9" spans="1:5" x14ac:dyDescent="0.25">
      <c r="A9" s="1" t="s">
        <v>69</v>
      </c>
      <c r="B9">
        <v>65155</v>
      </c>
      <c r="C9">
        <v>49345</v>
      </c>
      <c r="D9">
        <v>29600</v>
      </c>
      <c r="E9">
        <v>144100</v>
      </c>
    </row>
    <row r="10" spans="1:5" x14ac:dyDescent="0.25">
      <c r="A10" s="1" t="s">
        <v>102</v>
      </c>
      <c r="B10">
        <v>54814</v>
      </c>
      <c r="C10">
        <v>42355</v>
      </c>
      <c r="D10">
        <v>61331</v>
      </c>
      <c r="E10">
        <v>158500</v>
      </c>
    </row>
    <row r="11" spans="1:5" x14ac:dyDescent="0.25">
      <c r="A11" s="1" t="s">
        <v>103</v>
      </c>
      <c r="B11">
        <v>34930</v>
      </c>
      <c r="C11">
        <v>87516</v>
      </c>
      <c r="D11">
        <v>38863</v>
      </c>
      <c r="E11">
        <v>161309</v>
      </c>
    </row>
    <row r="12" spans="1:5" x14ac:dyDescent="0.25">
      <c r="A12" s="1" t="s">
        <v>104</v>
      </c>
      <c r="B12">
        <v>51588</v>
      </c>
      <c r="C12">
        <v>33060</v>
      </c>
      <c r="D12">
        <v>47287</v>
      </c>
      <c r="E12">
        <v>131935</v>
      </c>
    </row>
    <row r="13" spans="1:5" x14ac:dyDescent="0.25">
      <c r="A13" s="1" t="s">
        <v>105</v>
      </c>
      <c r="B13">
        <v>60835</v>
      </c>
      <c r="C13">
        <v>48963</v>
      </c>
      <c r="D13">
        <v>45559</v>
      </c>
      <c r="E13">
        <v>155357</v>
      </c>
    </row>
    <row r="14" spans="1:5" x14ac:dyDescent="0.25">
      <c r="A14" s="1" t="s">
        <v>106</v>
      </c>
      <c r="B14">
        <v>85607</v>
      </c>
      <c r="C14">
        <v>36243</v>
      </c>
      <c r="D14">
        <v>30805</v>
      </c>
      <c r="E14">
        <v>152655</v>
      </c>
    </row>
    <row r="15" spans="1:5" x14ac:dyDescent="0.25">
      <c r="A15" s="1" t="s">
        <v>107</v>
      </c>
      <c r="B15">
        <v>72602</v>
      </c>
      <c r="C15">
        <v>17010</v>
      </c>
      <c r="D15">
        <v>48207</v>
      </c>
      <c r="E15">
        <v>137819</v>
      </c>
    </row>
    <row r="16" spans="1:5" x14ac:dyDescent="0.25">
      <c r="A16" s="1" t="s">
        <v>108</v>
      </c>
      <c r="B16">
        <v>30043</v>
      </c>
      <c r="C16">
        <v>73381</v>
      </c>
      <c r="D16">
        <v>79733</v>
      </c>
      <c r="E16">
        <v>183157</v>
      </c>
    </row>
    <row r="17" spans="1:5" x14ac:dyDescent="0.25">
      <c r="A17" s="1" t="s">
        <v>35</v>
      </c>
      <c r="B17">
        <v>696762</v>
      </c>
      <c r="C17">
        <v>648426</v>
      </c>
      <c r="D17">
        <v>519534</v>
      </c>
      <c r="E17">
        <v>1864722</v>
      </c>
    </row>
  </sheetData>
  <printOptions headings="1" gridLines="1"/>
  <pageMargins left="0.7" right="0.7" top="0.75" bottom="0.75" header="0.3" footer="0.3"/>
  <pageSetup orientation="portrait" horizontalDpi="200" verticalDpi="200"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9955-4F4E-4F0E-9BA5-C38AC1784A83}">
  <sheetPr codeName="Sheet39">
    <pageSetUpPr fitToPage="1"/>
  </sheetPr>
  <dimension ref="A3:E17"/>
  <sheetViews>
    <sheetView workbookViewId="0">
      <selection activeCell="F20" sqref="F20"/>
    </sheetView>
  </sheetViews>
  <sheetFormatPr defaultRowHeight="15" x14ac:dyDescent="0.25"/>
  <cols>
    <col min="1" max="1" width="15.5703125" customWidth="1"/>
    <col min="2" max="2" width="16.28515625" customWidth="1"/>
    <col min="3" max="4" width="8.140625" bestFit="1" customWidth="1"/>
    <col min="5" max="5" width="11.28515625" bestFit="1" customWidth="1"/>
  </cols>
  <sheetData>
    <row r="3" spans="1:5" x14ac:dyDescent="0.25">
      <c r="A3" t="s">
        <v>90</v>
      </c>
      <c r="B3" t="s">
        <v>137</v>
      </c>
    </row>
    <row r="4" spans="1:5" x14ac:dyDescent="0.25">
      <c r="A4" t="s">
        <v>23</v>
      </c>
      <c r="B4">
        <v>2009</v>
      </c>
      <c r="C4">
        <v>2010</v>
      </c>
      <c r="D4">
        <v>2011</v>
      </c>
      <c r="E4" t="s">
        <v>35</v>
      </c>
    </row>
    <row r="5" spans="1:5" x14ac:dyDescent="0.25">
      <c r="A5" s="1" t="s">
        <v>93</v>
      </c>
      <c r="B5" s="3"/>
      <c r="C5" s="3">
        <v>7.0415191810963362</v>
      </c>
      <c r="D5" s="3">
        <v>-0.45733898022793784</v>
      </c>
      <c r="E5" s="3"/>
    </row>
    <row r="6" spans="1:5" x14ac:dyDescent="0.25">
      <c r="A6" s="1" t="s">
        <v>99</v>
      </c>
      <c r="B6" s="3"/>
      <c r="C6" s="3">
        <v>0.56046337194766227</v>
      </c>
      <c r="D6" s="3">
        <v>-0.56015007477034817</v>
      </c>
      <c r="E6" s="3"/>
    </row>
    <row r="7" spans="1:5" x14ac:dyDescent="0.25">
      <c r="A7" s="1" t="s">
        <v>100</v>
      </c>
      <c r="B7" s="3"/>
      <c r="C7" s="3">
        <v>-0.63148171065891134</v>
      </c>
      <c r="D7" s="3">
        <v>-0.52455084074935832</v>
      </c>
      <c r="E7" s="3"/>
    </row>
    <row r="8" spans="1:5" x14ac:dyDescent="0.25">
      <c r="A8" s="1" t="s">
        <v>101</v>
      </c>
      <c r="B8" s="3"/>
      <c r="C8" s="3">
        <v>-0.13938488500711074</v>
      </c>
      <c r="D8" s="3">
        <v>-0.33617092305124352</v>
      </c>
      <c r="E8" s="3"/>
    </row>
    <row r="9" spans="1:5" x14ac:dyDescent="0.25">
      <c r="A9" s="1" t="s">
        <v>69</v>
      </c>
      <c r="B9" s="3"/>
      <c r="C9" s="3">
        <v>-0.24265213721126544</v>
      </c>
      <c r="D9" s="3">
        <v>-0.40014185834431049</v>
      </c>
      <c r="E9" s="3"/>
    </row>
    <row r="10" spans="1:5" x14ac:dyDescent="0.25">
      <c r="A10" s="1" t="s">
        <v>102</v>
      </c>
      <c r="B10" s="3"/>
      <c r="C10" s="3">
        <v>-0.22729594629109351</v>
      </c>
      <c r="D10" s="3">
        <v>0.44802266556486836</v>
      </c>
      <c r="E10" s="3"/>
    </row>
    <row r="11" spans="1:5" x14ac:dyDescent="0.25">
      <c r="A11" s="1" t="s">
        <v>103</v>
      </c>
      <c r="B11" s="3"/>
      <c r="C11" s="3">
        <v>1.5054680790151731</v>
      </c>
      <c r="D11" s="3">
        <v>-0.55593262946204125</v>
      </c>
      <c r="E11" s="3"/>
    </row>
    <row r="12" spans="1:5" x14ac:dyDescent="0.25">
      <c r="A12" s="1" t="s">
        <v>104</v>
      </c>
      <c r="B12" s="3"/>
      <c r="C12" s="3">
        <v>-0.35915329146313096</v>
      </c>
      <c r="D12" s="3">
        <v>0.43033877797943132</v>
      </c>
      <c r="E12" s="3"/>
    </row>
    <row r="13" spans="1:5" x14ac:dyDescent="0.25">
      <c r="A13" s="1" t="s">
        <v>105</v>
      </c>
      <c r="B13" s="3"/>
      <c r="C13" s="3">
        <v>-0.19515081778581408</v>
      </c>
      <c r="D13" s="3">
        <v>-6.95218838714948E-2</v>
      </c>
      <c r="E13" s="3"/>
    </row>
    <row r="14" spans="1:5" x14ac:dyDescent="0.25">
      <c r="A14" s="1" t="s">
        <v>106</v>
      </c>
      <c r="B14" s="3"/>
      <c r="C14" s="3">
        <v>-0.57663508825212895</v>
      </c>
      <c r="D14" s="3">
        <v>-0.15004276687912149</v>
      </c>
      <c r="E14" s="3"/>
    </row>
    <row r="15" spans="1:5" x14ac:dyDescent="0.25">
      <c r="A15" s="1" t="s">
        <v>107</v>
      </c>
      <c r="B15" s="3"/>
      <c r="C15" s="3">
        <v>-0.76570893363819181</v>
      </c>
      <c r="D15" s="3">
        <v>1.8340388007054673</v>
      </c>
      <c r="E15" s="3"/>
    </row>
    <row r="16" spans="1:5" x14ac:dyDescent="0.25">
      <c r="A16" s="1" t="s">
        <v>108</v>
      </c>
      <c r="B16" s="3"/>
      <c r="C16" s="3">
        <v>1.4425323702692807</v>
      </c>
      <c r="D16" s="3">
        <v>8.6561916572409747E-2</v>
      </c>
      <c r="E16" s="3"/>
    </row>
    <row r="17" spans="1:5" x14ac:dyDescent="0.25">
      <c r="A17" s="1" t="s">
        <v>35</v>
      </c>
      <c r="B17" s="3"/>
      <c r="C17" s="3">
        <v>-6.9372325126800832E-2</v>
      </c>
      <c r="D17" s="3">
        <v>-0.19877673011261116</v>
      </c>
      <c r="E17" s="3"/>
    </row>
  </sheetData>
  <printOptions headings="1" gridLines="1"/>
  <pageMargins left="0.7" right="0.7" top="0.75" bottom="0.75" header="0.3" footer="0.3"/>
  <pageSetup orientation="portrait" horizontalDpi="200" verticalDpi="200"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8352-4670-49AA-8F35-6645AD7BBDF9}">
  <sheetPr codeName="Sheet40">
    <pageSetUpPr fitToPage="1"/>
  </sheetPr>
  <dimension ref="A3:E17"/>
  <sheetViews>
    <sheetView workbookViewId="0">
      <selection activeCell="H20" sqref="H20"/>
    </sheetView>
  </sheetViews>
  <sheetFormatPr defaultRowHeight="15" x14ac:dyDescent="0.25"/>
  <cols>
    <col min="1" max="1" width="15.5703125" customWidth="1"/>
    <col min="2" max="2" width="16.28515625" customWidth="1"/>
    <col min="3" max="4" width="7" customWidth="1"/>
    <col min="5" max="5" width="11.28515625" bestFit="1" customWidth="1"/>
  </cols>
  <sheetData>
    <row r="3" spans="1:5" x14ac:dyDescent="0.25">
      <c r="A3" t="s">
        <v>90</v>
      </c>
      <c r="B3" t="s">
        <v>137</v>
      </c>
    </row>
    <row r="4" spans="1:5" x14ac:dyDescent="0.25">
      <c r="A4" t="s">
        <v>23</v>
      </c>
      <c r="B4">
        <v>2009</v>
      </c>
      <c r="C4">
        <v>2010</v>
      </c>
      <c r="D4">
        <v>2011</v>
      </c>
      <c r="E4" t="s">
        <v>35</v>
      </c>
    </row>
    <row r="5" spans="1:5" x14ac:dyDescent="0.25">
      <c r="A5" s="1" t="s">
        <v>93</v>
      </c>
      <c r="B5">
        <v>10453</v>
      </c>
      <c r="C5">
        <v>84058</v>
      </c>
      <c r="D5">
        <v>45615</v>
      </c>
      <c r="E5">
        <v>140126</v>
      </c>
    </row>
    <row r="6" spans="1:5" x14ac:dyDescent="0.25">
      <c r="A6" s="1" t="s">
        <v>99</v>
      </c>
      <c r="B6">
        <v>58449</v>
      </c>
      <c r="C6">
        <v>158954</v>
      </c>
      <c r="D6">
        <v>78558</v>
      </c>
      <c r="E6">
        <v>295961</v>
      </c>
    </row>
    <row r="7" spans="1:5" x14ac:dyDescent="0.25">
      <c r="A7" s="1" t="s">
        <v>100</v>
      </c>
      <c r="B7">
        <v>171575</v>
      </c>
      <c r="C7">
        <v>200643</v>
      </c>
      <c r="D7">
        <v>98379</v>
      </c>
      <c r="E7">
        <v>470597</v>
      </c>
    </row>
    <row r="8" spans="1:5" x14ac:dyDescent="0.25">
      <c r="A8" s="1" t="s">
        <v>101</v>
      </c>
      <c r="B8">
        <v>241188</v>
      </c>
      <c r="C8">
        <v>260553</v>
      </c>
      <c r="D8">
        <v>138149</v>
      </c>
      <c r="E8">
        <v>639890</v>
      </c>
    </row>
    <row r="9" spans="1:5" x14ac:dyDescent="0.25">
      <c r="A9" s="1" t="s">
        <v>69</v>
      </c>
      <c r="B9">
        <v>306343</v>
      </c>
      <c r="C9">
        <v>309898</v>
      </c>
      <c r="D9">
        <v>167749</v>
      </c>
      <c r="E9">
        <v>783990</v>
      </c>
    </row>
    <row r="10" spans="1:5" x14ac:dyDescent="0.25">
      <c r="A10" s="1" t="s">
        <v>102</v>
      </c>
      <c r="B10">
        <v>361157</v>
      </c>
      <c r="C10">
        <v>352253</v>
      </c>
      <c r="D10">
        <v>229080</v>
      </c>
      <c r="E10">
        <v>942490</v>
      </c>
    </row>
    <row r="11" spans="1:5" x14ac:dyDescent="0.25">
      <c r="A11" s="1" t="s">
        <v>103</v>
      </c>
      <c r="B11">
        <v>396087</v>
      </c>
      <c r="C11">
        <v>439769</v>
      </c>
      <c r="D11">
        <v>267943</v>
      </c>
      <c r="E11">
        <v>1103799</v>
      </c>
    </row>
    <row r="12" spans="1:5" x14ac:dyDescent="0.25">
      <c r="A12" s="1" t="s">
        <v>104</v>
      </c>
      <c r="B12">
        <v>447675</v>
      </c>
      <c r="C12">
        <v>472829</v>
      </c>
      <c r="D12">
        <v>315230</v>
      </c>
      <c r="E12">
        <v>1235734</v>
      </c>
    </row>
    <row r="13" spans="1:5" x14ac:dyDescent="0.25">
      <c r="A13" s="1" t="s">
        <v>105</v>
      </c>
      <c r="B13">
        <v>508510</v>
      </c>
      <c r="C13">
        <v>521792</v>
      </c>
      <c r="D13">
        <v>360789</v>
      </c>
      <c r="E13">
        <v>1391091</v>
      </c>
    </row>
    <row r="14" spans="1:5" x14ac:dyDescent="0.25">
      <c r="A14" s="1" t="s">
        <v>106</v>
      </c>
      <c r="B14">
        <v>594117</v>
      </c>
      <c r="C14">
        <v>558035</v>
      </c>
      <c r="D14">
        <v>391594</v>
      </c>
      <c r="E14">
        <v>1543746</v>
      </c>
    </row>
    <row r="15" spans="1:5" x14ac:dyDescent="0.25">
      <c r="A15" s="1" t="s">
        <v>107</v>
      </c>
      <c r="B15">
        <v>666719</v>
      </c>
      <c r="C15">
        <v>575045</v>
      </c>
      <c r="D15">
        <v>439801</v>
      </c>
      <c r="E15">
        <v>1681565</v>
      </c>
    </row>
    <row r="16" spans="1:5" x14ac:dyDescent="0.25">
      <c r="A16" s="1" t="s">
        <v>108</v>
      </c>
      <c r="B16">
        <v>696762</v>
      </c>
      <c r="C16">
        <v>648426</v>
      </c>
      <c r="D16">
        <v>519534</v>
      </c>
      <c r="E16">
        <v>1864722</v>
      </c>
    </row>
    <row r="17" spans="1:1" x14ac:dyDescent="0.25">
      <c r="A17" s="1" t="s">
        <v>35</v>
      </c>
    </row>
  </sheetData>
  <printOptions headings="1" gridLines="1"/>
  <pageMargins left="0.7" right="0.7" top="0.75" bottom="0.75" header="0.3" footer="0.3"/>
  <pageSetup orientation="portrait" horizontalDpi="200" verticalDpi="200"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5894-1402-41CB-A6F1-C8FDCA4220A9}">
  <sheetPr codeName="Sheet41"/>
  <dimension ref="A3:E17"/>
  <sheetViews>
    <sheetView workbookViewId="0">
      <selection activeCell="B7" sqref="B7"/>
    </sheetView>
  </sheetViews>
  <sheetFormatPr defaultRowHeight="15" x14ac:dyDescent="0.25"/>
  <cols>
    <col min="1" max="1" width="14.85546875" bestFit="1" customWidth="1"/>
    <col min="2" max="2" width="15.5703125" bestFit="1" customWidth="1"/>
    <col min="3" max="4" width="7" customWidth="1"/>
    <col min="5" max="5" width="10.7109375" bestFit="1" customWidth="1"/>
  </cols>
  <sheetData>
    <row r="3" spans="1:5" x14ac:dyDescent="0.25">
      <c r="A3" t="s">
        <v>90</v>
      </c>
      <c r="B3" t="s">
        <v>137</v>
      </c>
    </row>
    <row r="4" spans="1:5" x14ac:dyDescent="0.25">
      <c r="A4" t="s">
        <v>23</v>
      </c>
      <c r="B4">
        <v>2009</v>
      </c>
      <c r="C4">
        <v>2010</v>
      </c>
      <c r="D4">
        <v>2011</v>
      </c>
      <c r="E4" t="s">
        <v>35</v>
      </c>
    </row>
    <row r="5" spans="1:5" x14ac:dyDescent="0.25">
      <c r="A5" s="1" t="s">
        <v>93</v>
      </c>
      <c r="B5">
        <v>10453</v>
      </c>
      <c r="C5">
        <v>84058</v>
      </c>
      <c r="D5">
        <v>45615</v>
      </c>
      <c r="E5">
        <v>140126</v>
      </c>
    </row>
    <row r="6" spans="1:5" x14ac:dyDescent="0.25">
      <c r="A6" s="1" t="s">
        <v>99</v>
      </c>
      <c r="B6">
        <v>47996</v>
      </c>
      <c r="C6">
        <v>74896</v>
      </c>
      <c r="D6">
        <v>32943</v>
      </c>
      <c r="E6">
        <v>155835</v>
      </c>
    </row>
    <row r="7" spans="1:5" x14ac:dyDescent="0.25">
      <c r="A7" s="1" t="s">
        <v>100</v>
      </c>
      <c r="B7">
        <v>113126</v>
      </c>
      <c r="C7">
        <v>41689</v>
      </c>
      <c r="D7">
        <v>19821</v>
      </c>
      <c r="E7">
        <v>174636</v>
      </c>
    </row>
    <row r="8" spans="1:5" x14ac:dyDescent="0.25">
      <c r="A8" s="1" t="s">
        <v>101</v>
      </c>
      <c r="B8">
        <v>69613</v>
      </c>
      <c r="C8">
        <v>59910</v>
      </c>
      <c r="D8">
        <v>39770</v>
      </c>
      <c r="E8">
        <v>169293</v>
      </c>
    </row>
    <row r="9" spans="1:5" x14ac:dyDescent="0.25">
      <c r="A9" s="1" t="s">
        <v>69</v>
      </c>
      <c r="B9">
        <v>65155</v>
      </c>
      <c r="C9">
        <v>49345</v>
      </c>
      <c r="D9">
        <v>29600</v>
      </c>
      <c r="E9">
        <v>144100</v>
      </c>
    </row>
    <row r="10" spans="1:5" x14ac:dyDescent="0.25">
      <c r="A10" s="1" t="s">
        <v>102</v>
      </c>
      <c r="B10">
        <v>54814</v>
      </c>
      <c r="C10">
        <v>42355</v>
      </c>
      <c r="D10">
        <v>61331</v>
      </c>
      <c r="E10">
        <v>158500</v>
      </c>
    </row>
    <row r="11" spans="1:5" x14ac:dyDescent="0.25">
      <c r="A11" s="1" t="s">
        <v>103</v>
      </c>
      <c r="B11">
        <v>34930</v>
      </c>
      <c r="C11">
        <v>87516</v>
      </c>
      <c r="D11">
        <v>38863</v>
      </c>
      <c r="E11">
        <v>161309</v>
      </c>
    </row>
    <row r="12" spans="1:5" x14ac:dyDescent="0.25">
      <c r="A12" s="1" t="s">
        <v>104</v>
      </c>
      <c r="B12">
        <v>51588</v>
      </c>
      <c r="C12">
        <v>33060</v>
      </c>
      <c r="D12">
        <v>47287</v>
      </c>
      <c r="E12">
        <v>131935</v>
      </c>
    </row>
    <row r="13" spans="1:5" x14ac:dyDescent="0.25">
      <c r="A13" s="1" t="s">
        <v>105</v>
      </c>
      <c r="B13">
        <v>60835</v>
      </c>
      <c r="C13">
        <v>48963</v>
      </c>
      <c r="D13">
        <v>45559</v>
      </c>
      <c r="E13">
        <v>155357</v>
      </c>
    </row>
    <row r="14" spans="1:5" x14ac:dyDescent="0.25">
      <c r="A14" s="1" t="s">
        <v>106</v>
      </c>
      <c r="B14">
        <v>85607</v>
      </c>
      <c r="C14">
        <v>36243</v>
      </c>
      <c r="D14">
        <v>30805</v>
      </c>
      <c r="E14">
        <v>152655</v>
      </c>
    </row>
    <row r="15" spans="1:5" x14ac:dyDescent="0.25">
      <c r="A15" s="1" t="s">
        <v>107</v>
      </c>
      <c r="B15">
        <v>72602</v>
      </c>
      <c r="C15">
        <v>17010</v>
      </c>
      <c r="D15">
        <v>48207</v>
      </c>
      <c r="E15">
        <v>137819</v>
      </c>
    </row>
    <row r="16" spans="1:5" x14ac:dyDescent="0.25">
      <c r="A16" s="1" t="s">
        <v>108</v>
      </c>
      <c r="B16">
        <v>30043</v>
      </c>
      <c r="C16">
        <v>73381</v>
      </c>
      <c r="D16">
        <v>79733</v>
      </c>
      <c r="E16">
        <v>183157</v>
      </c>
    </row>
    <row r="17" spans="1:5" x14ac:dyDescent="0.25">
      <c r="A17" s="1" t="s">
        <v>35</v>
      </c>
      <c r="B17">
        <v>696762</v>
      </c>
      <c r="C17">
        <v>648426</v>
      </c>
      <c r="D17">
        <v>519534</v>
      </c>
      <c r="E17">
        <v>1864722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EDB01-3B7B-4759-AAC4-65DA8BD90E64}">
  <sheetPr codeName="Sheet42"/>
  <dimension ref="F5:H96"/>
  <sheetViews>
    <sheetView topLeftCell="A5" workbookViewId="0">
      <selection activeCell="G13" sqref="G13"/>
    </sheetView>
  </sheetViews>
  <sheetFormatPr defaultRowHeight="15" x14ac:dyDescent="0.25"/>
  <cols>
    <col min="8" max="8" width="11.5703125" bestFit="1" customWidth="1"/>
  </cols>
  <sheetData>
    <row r="5" spans="6:8" x14ac:dyDescent="0.25">
      <c r="F5" t="s">
        <v>142</v>
      </c>
      <c r="G5" t="s">
        <v>62</v>
      </c>
      <c r="H5" t="s">
        <v>110</v>
      </c>
    </row>
    <row r="6" spans="6:8" x14ac:dyDescent="0.25">
      <c r="F6">
        <v>2009</v>
      </c>
      <c r="G6" t="s">
        <v>93</v>
      </c>
      <c r="H6" s="10">
        <v>10453</v>
      </c>
    </row>
    <row r="7" spans="6:8" x14ac:dyDescent="0.25">
      <c r="F7">
        <v>2009</v>
      </c>
      <c r="G7" t="s">
        <v>99</v>
      </c>
      <c r="H7" s="10">
        <v>10419</v>
      </c>
    </row>
    <row r="8" spans="6:8" x14ac:dyDescent="0.25">
      <c r="F8">
        <v>2009</v>
      </c>
      <c r="G8" t="s">
        <v>100</v>
      </c>
      <c r="H8" s="10">
        <v>21317</v>
      </c>
    </row>
    <row r="9" spans="6:8" x14ac:dyDescent="0.25">
      <c r="F9">
        <v>2009</v>
      </c>
      <c r="G9" t="s">
        <v>101</v>
      </c>
      <c r="H9" s="10">
        <v>12003</v>
      </c>
    </row>
    <row r="10" spans="6:8" x14ac:dyDescent="0.25">
      <c r="F10">
        <v>2009</v>
      </c>
      <c r="G10" t="s">
        <v>69</v>
      </c>
      <c r="H10" s="10">
        <v>26072</v>
      </c>
    </row>
    <row r="11" spans="6:8" x14ac:dyDescent="0.25">
      <c r="F11">
        <v>2009</v>
      </c>
      <c r="G11" t="s">
        <v>102</v>
      </c>
      <c r="H11" s="10">
        <v>19578</v>
      </c>
    </row>
    <row r="12" spans="6:8" x14ac:dyDescent="0.25">
      <c r="F12">
        <v>2009</v>
      </c>
      <c r="G12" t="s">
        <v>103</v>
      </c>
      <c r="H12" s="10">
        <v>10623</v>
      </c>
    </row>
    <row r="13" spans="6:8" x14ac:dyDescent="0.25">
      <c r="F13">
        <v>2009</v>
      </c>
      <c r="G13" t="s">
        <v>104</v>
      </c>
      <c r="H13" s="10">
        <v>21866</v>
      </c>
    </row>
    <row r="14" spans="6:8" x14ac:dyDescent="0.25">
      <c r="F14">
        <v>2009</v>
      </c>
      <c r="G14" t="s">
        <v>105</v>
      </c>
      <c r="H14" s="10">
        <v>17740</v>
      </c>
    </row>
    <row r="15" spans="6:8" x14ac:dyDescent="0.25">
      <c r="F15">
        <v>2009</v>
      </c>
      <c r="G15" t="s">
        <v>106</v>
      </c>
      <c r="H15" s="10">
        <v>31912</v>
      </c>
    </row>
    <row r="16" spans="6:8" x14ac:dyDescent="0.25">
      <c r="F16">
        <v>2009</v>
      </c>
      <c r="G16" t="s">
        <v>107</v>
      </c>
      <c r="H16" s="10">
        <v>14704</v>
      </c>
    </row>
    <row r="17" spans="6:8" x14ac:dyDescent="0.25">
      <c r="F17">
        <v>2009</v>
      </c>
      <c r="G17" t="s">
        <v>108</v>
      </c>
      <c r="H17" s="10">
        <v>30043</v>
      </c>
    </row>
    <row r="18" spans="6:8" x14ac:dyDescent="0.25">
      <c r="F18">
        <v>2010</v>
      </c>
      <c r="G18" t="s">
        <v>93</v>
      </c>
      <c r="H18" s="10">
        <v>9750</v>
      </c>
    </row>
    <row r="19" spans="6:8" x14ac:dyDescent="0.25">
      <c r="F19">
        <v>2010</v>
      </c>
      <c r="G19" t="s">
        <v>99</v>
      </c>
      <c r="H19" s="10">
        <v>14089</v>
      </c>
    </row>
    <row r="20" spans="6:8" x14ac:dyDescent="0.25">
      <c r="F20">
        <v>2010</v>
      </c>
      <c r="G20" t="s">
        <v>100</v>
      </c>
      <c r="H20" s="10">
        <v>28026</v>
      </c>
    </row>
    <row r="21" spans="6:8" x14ac:dyDescent="0.25">
      <c r="F21">
        <v>2010</v>
      </c>
      <c r="G21" t="s">
        <v>101</v>
      </c>
      <c r="H21" s="10">
        <v>19863</v>
      </c>
    </row>
    <row r="22" spans="6:8" x14ac:dyDescent="0.25">
      <c r="F22">
        <v>2010</v>
      </c>
      <c r="G22" t="s">
        <v>69</v>
      </c>
      <c r="H22" s="10">
        <v>12410</v>
      </c>
    </row>
    <row r="23" spans="6:8" x14ac:dyDescent="0.25">
      <c r="F23">
        <v>2010</v>
      </c>
      <c r="G23" t="s">
        <v>102</v>
      </c>
      <c r="H23" s="10">
        <v>12717</v>
      </c>
    </row>
    <row r="24" spans="6:8" x14ac:dyDescent="0.25">
      <c r="F24">
        <v>2010</v>
      </c>
      <c r="G24" t="s">
        <v>103</v>
      </c>
      <c r="H24" s="10">
        <v>21899</v>
      </c>
    </row>
    <row r="25" spans="6:8" x14ac:dyDescent="0.25">
      <c r="F25">
        <v>2010</v>
      </c>
      <c r="G25" t="s">
        <v>104</v>
      </c>
      <c r="H25" s="10">
        <v>12725</v>
      </c>
    </row>
    <row r="26" spans="6:8" x14ac:dyDescent="0.25">
      <c r="F26">
        <v>2010</v>
      </c>
      <c r="G26" t="s">
        <v>105</v>
      </c>
      <c r="H26" s="10">
        <v>26815</v>
      </c>
    </row>
    <row r="27" spans="6:8" x14ac:dyDescent="0.25">
      <c r="F27">
        <v>2010</v>
      </c>
      <c r="G27" t="s">
        <v>106</v>
      </c>
      <c r="H27" s="10">
        <v>10756</v>
      </c>
    </row>
    <row r="28" spans="6:8" x14ac:dyDescent="0.25">
      <c r="F28">
        <v>2010</v>
      </c>
      <c r="G28" t="s">
        <v>107</v>
      </c>
      <c r="H28" s="10">
        <v>17010</v>
      </c>
    </row>
    <row r="29" spans="6:8" x14ac:dyDescent="0.25">
      <c r="F29">
        <v>2010</v>
      </c>
      <c r="G29" t="s">
        <v>108</v>
      </c>
      <c r="H29" s="10">
        <v>22442</v>
      </c>
    </row>
    <row r="30" spans="6:8" x14ac:dyDescent="0.25">
      <c r="F30">
        <v>2011</v>
      </c>
      <c r="G30" t="s">
        <v>93</v>
      </c>
      <c r="H30" s="10">
        <v>21049</v>
      </c>
    </row>
    <row r="31" spans="6:8" x14ac:dyDescent="0.25">
      <c r="F31">
        <v>2011</v>
      </c>
      <c r="G31" t="s">
        <v>99</v>
      </c>
      <c r="H31" s="10">
        <v>8342</v>
      </c>
    </row>
    <row r="32" spans="6:8" x14ac:dyDescent="0.25">
      <c r="F32">
        <v>2011</v>
      </c>
      <c r="G32" t="s">
        <v>100</v>
      </c>
      <c r="H32" s="10">
        <v>19821</v>
      </c>
    </row>
    <row r="33" spans="6:8" x14ac:dyDescent="0.25">
      <c r="F33">
        <v>2011</v>
      </c>
      <c r="G33" t="s">
        <v>101</v>
      </c>
      <c r="H33" s="10">
        <v>23071</v>
      </c>
    </row>
    <row r="34" spans="6:8" x14ac:dyDescent="0.25">
      <c r="F34">
        <v>2011</v>
      </c>
      <c r="G34" t="s">
        <v>69</v>
      </c>
      <c r="H34" s="10">
        <v>17653</v>
      </c>
    </row>
    <row r="35" spans="6:8" x14ac:dyDescent="0.25">
      <c r="F35">
        <v>2011</v>
      </c>
      <c r="G35" t="s">
        <v>102</v>
      </c>
      <c r="H35" s="10">
        <v>31116</v>
      </c>
    </row>
    <row r="36" spans="6:8" x14ac:dyDescent="0.25">
      <c r="F36">
        <v>2011</v>
      </c>
      <c r="G36" t="s">
        <v>103</v>
      </c>
      <c r="H36" s="10">
        <v>29528</v>
      </c>
    </row>
    <row r="37" spans="6:8" x14ac:dyDescent="0.25">
      <c r="F37">
        <v>2011</v>
      </c>
      <c r="G37" t="s">
        <v>104</v>
      </c>
      <c r="H37" s="10">
        <v>14376</v>
      </c>
    </row>
    <row r="38" spans="6:8" x14ac:dyDescent="0.25">
      <c r="F38">
        <v>2011</v>
      </c>
      <c r="G38" t="s">
        <v>105</v>
      </c>
      <c r="H38" s="10">
        <v>29379</v>
      </c>
    </row>
    <row r="39" spans="6:8" x14ac:dyDescent="0.25">
      <c r="F39">
        <v>2011</v>
      </c>
      <c r="G39" t="s">
        <v>106</v>
      </c>
      <c r="H39" s="10">
        <v>18675</v>
      </c>
    </row>
    <row r="40" spans="6:8" x14ac:dyDescent="0.25">
      <c r="F40">
        <v>2011</v>
      </c>
      <c r="G40" t="s">
        <v>107</v>
      </c>
      <c r="H40" s="10">
        <v>9141</v>
      </c>
    </row>
    <row r="41" spans="6:8" x14ac:dyDescent="0.25">
      <c r="F41">
        <v>2011</v>
      </c>
      <c r="G41" t="s">
        <v>108</v>
      </c>
      <c r="H41" s="10">
        <v>18936</v>
      </c>
    </row>
    <row r="42" spans="6:8" x14ac:dyDescent="0.25">
      <c r="F42">
        <v>2010</v>
      </c>
      <c r="G42" t="s">
        <v>93</v>
      </c>
      <c r="H42" s="10">
        <v>16398</v>
      </c>
    </row>
    <row r="43" spans="6:8" x14ac:dyDescent="0.25">
      <c r="F43">
        <v>2010</v>
      </c>
      <c r="G43" t="s">
        <v>99</v>
      </c>
      <c r="H43" s="10">
        <v>29885</v>
      </c>
    </row>
    <row r="44" spans="6:8" x14ac:dyDescent="0.25">
      <c r="F44">
        <v>2009</v>
      </c>
      <c r="G44" t="s">
        <v>100</v>
      </c>
      <c r="H44" s="10">
        <v>29962</v>
      </c>
    </row>
    <row r="45" spans="6:8" x14ac:dyDescent="0.25">
      <c r="F45">
        <v>2010</v>
      </c>
      <c r="G45" t="s">
        <v>101</v>
      </c>
      <c r="H45" s="10">
        <v>8688</v>
      </c>
    </row>
    <row r="46" spans="6:8" x14ac:dyDescent="0.25">
      <c r="F46">
        <v>2009</v>
      </c>
      <c r="G46" t="s">
        <v>69</v>
      </c>
      <c r="H46" s="10">
        <v>8098</v>
      </c>
    </row>
    <row r="47" spans="6:8" x14ac:dyDescent="0.25">
      <c r="F47">
        <v>2009</v>
      </c>
      <c r="G47" t="s">
        <v>102</v>
      </c>
      <c r="H47" s="10">
        <v>19296</v>
      </c>
    </row>
    <row r="48" spans="6:8" x14ac:dyDescent="0.25">
      <c r="F48">
        <v>2010</v>
      </c>
      <c r="G48" t="s">
        <v>103</v>
      </c>
      <c r="H48" s="10">
        <v>29374</v>
      </c>
    </row>
    <row r="49" spans="6:8" x14ac:dyDescent="0.25">
      <c r="F49">
        <v>2009</v>
      </c>
      <c r="G49" t="s">
        <v>104</v>
      </c>
      <c r="H49" s="10">
        <v>29722</v>
      </c>
    </row>
    <row r="50" spans="6:8" x14ac:dyDescent="0.25">
      <c r="F50">
        <v>2011</v>
      </c>
      <c r="G50" t="s">
        <v>105</v>
      </c>
      <c r="H50" s="10">
        <v>16180</v>
      </c>
    </row>
    <row r="51" spans="6:8" x14ac:dyDescent="0.25">
      <c r="F51">
        <v>2010</v>
      </c>
      <c r="G51" t="s">
        <v>106</v>
      </c>
      <c r="H51" s="10">
        <v>25487</v>
      </c>
    </row>
    <row r="52" spans="6:8" x14ac:dyDescent="0.25">
      <c r="F52">
        <v>2011</v>
      </c>
      <c r="G52" t="s">
        <v>107</v>
      </c>
      <c r="H52" s="10">
        <v>23124</v>
      </c>
    </row>
    <row r="53" spans="6:8" x14ac:dyDescent="0.25">
      <c r="F53">
        <v>2010</v>
      </c>
      <c r="G53" t="s">
        <v>108</v>
      </c>
      <c r="H53" s="10">
        <v>28043</v>
      </c>
    </row>
    <row r="54" spans="6:8" x14ac:dyDescent="0.25">
      <c r="F54">
        <v>2010</v>
      </c>
      <c r="G54" t="s">
        <v>93</v>
      </c>
      <c r="H54" s="10">
        <v>28477</v>
      </c>
    </row>
    <row r="55" spans="6:8" x14ac:dyDescent="0.25">
      <c r="F55">
        <v>2010</v>
      </c>
      <c r="G55" t="s">
        <v>99</v>
      </c>
      <c r="H55" s="10">
        <v>30922</v>
      </c>
    </row>
    <row r="56" spans="6:8" x14ac:dyDescent="0.25">
      <c r="F56">
        <v>2009</v>
      </c>
      <c r="G56" t="s">
        <v>100</v>
      </c>
      <c r="H56" s="10">
        <v>8490</v>
      </c>
    </row>
    <row r="57" spans="6:8" x14ac:dyDescent="0.25">
      <c r="F57">
        <v>2011</v>
      </c>
      <c r="G57" t="s">
        <v>101</v>
      </c>
      <c r="H57" s="10">
        <v>16699</v>
      </c>
    </row>
    <row r="58" spans="6:8" x14ac:dyDescent="0.25">
      <c r="F58">
        <v>2010</v>
      </c>
      <c r="G58" t="s">
        <v>69</v>
      </c>
      <c r="H58" s="10">
        <v>22180</v>
      </c>
    </row>
    <row r="59" spans="6:8" x14ac:dyDescent="0.25">
      <c r="F59">
        <v>2010</v>
      </c>
      <c r="G59" t="s">
        <v>102</v>
      </c>
      <c r="H59" s="10">
        <v>14245</v>
      </c>
    </row>
    <row r="60" spans="6:8" x14ac:dyDescent="0.25">
      <c r="F60">
        <v>2010</v>
      </c>
      <c r="G60" t="s">
        <v>103</v>
      </c>
      <c r="H60" s="10">
        <v>24885</v>
      </c>
    </row>
    <row r="61" spans="6:8" x14ac:dyDescent="0.25">
      <c r="F61">
        <v>2010</v>
      </c>
      <c r="G61" t="s">
        <v>104</v>
      </c>
      <c r="H61" s="10">
        <v>20335</v>
      </c>
    </row>
    <row r="62" spans="6:8" x14ac:dyDescent="0.25">
      <c r="F62">
        <v>2009</v>
      </c>
      <c r="G62" t="s">
        <v>105</v>
      </c>
      <c r="H62" s="10">
        <v>20273</v>
      </c>
    </row>
    <row r="63" spans="6:8" x14ac:dyDescent="0.25">
      <c r="F63">
        <v>2009</v>
      </c>
      <c r="G63" t="s">
        <v>106</v>
      </c>
      <c r="H63" s="10">
        <v>22214</v>
      </c>
    </row>
    <row r="64" spans="6:8" x14ac:dyDescent="0.25">
      <c r="F64">
        <v>2009</v>
      </c>
      <c r="G64" t="s">
        <v>107</v>
      </c>
      <c r="H64" s="10">
        <v>27146</v>
      </c>
    </row>
    <row r="65" spans="6:8" x14ac:dyDescent="0.25">
      <c r="F65">
        <v>2010</v>
      </c>
      <c r="G65" t="s">
        <v>108</v>
      </c>
      <c r="H65" s="10">
        <v>22896</v>
      </c>
    </row>
    <row r="66" spans="6:8" x14ac:dyDescent="0.25">
      <c r="F66">
        <v>2010</v>
      </c>
      <c r="G66" t="s">
        <v>93</v>
      </c>
      <c r="H66" s="10">
        <v>19337</v>
      </c>
    </row>
    <row r="67" spans="6:8" x14ac:dyDescent="0.25">
      <c r="F67">
        <v>2009</v>
      </c>
      <c r="G67" t="s">
        <v>99</v>
      </c>
      <c r="H67" s="10">
        <v>19403</v>
      </c>
    </row>
    <row r="68" spans="6:8" x14ac:dyDescent="0.25">
      <c r="F68">
        <v>2010</v>
      </c>
      <c r="G68" t="s">
        <v>100</v>
      </c>
      <c r="H68" s="10">
        <v>13663</v>
      </c>
    </row>
    <row r="69" spans="6:8" x14ac:dyDescent="0.25">
      <c r="F69">
        <v>2009</v>
      </c>
      <c r="G69" t="s">
        <v>101</v>
      </c>
      <c r="H69" s="10">
        <v>27896</v>
      </c>
    </row>
    <row r="70" spans="6:8" x14ac:dyDescent="0.25">
      <c r="F70">
        <v>2009</v>
      </c>
      <c r="G70" t="s">
        <v>69</v>
      </c>
      <c r="H70" s="10">
        <v>30985</v>
      </c>
    </row>
    <row r="71" spans="6:8" x14ac:dyDescent="0.25">
      <c r="F71">
        <v>2009</v>
      </c>
      <c r="G71" t="s">
        <v>102</v>
      </c>
      <c r="H71" s="10">
        <v>15940</v>
      </c>
    </row>
    <row r="72" spans="6:8" x14ac:dyDescent="0.25">
      <c r="F72">
        <v>2011</v>
      </c>
      <c r="G72" t="s">
        <v>103</v>
      </c>
      <c r="H72" s="10">
        <v>9335</v>
      </c>
    </row>
    <row r="73" spans="6:8" x14ac:dyDescent="0.25">
      <c r="F73">
        <v>2011</v>
      </c>
      <c r="G73" t="s">
        <v>104</v>
      </c>
      <c r="H73" s="10">
        <v>24549</v>
      </c>
    </row>
    <row r="74" spans="6:8" x14ac:dyDescent="0.25">
      <c r="F74">
        <v>2010</v>
      </c>
      <c r="G74" t="s">
        <v>105</v>
      </c>
      <c r="H74" s="10">
        <v>22148</v>
      </c>
    </row>
    <row r="75" spans="6:8" x14ac:dyDescent="0.25">
      <c r="F75">
        <v>2009</v>
      </c>
      <c r="G75" t="s">
        <v>106</v>
      </c>
      <c r="H75" s="10">
        <v>31481</v>
      </c>
    </row>
    <row r="76" spans="6:8" x14ac:dyDescent="0.25">
      <c r="F76">
        <v>2011</v>
      </c>
      <c r="G76" t="s">
        <v>107</v>
      </c>
      <c r="H76" s="10">
        <v>15942</v>
      </c>
    </row>
    <row r="77" spans="6:8" x14ac:dyDescent="0.25">
      <c r="F77">
        <v>2011</v>
      </c>
      <c r="G77" t="s">
        <v>108</v>
      </c>
      <c r="H77" s="10">
        <v>30821</v>
      </c>
    </row>
    <row r="78" spans="6:8" x14ac:dyDescent="0.25">
      <c r="F78">
        <v>2011</v>
      </c>
      <c r="G78" t="s">
        <v>93</v>
      </c>
      <c r="H78" s="10">
        <v>24566</v>
      </c>
    </row>
    <row r="79" spans="6:8" x14ac:dyDescent="0.25">
      <c r="F79">
        <v>2009</v>
      </c>
      <c r="G79" t="s">
        <v>99</v>
      </c>
      <c r="H79" s="10">
        <v>18174</v>
      </c>
    </row>
    <row r="80" spans="6:8" x14ac:dyDescent="0.25">
      <c r="F80">
        <v>2009</v>
      </c>
      <c r="G80" t="s">
        <v>100</v>
      </c>
      <c r="H80" s="10">
        <v>25515</v>
      </c>
    </row>
    <row r="81" spans="6:8" x14ac:dyDescent="0.25">
      <c r="F81">
        <v>2009</v>
      </c>
      <c r="G81" t="s">
        <v>101</v>
      </c>
      <c r="H81" s="10">
        <v>29714</v>
      </c>
    </row>
    <row r="82" spans="6:8" x14ac:dyDescent="0.25">
      <c r="F82">
        <v>2010</v>
      </c>
      <c r="G82" t="s">
        <v>69</v>
      </c>
      <c r="H82" s="10">
        <v>14755</v>
      </c>
    </row>
    <row r="83" spans="6:8" x14ac:dyDescent="0.25">
      <c r="F83">
        <v>2010</v>
      </c>
      <c r="G83" t="s">
        <v>102</v>
      </c>
      <c r="H83" s="10">
        <v>15393</v>
      </c>
    </row>
    <row r="84" spans="6:8" x14ac:dyDescent="0.25">
      <c r="F84">
        <v>2010</v>
      </c>
      <c r="G84" t="s">
        <v>103</v>
      </c>
      <c r="H84" s="10">
        <v>11358</v>
      </c>
    </row>
    <row r="85" spans="6:8" x14ac:dyDescent="0.25">
      <c r="F85">
        <v>2011</v>
      </c>
      <c r="G85" t="s">
        <v>104</v>
      </c>
      <c r="H85" s="10">
        <v>8362</v>
      </c>
    </row>
    <row r="86" spans="6:8" x14ac:dyDescent="0.25">
      <c r="F86">
        <v>2009</v>
      </c>
      <c r="G86" t="s">
        <v>105</v>
      </c>
      <c r="H86" s="10">
        <v>22822</v>
      </c>
    </row>
    <row r="87" spans="6:8" x14ac:dyDescent="0.25">
      <c r="F87">
        <v>2011</v>
      </c>
      <c r="G87" t="s">
        <v>106</v>
      </c>
      <c r="H87" s="10">
        <v>12130</v>
      </c>
    </row>
    <row r="88" spans="6:8" x14ac:dyDescent="0.25">
      <c r="F88">
        <v>2009</v>
      </c>
      <c r="G88" t="s">
        <v>107</v>
      </c>
      <c r="H88" s="10">
        <v>30752</v>
      </c>
    </row>
    <row r="89" spans="6:8" x14ac:dyDescent="0.25">
      <c r="F89">
        <v>2011</v>
      </c>
      <c r="G89" t="s">
        <v>108</v>
      </c>
      <c r="H89" s="10">
        <v>29976</v>
      </c>
    </row>
    <row r="90" spans="6:8" x14ac:dyDescent="0.25">
      <c r="F90">
        <v>2010</v>
      </c>
      <c r="G90" t="s">
        <v>93</v>
      </c>
      <c r="H90" s="10">
        <v>10096</v>
      </c>
    </row>
    <row r="91" spans="6:8" x14ac:dyDescent="0.25">
      <c r="F91">
        <v>2011</v>
      </c>
      <c r="G91" t="s">
        <v>99</v>
      </c>
      <c r="H91" s="10">
        <v>24601</v>
      </c>
    </row>
    <row r="92" spans="6:8" x14ac:dyDescent="0.25">
      <c r="F92">
        <v>2009</v>
      </c>
      <c r="G92" t="s">
        <v>100</v>
      </c>
      <c r="H92" s="10">
        <v>27842</v>
      </c>
    </row>
    <row r="93" spans="6:8" x14ac:dyDescent="0.25">
      <c r="F93">
        <v>2010</v>
      </c>
      <c r="G93" t="s">
        <v>101</v>
      </c>
      <c r="H93" s="10">
        <v>31359</v>
      </c>
    </row>
    <row r="94" spans="6:8" x14ac:dyDescent="0.25">
      <c r="F94">
        <v>2011</v>
      </c>
      <c r="G94" t="s">
        <v>69</v>
      </c>
      <c r="H94" s="10">
        <v>11947</v>
      </c>
    </row>
    <row r="95" spans="6:8" x14ac:dyDescent="0.25">
      <c r="F95">
        <v>2011</v>
      </c>
      <c r="G95" t="s">
        <v>102</v>
      </c>
      <c r="H95" s="10">
        <v>30215</v>
      </c>
    </row>
    <row r="96" spans="6:8" x14ac:dyDescent="0.25">
      <c r="F96">
        <v>2009</v>
      </c>
      <c r="G96" t="s">
        <v>103</v>
      </c>
      <c r="H96" s="10">
        <v>24307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4A991-ACA4-4959-86A3-3A54142806F6}">
  <sheetPr codeName="Sheet43"/>
  <dimension ref="G3:H1004"/>
  <sheetViews>
    <sheetView workbookViewId="0">
      <selection activeCell="E14" sqref="E14"/>
    </sheetView>
  </sheetViews>
  <sheetFormatPr defaultRowHeight="15" x14ac:dyDescent="0.25"/>
  <cols>
    <col min="7" max="7" width="23.140625" bestFit="1" customWidth="1"/>
  </cols>
  <sheetData>
    <row r="3" spans="7:8" x14ac:dyDescent="0.25">
      <c r="G3" t="s">
        <v>208</v>
      </c>
      <c r="H3" t="s">
        <v>209</v>
      </c>
    </row>
    <row r="4" spans="7:8" x14ac:dyDescent="0.25">
      <c r="G4" t="s">
        <v>210</v>
      </c>
      <c r="H4" t="s">
        <v>211</v>
      </c>
    </row>
    <row r="5" spans="7:8" x14ac:dyDescent="0.25">
      <c r="G5" t="s">
        <v>212</v>
      </c>
      <c r="H5" t="s">
        <v>213</v>
      </c>
    </row>
    <row r="6" spans="7:8" x14ac:dyDescent="0.25">
      <c r="G6" t="s">
        <v>210</v>
      </c>
      <c r="H6" t="s">
        <v>211</v>
      </c>
    </row>
    <row r="7" spans="7:8" x14ac:dyDescent="0.25">
      <c r="G7" t="s">
        <v>210</v>
      </c>
      <c r="H7" t="s">
        <v>213</v>
      </c>
    </row>
    <row r="8" spans="7:8" x14ac:dyDescent="0.25">
      <c r="G8" t="s">
        <v>210</v>
      </c>
      <c r="H8" t="s">
        <v>211</v>
      </c>
    </row>
    <row r="9" spans="7:8" x14ac:dyDescent="0.25">
      <c r="G9" t="s">
        <v>210</v>
      </c>
      <c r="H9" t="s">
        <v>214</v>
      </c>
    </row>
    <row r="10" spans="7:8" x14ac:dyDescent="0.25">
      <c r="G10" t="s">
        <v>210</v>
      </c>
      <c r="H10" t="s">
        <v>213</v>
      </c>
    </row>
    <row r="11" spans="7:8" x14ac:dyDescent="0.25">
      <c r="G11" t="s">
        <v>212</v>
      </c>
      <c r="H11" t="s">
        <v>214</v>
      </c>
    </row>
    <row r="12" spans="7:8" x14ac:dyDescent="0.25">
      <c r="G12" t="s">
        <v>212</v>
      </c>
      <c r="H12" t="s">
        <v>214</v>
      </c>
    </row>
    <row r="13" spans="7:8" x14ac:dyDescent="0.25">
      <c r="G13" t="s">
        <v>210</v>
      </c>
      <c r="H13" t="s">
        <v>214</v>
      </c>
    </row>
    <row r="14" spans="7:8" x14ac:dyDescent="0.25">
      <c r="G14" t="s">
        <v>210</v>
      </c>
      <c r="H14" t="s">
        <v>214</v>
      </c>
    </row>
    <row r="15" spans="7:8" x14ac:dyDescent="0.25">
      <c r="G15" t="s">
        <v>210</v>
      </c>
      <c r="H15" t="s">
        <v>213</v>
      </c>
    </row>
    <row r="16" spans="7:8" x14ac:dyDescent="0.25">
      <c r="G16" t="s">
        <v>210</v>
      </c>
      <c r="H16" t="s">
        <v>213</v>
      </c>
    </row>
    <row r="17" spans="7:8" x14ac:dyDescent="0.25">
      <c r="G17" t="s">
        <v>210</v>
      </c>
      <c r="H17" t="s">
        <v>214</v>
      </c>
    </row>
    <row r="18" spans="7:8" x14ac:dyDescent="0.25">
      <c r="G18" t="s">
        <v>212</v>
      </c>
      <c r="H18" t="s">
        <v>214</v>
      </c>
    </row>
    <row r="19" spans="7:8" x14ac:dyDescent="0.25">
      <c r="G19" t="s">
        <v>210</v>
      </c>
      <c r="H19" t="s">
        <v>214</v>
      </c>
    </row>
    <row r="20" spans="7:8" x14ac:dyDescent="0.25">
      <c r="G20" t="s">
        <v>210</v>
      </c>
      <c r="H20" t="s">
        <v>214</v>
      </c>
    </row>
    <row r="21" spans="7:8" x14ac:dyDescent="0.25">
      <c r="G21" t="s">
        <v>212</v>
      </c>
      <c r="H21" t="s">
        <v>214</v>
      </c>
    </row>
    <row r="22" spans="7:8" x14ac:dyDescent="0.25">
      <c r="G22" t="s">
        <v>212</v>
      </c>
      <c r="H22" t="s">
        <v>211</v>
      </c>
    </row>
    <row r="23" spans="7:8" x14ac:dyDescent="0.25">
      <c r="G23" t="s">
        <v>210</v>
      </c>
      <c r="H23" t="s">
        <v>214</v>
      </c>
    </row>
    <row r="24" spans="7:8" x14ac:dyDescent="0.25">
      <c r="G24" t="s">
        <v>212</v>
      </c>
      <c r="H24" t="s">
        <v>214</v>
      </c>
    </row>
    <row r="25" spans="7:8" x14ac:dyDescent="0.25">
      <c r="G25" t="s">
        <v>212</v>
      </c>
      <c r="H25" t="s">
        <v>211</v>
      </c>
    </row>
    <row r="26" spans="7:8" x14ac:dyDescent="0.25">
      <c r="G26" t="s">
        <v>210</v>
      </c>
      <c r="H26" t="s">
        <v>211</v>
      </c>
    </row>
    <row r="27" spans="7:8" x14ac:dyDescent="0.25">
      <c r="G27" t="s">
        <v>212</v>
      </c>
      <c r="H27" t="s">
        <v>213</v>
      </c>
    </row>
    <row r="28" spans="7:8" x14ac:dyDescent="0.25">
      <c r="G28" t="s">
        <v>210</v>
      </c>
      <c r="H28" t="s">
        <v>214</v>
      </c>
    </row>
    <row r="29" spans="7:8" x14ac:dyDescent="0.25">
      <c r="G29" t="s">
        <v>210</v>
      </c>
      <c r="H29" t="s">
        <v>213</v>
      </c>
    </row>
    <row r="30" spans="7:8" x14ac:dyDescent="0.25">
      <c r="G30" t="s">
        <v>212</v>
      </c>
      <c r="H30" t="s">
        <v>213</v>
      </c>
    </row>
    <row r="31" spans="7:8" x14ac:dyDescent="0.25">
      <c r="G31" t="s">
        <v>210</v>
      </c>
      <c r="H31" t="s">
        <v>214</v>
      </c>
    </row>
    <row r="32" spans="7:8" x14ac:dyDescent="0.25">
      <c r="G32" t="s">
        <v>212</v>
      </c>
      <c r="H32" t="s">
        <v>211</v>
      </c>
    </row>
    <row r="33" spans="7:8" x14ac:dyDescent="0.25">
      <c r="G33" t="s">
        <v>210</v>
      </c>
      <c r="H33" t="s">
        <v>214</v>
      </c>
    </row>
    <row r="34" spans="7:8" x14ac:dyDescent="0.25">
      <c r="G34" t="s">
        <v>212</v>
      </c>
      <c r="H34" t="s">
        <v>214</v>
      </c>
    </row>
    <row r="35" spans="7:8" x14ac:dyDescent="0.25">
      <c r="G35" t="s">
        <v>212</v>
      </c>
      <c r="H35" t="s">
        <v>214</v>
      </c>
    </row>
    <row r="36" spans="7:8" x14ac:dyDescent="0.25">
      <c r="G36" t="s">
        <v>210</v>
      </c>
      <c r="H36" t="s">
        <v>214</v>
      </c>
    </row>
    <row r="37" spans="7:8" x14ac:dyDescent="0.25">
      <c r="G37" t="s">
        <v>210</v>
      </c>
      <c r="H37" t="s">
        <v>214</v>
      </c>
    </row>
    <row r="38" spans="7:8" x14ac:dyDescent="0.25">
      <c r="G38" t="s">
        <v>210</v>
      </c>
      <c r="H38" t="s">
        <v>213</v>
      </c>
    </row>
    <row r="39" spans="7:8" x14ac:dyDescent="0.25">
      <c r="G39" t="s">
        <v>210</v>
      </c>
      <c r="H39" t="s">
        <v>214</v>
      </c>
    </row>
    <row r="40" spans="7:8" x14ac:dyDescent="0.25">
      <c r="G40" t="s">
        <v>210</v>
      </c>
      <c r="H40" t="s">
        <v>214</v>
      </c>
    </row>
    <row r="41" spans="7:8" x14ac:dyDescent="0.25">
      <c r="G41" t="s">
        <v>212</v>
      </c>
      <c r="H41" t="s">
        <v>214</v>
      </c>
    </row>
    <row r="42" spans="7:8" x14ac:dyDescent="0.25">
      <c r="G42" t="s">
        <v>212</v>
      </c>
      <c r="H42" t="s">
        <v>213</v>
      </c>
    </row>
    <row r="43" spans="7:8" x14ac:dyDescent="0.25">
      <c r="G43" t="s">
        <v>212</v>
      </c>
      <c r="H43" t="s">
        <v>213</v>
      </c>
    </row>
    <row r="44" spans="7:8" x14ac:dyDescent="0.25">
      <c r="G44" t="s">
        <v>212</v>
      </c>
      <c r="H44" t="s">
        <v>214</v>
      </c>
    </row>
    <row r="45" spans="7:8" x14ac:dyDescent="0.25">
      <c r="G45" t="s">
        <v>210</v>
      </c>
      <c r="H45" t="s">
        <v>213</v>
      </c>
    </row>
    <row r="46" spans="7:8" x14ac:dyDescent="0.25">
      <c r="G46" t="s">
        <v>210</v>
      </c>
      <c r="H46" t="s">
        <v>214</v>
      </c>
    </row>
    <row r="47" spans="7:8" x14ac:dyDescent="0.25">
      <c r="G47" t="s">
        <v>212</v>
      </c>
      <c r="H47" t="s">
        <v>211</v>
      </c>
    </row>
    <row r="48" spans="7:8" x14ac:dyDescent="0.25">
      <c r="G48" t="s">
        <v>212</v>
      </c>
      <c r="H48" t="s">
        <v>213</v>
      </c>
    </row>
    <row r="49" spans="7:8" x14ac:dyDescent="0.25">
      <c r="G49" t="s">
        <v>210</v>
      </c>
      <c r="H49" t="s">
        <v>214</v>
      </c>
    </row>
    <row r="50" spans="7:8" x14ac:dyDescent="0.25">
      <c r="G50" t="s">
        <v>210</v>
      </c>
      <c r="H50" t="s">
        <v>213</v>
      </c>
    </row>
    <row r="51" spans="7:8" x14ac:dyDescent="0.25">
      <c r="G51" t="s">
        <v>210</v>
      </c>
      <c r="H51" t="s">
        <v>214</v>
      </c>
    </row>
    <row r="52" spans="7:8" x14ac:dyDescent="0.25">
      <c r="G52" t="s">
        <v>212</v>
      </c>
      <c r="H52" t="s">
        <v>214</v>
      </c>
    </row>
    <row r="53" spans="7:8" x14ac:dyDescent="0.25">
      <c r="G53" t="s">
        <v>210</v>
      </c>
      <c r="H53" t="s">
        <v>213</v>
      </c>
    </row>
    <row r="54" spans="7:8" x14ac:dyDescent="0.25">
      <c r="G54" t="s">
        <v>212</v>
      </c>
      <c r="H54" t="s">
        <v>211</v>
      </c>
    </row>
    <row r="55" spans="7:8" x14ac:dyDescent="0.25">
      <c r="G55" t="s">
        <v>212</v>
      </c>
      <c r="H55" t="s">
        <v>214</v>
      </c>
    </row>
    <row r="56" spans="7:8" x14ac:dyDescent="0.25">
      <c r="G56" t="s">
        <v>212</v>
      </c>
      <c r="H56" t="s">
        <v>213</v>
      </c>
    </row>
    <row r="57" spans="7:8" x14ac:dyDescent="0.25">
      <c r="G57" t="s">
        <v>210</v>
      </c>
      <c r="H57" t="s">
        <v>213</v>
      </c>
    </row>
    <row r="58" spans="7:8" x14ac:dyDescent="0.25">
      <c r="G58" t="s">
        <v>212</v>
      </c>
      <c r="H58" t="s">
        <v>211</v>
      </c>
    </row>
    <row r="59" spans="7:8" x14ac:dyDescent="0.25">
      <c r="G59" t="s">
        <v>210</v>
      </c>
      <c r="H59" t="s">
        <v>211</v>
      </c>
    </row>
    <row r="60" spans="7:8" x14ac:dyDescent="0.25">
      <c r="G60" t="s">
        <v>210</v>
      </c>
      <c r="H60" t="s">
        <v>214</v>
      </c>
    </row>
    <row r="61" spans="7:8" x14ac:dyDescent="0.25">
      <c r="G61" t="s">
        <v>210</v>
      </c>
      <c r="H61" t="s">
        <v>214</v>
      </c>
    </row>
    <row r="62" spans="7:8" x14ac:dyDescent="0.25">
      <c r="G62" t="s">
        <v>210</v>
      </c>
      <c r="H62" t="s">
        <v>214</v>
      </c>
    </row>
    <row r="63" spans="7:8" x14ac:dyDescent="0.25">
      <c r="G63" t="s">
        <v>210</v>
      </c>
      <c r="H63" t="s">
        <v>213</v>
      </c>
    </row>
    <row r="64" spans="7:8" x14ac:dyDescent="0.25">
      <c r="G64" t="s">
        <v>210</v>
      </c>
      <c r="H64" t="s">
        <v>213</v>
      </c>
    </row>
    <row r="65" spans="7:8" x14ac:dyDescent="0.25">
      <c r="G65" t="s">
        <v>212</v>
      </c>
      <c r="H65" t="s">
        <v>213</v>
      </c>
    </row>
    <row r="66" spans="7:8" x14ac:dyDescent="0.25">
      <c r="G66" t="s">
        <v>210</v>
      </c>
      <c r="H66" t="s">
        <v>214</v>
      </c>
    </row>
    <row r="67" spans="7:8" x14ac:dyDescent="0.25">
      <c r="G67" t="s">
        <v>212</v>
      </c>
      <c r="H67" t="s">
        <v>211</v>
      </c>
    </row>
    <row r="68" spans="7:8" x14ac:dyDescent="0.25">
      <c r="G68" t="s">
        <v>212</v>
      </c>
      <c r="H68" t="s">
        <v>214</v>
      </c>
    </row>
    <row r="69" spans="7:8" x14ac:dyDescent="0.25">
      <c r="G69" t="s">
        <v>210</v>
      </c>
      <c r="H69" t="s">
        <v>214</v>
      </c>
    </row>
    <row r="70" spans="7:8" x14ac:dyDescent="0.25">
      <c r="G70" t="s">
        <v>210</v>
      </c>
      <c r="H70" t="s">
        <v>214</v>
      </c>
    </row>
    <row r="71" spans="7:8" x14ac:dyDescent="0.25">
      <c r="G71" t="s">
        <v>212</v>
      </c>
      <c r="H71" t="s">
        <v>214</v>
      </c>
    </row>
    <row r="72" spans="7:8" x14ac:dyDescent="0.25">
      <c r="G72" t="s">
        <v>212</v>
      </c>
      <c r="H72" t="s">
        <v>213</v>
      </c>
    </row>
    <row r="73" spans="7:8" x14ac:dyDescent="0.25">
      <c r="G73" t="s">
        <v>210</v>
      </c>
      <c r="H73" t="s">
        <v>213</v>
      </c>
    </row>
    <row r="74" spans="7:8" x14ac:dyDescent="0.25">
      <c r="G74" t="s">
        <v>212</v>
      </c>
      <c r="H74" t="s">
        <v>214</v>
      </c>
    </row>
    <row r="75" spans="7:8" x14ac:dyDescent="0.25">
      <c r="G75" t="s">
        <v>210</v>
      </c>
      <c r="H75" t="s">
        <v>214</v>
      </c>
    </row>
    <row r="76" spans="7:8" x14ac:dyDescent="0.25">
      <c r="G76" t="s">
        <v>210</v>
      </c>
      <c r="H76" t="s">
        <v>214</v>
      </c>
    </row>
    <row r="77" spans="7:8" x14ac:dyDescent="0.25">
      <c r="G77" t="s">
        <v>212</v>
      </c>
      <c r="H77" t="s">
        <v>214</v>
      </c>
    </row>
    <row r="78" spans="7:8" x14ac:dyDescent="0.25">
      <c r="G78" t="s">
        <v>210</v>
      </c>
      <c r="H78" t="s">
        <v>214</v>
      </c>
    </row>
    <row r="79" spans="7:8" x14ac:dyDescent="0.25">
      <c r="G79" t="s">
        <v>212</v>
      </c>
      <c r="H79" t="s">
        <v>214</v>
      </c>
    </row>
    <row r="80" spans="7:8" x14ac:dyDescent="0.25">
      <c r="G80" t="s">
        <v>212</v>
      </c>
      <c r="H80" t="s">
        <v>213</v>
      </c>
    </row>
    <row r="81" spans="7:8" x14ac:dyDescent="0.25">
      <c r="G81" t="s">
        <v>212</v>
      </c>
      <c r="H81" t="s">
        <v>211</v>
      </c>
    </row>
    <row r="82" spans="7:8" x14ac:dyDescent="0.25">
      <c r="G82" t="s">
        <v>210</v>
      </c>
      <c r="H82" t="s">
        <v>214</v>
      </c>
    </row>
    <row r="83" spans="7:8" x14ac:dyDescent="0.25">
      <c r="G83" t="s">
        <v>212</v>
      </c>
      <c r="H83" t="s">
        <v>214</v>
      </c>
    </row>
    <row r="84" spans="7:8" x14ac:dyDescent="0.25">
      <c r="G84" t="s">
        <v>212</v>
      </c>
      <c r="H84" t="s">
        <v>213</v>
      </c>
    </row>
    <row r="85" spans="7:8" x14ac:dyDescent="0.25">
      <c r="G85" t="s">
        <v>210</v>
      </c>
      <c r="H85" t="s">
        <v>213</v>
      </c>
    </row>
    <row r="86" spans="7:8" x14ac:dyDescent="0.25">
      <c r="G86" t="s">
        <v>210</v>
      </c>
      <c r="H86" t="s">
        <v>213</v>
      </c>
    </row>
    <row r="87" spans="7:8" x14ac:dyDescent="0.25">
      <c r="G87" t="s">
        <v>212</v>
      </c>
      <c r="H87" t="s">
        <v>214</v>
      </c>
    </row>
    <row r="88" spans="7:8" x14ac:dyDescent="0.25">
      <c r="G88" t="s">
        <v>212</v>
      </c>
      <c r="H88" t="s">
        <v>213</v>
      </c>
    </row>
    <row r="89" spans="7:8" x14ac:dyDescent="0.25">
      <c r="G89" t="s">
        <v>210</v>
      </c>
      <c r="H89" t="s">
        <v>213</v>
      </c>
    </row>
    <row r="90" spans="7:8" x14ac:dyDescent="0.25">
      <c r="G90" t="s">
        <v>212</v>
      </c>
      <c r="H90" t="s">
        <v>213</v>
      </c>
    </row>
    <row r="91" spans="7:8" x14ac:dyDescent="0.25">
      <c r="G91" t="s">
        <v>212</v>
      </c>
      <c r="H91" t="s">
        <v>214</v>
      </c>
    </row>
    <row r="92" spans="7:8" x14ac:dyDescent="0.25">
      <c r="G92" t="s">
        <v>210</v>
      </c>
      <c r="H92" t="s">
        <v>214</v>
      </c>
    </row>
    <row r="93" spans="7:8" x14ac:dyDescent="0.25">
      <c r="G93" t="s">
        <v>212</v>
      </c>
      <c r="H93" t="s">
        <v>213</v>
      </c>
    </row>
    <row r="94" spans="7:8" x14ac:dyDescent="0.25">
      <c r="G94" t="s">
        <v>210</v>
      </c>
      <c r="H94" t="s">
        <v>214</v>
      </c>
    </row>
    <row r="95" spans="7:8" x14ac:dyDescent="0.25">
      <c r="G95" t="s">
        <v>212</v>
      </c>
      <c r="H95" t="s">
        <v>214</v>
      </c>
    </row>
    <row r="96" spans="7:8" x14ac:dyDescent="0.25">
      <c r="G96" t="s">
        <v>210</v>
      </c>
      <c r="H96" t="s">
        <v>214</v>
      </c>
    </row>
    <row r="97" spans="7:8" x14ac:dyDescent="0.25">
      <c r="G97" t="s">
        <v>212</v>
      </c>
      <c r="H97" t="s">
        <v>214</v>
      </c>
    </row>
    <row r="98" spans="7:8" x14ac:dyDescent="0.25">
      <c r="G98" t="s">
        <v>210</v>
      </c>
      <c r="H98" t="s">
        <v>213</v>
      </c>
    </row>
    <row r="99" spans="7:8" x14ac:dyDescent="0.25">
      <c r="G99" t="s">
        <v>212</v>
      </c>
      <c r="H99" t="s">
        <v>211</v>
      </c>
    </row>
    <row r="100" spans="7:8" x14ac:dyDescent="0.25">
      <c r="G100" t="s">
        <v>210</v>
      </c>
      <c r="H100" t="s">
        <v>214</v>
      </c>
    </row>
    <row r="101" spans="7:8" x14ac:dyDescent="0.25">
      <c r="G101" t="s">
        <v>212</v>
      </c>
      <c r="H101" t="s">
        <v>211</v>
      </c>
    </row>
    <row r="102" spans="7:8" x14ac:dyDescent="0.25">
      <c r="G102" t="s">
        <v>212</v>
      </c>
      <c r="H102" t="s">
        <v>214</v>
      </c>
    </row>
    <row r="103" spans="7:8" x14ac:dyDescent="0.25">
      <c r="G103" t="s">
        <v>210</v>
      </c>
      <c r="H103" t="s">
        <v>213</v>
      </c>
    </row>
    <row r="104" spans="7:8" x14ac:dyDescent="0.25">
      <c r="G104" t="s">
        <v>210</v>
      </c>
      <c r="H104" t="s">
        <v>213</v>
      </c>
    </row>
    <row r="105" spans="7:8" x14ac:dyDescent="0.25">
      <c r="G105" t="s">
        <v>210</v>
      </c>
      <c r="H105" t="s">
        <v>211</v>
      </c>
    </row>
    <row r="106" spans="7:8" x14ac:dyDescent="0.25">
      <c r="G106" t="s">
        <v>212</v>
      </c>
      <c r="H106" t="s">
        <v>213</v>
      </c>
    </row>
    <row r="107" spans="7:8" x14ac:dyDescent="0.25">
      <c r="G107" t="s">
        <v>210</v>
      </c>
      <c r="H107" t="s">
        <v>214</v>
      </c>
    </row>
    <row r="108" spans="7:8" x14ac:dyDescent="0.25">
      <c r="G108" t="s">
        <v>212</v>
      </c>
      <c r="H108" t="s">
        <v>213</v>
      </c>
    </row>
    <row r="109" spans="7:8" x14ac:dyDescent="0.25">
      <c r="G109" t="s">
        <v>210</v>
      </c>
      <c r="H109" t="s">
        <v>213</v>
      </c>
    </row>
    <row r="110" spans="7:8" x14ac:dyDescent="0.25">
      <c r="G110" t="s">
        <v>212</v>
      </c>
      <c r="H110" t="s">
        <v>211</v>
      </c>
    </row>
    <row r="111" spans="7:8" x14ac:dyDescent="0.25">
      <c r="G111" t="s">
        <v>210</v>
      </c>
      <c r="H111" t="s">
        <v>214</v>
      </c>
    </row>
    <row r="112" spans="7:8" x14ac:dyDescent="0.25">
      <c r="G112" t="s">
        <v>210</v>
      </c>
      <c r="H112" t="s">
        <v>213</v>
      </c>
    </row>
    <row r="113" spans="7:8" x14ac:dyDescent="0.25">
      <c r="G113" t="s">
        <v>210</v>
      </c>
      <c r="H113" t="s">
        <v>213</v>
      </c>
    </row>
    <row r="114" spans="7:8" x14ac:dyDescent="0.25">
      <c r="G114" t="s">
        <v>210</v>
      </c>
      <c r="H114" t="s">
        <v>214</v>
      </c>
    </row>
    <row r="115" spans="7:8" x14ac:dyDescent="0.25">
      <c r="G115" t="s">
        <v>212</v>
      </c>
      <c r="H115" t="s">
        <v>213</v>
      </c>
    </row>
    <row r="116" spans="7:8" x14ac:dyDescent="0.25">
      <c r="G116" t="s">
        <v>210</v>
      </c>
      <c r="H116" t="s">
        <v>214</v>
      </c>
    </row>
    <row r="117" spans="7:8" x14ac:dyDescent="0.25">
      <c r="G117" t="s">
        <v>210</v>
      </c>
      <c r="H117" t="s">
        <v>214</v>
      </c>
    </row>
    <row r="118" spans="7:8" x14ac:dyDescent="0.25">
      <c r="G118" t="s">
        <v>210</v>
      </c>
      <c r="H118" t="s">
        <v>214</v>
      </c>
    </row>
    <row r="119" spans="7:8" x14ac:dyDescent="0.25">
      <c r="G119" t="s">
        <v>210</v>
      </c>
      <c r="H119" t="s">
        <v>214</v>
      </c>
    </row>
    <row r="120" spans="7:8" x14ac:dyDescent="0.25">
      <c r="G120" t="s">
        <v>212</v>
      </c>
      <c r="H120" t="s">
        <v>213</v>
      </c>
    </row>
    <row r="121" spans="7:8" x14ac:dyDescent="0.25">
      <c r="G121" t="s">
        <v>212</v>
      </c>
      <c r="H121" t="s">
        <v>213</v>
      </c>
    </row>
    <row r="122" spans="7:8" x14ac:dyDescent="0.25">
      <c r="G122" t="s">
        <v>210</v>
      </c>
      <c r="H122" t="s">
        <v>213</v>
      </c>
    </row>
    <row r="123" spans="7:8" x14ac:dyDescent="0.25">
      <c r="G123" t="s">
        <v>210</v>
      </c>
      <c r="H123" t="s">
        <v>213</v>
      </c>
    </row>
    <row r="124" spans="7:8" x14ac:dyDescent="0.25">
      <c r="G124" t="s">
        <v>212</v>
      </c>
      <c r="H124" t="s">
        <v>211</v>
      </c>
    </row>
    <row r="125" spans="7:8" x14ac:dyDescent="0.25">
      <c r="G125" t="s">
        <v>210</v>
      </c>
      <c r="H125" t="s">
        <v>214</v>
      </c>
    </row>
    <row r="126" spans="7:8" x14ac:dyDescent="0.25">
      <c r="G126" t="s">
        <v>212</v>
      </c>
      <c r="H126" t="s">
        <v>214</v>
      </c>
    </row>
    <row r="127" spans="7:8" x14ac:dyDescent="0.25">
      <c r="G127" t="s">
        <v>212</v>
      </c>
      <c r="H127" t="s">
        <v>214</v>
      </c>
    </row>
    <row r="128" spans="7:8" x14ac:dyDescent="0.25">
      <c r="G128" t="s">
        <v>212</v>
      </c>
      <c r="H128" t="s">
        <v>211</v>
      </c>
    </row>
    <row r="129" spans="7:8" x14ac:dyDescent="0.25">
      <c r="G129" t="s">
        <v>212</v>
      </c>
      <c r="H129" t="s">
        <v>214</v>
      </c>
    </row>
    <row r="130" spans="7:8" x14ac:dyDescent="0.25">
      <c r="G130" t="s">
        <v>210</v>
      </c>
      <c r="H130" t="s">
        <v>214</v>
      </c>
    </row>
    <row r="131" spans="7:8" x14ac:dyDescent="0.25">
      <c r="G131" t="s">
        <v>210</v>
      </c>
      <c r="H131" t="s">
        <v>213</v>
      </c>
    </row>
    <row r="132" spans="7:8" x14ac:dyDescent="0.25">
      <c r="G132" t="s">
        <v>212</v>
      </c>
      <c r="H132" t="s">
        <v>213</v>
      </c>
    </row>
    <row r="133" spans="7:8" x14ac:dyDescent="0.25">
      <c r="G133" t="s">
        <v>212</v>
      </c>
      <c r="H133" t="s">
        <v>211</v>
      </c>
    </row>
    <row r="134" spans="7:8" x14ac:dyDescent="0.25">
      <c r="G134" t="s">
        <v>210</v>
      </c>
      <c r="H134" t="s">
        <v>214</v>
      </c>
    </row>
    <row r="135" spans="7:8" x14ac:dyDescent="0.25">
      <c r="G135" t="s">
        <v>212</v>
      </c>
      <c r="H135" t="s">
        <v>214</v>
      </c>
    </row>
    <row r="136" spans="7:8" x14ac:dyDescent="0.25">
      <c r="G136" t="s">
        <v>210</v>
      </c>
      <c r="H136" t="s">
        <v>213</v>
      </c>
    </row>
    <row r="137" spans="7:8" x14ac:dyDescent="0.25">
      <c r="G137" t="s">
        <v>210</v>
      </c>
      <c r="H137" t="s">
        <v>214</v>
      </c>
    </row>
    <row r="138" spans="7:8" x14ac:dyDescent="0.25">
      <c r="G138" t="s">
        <v>212</v>
      </c>
      <c r="H138" t="s">
        <v>214</v>
      </c>
    </row>
    <row r="139" spans="7:8" x14ac:dyDescent="0.25">
      <c r="G139" t="s">
        <v>212</v>
      </c>
      <c r="H139" t="s">
        <v>213</v>
      </c>
    </row>
    <row r="140" spans="7:8" x14ac:dyDescent="0.25">
      <c r="G140" t="s">
        <v>210</v>
      </c>
      <c r="H140" t="s">
        <v>213</v>
      </c>
    </row>
    <row r="141" spans="7:8" x14ac:dyDescent="0.25">
      <c r="G141" t="s">
        <v>212</v>
      </c>
      <c r="H141" t="s">
        <v>214</v>
      </c>
    </row>
    <row r="142" spans="7:8" x14ac:dyDescent="0.25">
      <c r="G142" t="s">
        <v>212</v>
      </c>
      <c r="H142" t="s">
        <v>211</v>
      </c>
    </row>
    <row r="143" spans="7:8" x14ac:dyDescent="0.25">
      <c r="G143" t="s">
        <v>212</v>
      </c>
      <c r="H143" t="s">
        <v>213</v>
      </c>
    </row>
    <row r="144" spans="7:8" x14ac:dyDescent="0.25">
      <c r="G144" t="s">
        <v>210</v>
      </c>
      <c r="H144" t="s">
        <v>213</v>
      </c>
    </row>
    <row r="145" spans="7:8" x14ac:dyDescent="0.25">
      <c r="G145" t="s">
        <v>210</v>
      </c>
      <c r="H145" t="s">
        <v>213</v>
      </c>
    </row>
    <row r="146" spans="7:8" x14ac:dyDescent="0.25">
      <c r="G146" t="s">
        <v>210</v>
      </c>
      <c r="H146" t="s">
        <v>213</v>
      </c>
    </row>
    <row r="147" spans="7:8" x14ac:dyDescent="0.25">
      <c r="G147" t="s">
        <v>210</v>
      </c>
      <c r="H147" t="s">
        <v>214</v>
      </c>
    </row>
    <row r="148" spans="7:8" x14ac:dyDescent="0.25">
      <c r="G148" t="s">
        <v>210</v>
      </c>
      <c r="H148" t="s">
        <v>213</v>
      </c>
    </row>
    <row r="149" spans="7:8" x14ac:dyDescent="0.25">
      <c r="G149" t="s">
        <v>212</v>
      </c>
      <c r="H149" t="s">
        <v>214</v>
      </c>
    </row>
    <row r="150" spans="7:8" x14ac:dyDescent="0.25">
      <c r="G150" t="s">
        <v>212</v>
      </c>
      <c r="H150" t="s">
        <v>214</v>
      </c>
    </row>
    <row r="151" spans="7:8" x14ac:dyDescent="0.25">
      <c r="G151" t="s">
        <v>210</v>
      </c>
      <c r="H151" t="s">
        <v>214</v>
      </c>
    </row>
    <row r="152" spans="7:8" x14ac:dyDescent="0.25">
      <c r="G152" t="s">
        <v>210</v>
      </c>
      <c r="H152" t="s">
        <v>211</v>
      </c>
    </row>
    <row r="153" spans="7:8" x14ac:dyDescent="0.25">
      <c r="G153" t="s">
        <v>212</v>
      </c>
      <c r="H153" t="s">
        <v>213</v>
      </c>
    </row>
    <row r="154" spans="7:8" x14ac:dyDescent="0.25">
      <c r="G154" t="s">
        <v>212</v>
      </c>
      <c r="H154" t="s">
        <v>214</v>
      </c>
    </row>
    <row r="155" spans="7:8" x14ac:dyDescent="0.25">
      <c r="G155" t="s">
        <v>210</v>
      </c>
      <c r="H155" t="s">
        <v>213</v>
      </c>
    </row>
    <row r="156" spans="7:8" x14ac:dyDescent="0.25">
      <c r="G156" t="s">
        <v>210</v>
      </c>
      <c r="H156" t="s">
        <v>214</v>
      </c>
    </row>
    <row r="157" spans="7:8" x14ac:dyDescent="0.25">
      <c r="G157" t="s">
        <v>210</v>
      </c>
      <c r="H157" t="s">
        <v>214</v>
      </c>
    </row>
    <row r="158" spans="7:8" x14ac:dyDescent="0.25">
      <c r="G158" t="s">
        <v>210</v>
      </c>
      <c r="H158" t="s">
        <v>213</v>
      </c>
    </row>
    <row r="159" spans="7:8" x14ac:dyDescent="0.25">
      <c r="G159" t="s">
        <v>212</v>
      </c>
      <c r="H159" t="s">
        <v>213</v>
      </c>
    </row>
    <row r="160" spans="7:8" x14ac:dyDescent="0.25">
      <c r="G160" t="s">
        <v>210</v>
      </c>
      <c r="H160" t="s">
        <v>211</v>
      </c>
    </row>
    <row r="161" spans="7:8" x14ac:dyDescent="0.25">
      <c r="G161" t="s">
        <v>210</v>
      </c>
      <c r="H161" t="s">
        <v>213</v>
      </c>
    </row>
    <row r="162" spans="7:8" x14ac:dyDescent="0.25">
      <c r="G162" t="s">
        <v>210</v>
      </c>
      <c r="H162" t="s">
        <v>214</v>
      </c>
    </row>
    <row r="163" spans="7:8" x14ac:dyDescent="0.25">
      <c r="G163" t="s">
        <v>212</v>
      </c>
      <c r="H163" t="s">
        <v>211</v>
      </c>
    </row>
    <row r="164" spans="7:8" x14ac:dyDescent="0.25">
      <c r="G164" t="s">
        <v>212</v>
      </c>
      <c r="H164" t="s">
        <v>213</v>
      </c>
    </row>
    <row r="165" spans="7:8" x14ac:dyDescent="0.25">
      <c r="G165" t="s">
        <v>212</v>
      </c>
      <c r="H165" t="s">
        <v>214</v>
      </c>
    </row>
    <row r="166" spans="7:8" x14ac:dyDescent="0.25">
      <c r="G166" t="s">
        <v>212</v>
      </c>
      <c r="H166" t="s">
        <v>211</v>
      </c>
    </row>
    <row r="167" spans="7:8" x14ac:dyDescent="0.25">
      <c r="G167" t="s">
        <v>210</v>
      </c>
      <c r="H167" t="s">
        <v>211</v>
      </c>
    </row>
    <row r="168" spans="7:8" x14ac:dyDescent="0.25">
      <c r="G168" t="s">
        <v>210</v>
      </c>
      <c r="H168" t="s">
        <v>214</v>
      </c>
    </row>
    <row r="169" spans="7:8" x14ac:dyDescent="0.25">
      <c r="G169" t="s">
        <v>210</v>
      </c>
      <c r="H169" t="s">
        <v>213</v>
      </c>
    </row>
    <row r="170" spans="7:8" x14ac:dyDescent="0.25">
      <c r="G170" t="s">
        <v>210</v>
      </c>
      <c r="H170" t="s">
        <v>213</v>
      </c>
    </row>
    <row r="171" spans="7:8" x14ac:dyDescent="0.25">
      <c r="G171" t="s">
        <v>212</v>
      </c>
      <c r="H171" t="s">
        <v>213</v>
      </c>
    </row>
    <row r="172" spans="7:8" x14ac:dyDescent="0.25">
      <c r="G172" t="s">
        <v>212</v>
      </c>
      <c r="H172" t="s">
        <v>213</v>
      </c>
    </row>
    <row r="173" spans="7:8" x14ac:dyDescent="0.25">
      <c r="G173" t="s">
        <v>212</v>
      </c>
      <c r="H173" t="s">
        <v>214</v>
      </c>
    </row>
    <row r="174" spans="7:8" x14ac:dyDescent="0.25">
      <c r="G174" t="s">
        <v>210</v>
      </c>
      <c r="H174" t="s">
        <v>213</v>
      </c>
    </row>
    <row r="175" spans="7:8" x14ac:dyDescent="0.25">
      <c r="G175" t="s">
        <v>210</v>
      </c>
      <c r="H175" t="s">
        <v>213</v>
      </c>
    </row>
    <row r="176" spans="7:8" x14ac:dyDescent="0.25">
      <c r="G176" t="s">
        <v>212</v>
      </c>
      <c r="H176" t="s">
        <v>211</v>
      </c>
    </row>
    <row r="177" spans="7:8" x14ac:dyDescent="0.25">
      <c r="G177" t="s">
        <v>210</v>
      </c>
      <c r="H177" t="s">
        <v>214</v>
      </c>
    </row>
    <row r="178" spans="7:8" x14ac:dyDescent="0.25">
      <c r="G178" t="s">
        <v>212</v>
      </c>
      <c r="H178" t="s">
        <v>211</v>
      </c>
    </row>
    <row r="179" spans="7:8" x14ac:dyDescent="0.25">
      <c r="G179" t="s">
        <v>212</v>
      </c>
      <c r="H179" t="s">
        <v>214</v>
      </c>
    </row>
    <row r="180" spans="7:8" x14ac:dyDescent="0.25">
      <c r="G180" t="s">
        <v>212</v>
      </c>
      <c r="H180" t="s">
        <v>214</v>
      </c>
    </row>
    <row r="181" spans="7:8" x14ac:dyDescent="0.25">
      <c r="G181" t="s">
        <v>210</v>
      </c>
      <c r="H181" t="s">
        <v>214</v>
      </c>
    </row>
    <row r="182" spans="7:8" x14ac:dyDescent="0.25">
      <c r="G182" t="s">
        <v>210</v>
      </c>
      <c r="H182" t="s">
        <v>214</v>
      </c>
    </row>
    <row r="183" spans="7:8" x14ac:dyDescent="0.25">
      <c r="G183" t="s">
        <v>210</v>
      </c>
      <c r="H183" t="s">
        <v>213</v>
      </c>
    </row>
    <row r="184" spans="7:8" x14ac:dyDescent="0.25">
      <c r="G184" t="s">
        <v>210</v>
      </c>
      <c r="H184" t="s">
        <v>214</v>
      </c>
    </row>
    <row r="185" spans="7:8" x14ac:dyDescent="0.25">
      <c r="G185" t="s">
        <v>212</v>
      </c>
      <c r="H185" t="s">
        <v>211</v>
      </c>
    </row>
    <row r="186" spans="7:8" x14ac:dyDescent="0.25">
      <c r="G186" t="s">
        <v>212</v>
      </c>
      <c r="H186" t="s">
        <v>211</v>
      </c>
    </row>
    <row r="187" spans="7:8" x14ac:dyDescent="0.25">
      <c r="G187" t="s">
        <v>210</v>
      </c>
      <c r="H187" t="s">
        <v>213</v>
      </c>
    </row>
    <row r="188" spans="7:8" x14ac:dyDescent="0.25">
      <c r="G188" t="s">
        <v>210</v>
      </c>
      <c r="H188" t="s">
        <v>213</v>
      </c>
    </row>
    <row r="189" spans="7:8" x14ac:dyDescent="0.25">
      <c r="G189" t="s">
        <v>210</v>
      </c>
      <c r="H189" t="s">
        <v>211</v>
      </c>
    </row>
    <row r="190" spans="7:8" x14ac:dyDescent="0.25">
      <c r="G190" t="s">
        <v>210</v>
      </c>
      <c r="H190" t="s">
        <v>214</v>
      </c>
    </row>
    <row r="191" spans="7:8" x14ac:dyDescent="0.25">
      <c r="G191" t="s">
        <v>210</v>
      </c>
      <c r="H191" t="s">
        <v>214</v>
      </c>
    </row>
    <row r="192" spans="7:8" x14ac:dyDescent="0.25">
      <c r="G192" t="s">
        <v>212</v>
      </c>
      <c r="H192" t="s">
        <v>213</v>
      </c>
    </row>
    <row r="193" spans="7:8" x14ac:dyDescent="0.25">
      <c r="G193" t="s">
        <v>212</v>
      </c>
      <c r="H193" t="s">
        <v>213</v>
      </c>
    </row>
    <row r="194" spans="7:8" x14ac:dyDescent="0.25">
      <c r="G194" t="s">
        <v>212</v>
      </c>
      <c r="H194" t="s">
        <v>213</v>
      </c>
    </row>
    <row r="195" spans="7:8" x14ac:dyDescent="0.25">
      <c r="G195" t="s">
        <v>210</v>
      </c>
      <c r="H195" t="s">
        <v>213</v>
      </c>
    </row>
    <row r="196" spans="7:8" x14ac:dyDescent="0.25">
      <c r="G196" t="s">
        <v>212</v>
      </c>
      <c r="H196" t="s">
        <v>213</v>
      </c>
    </row>
    <row r="197" spans="7:8" x14ac:dyDescent="0.25">
      <c r="G197" t="s">
        <v>210</v>
      </c>
      <c r="H197" t="s">
        <v>213</v>
      </c>
    </row>
    <row r="198" spans="7:8" x14ac:dyDescent="0.25">
      <c r="G198" t="s">
        <v>210</v>
      </c>
      <c r="H198" t="s">
        <v>213</v>
      </c>
    </row>
    <row r="199" spans="7:8" x14ac:dyDescent="0.25">
      <c r="G199" t="s">
        <v>210</v>
      </c>
      <c r="H199" t="s">
        <v>214</v>
      </c>
    </row>
    <row r="200" spans="7:8" x14ac:dyDescent="0.25">
      <c r="G200" t="s">
        <v>210</v>
      </c>
      <c r="H200" t="s">
        <v>211</v>
      </c>
    </row>
    <row r="201" spans="7:8" x14ac:dyDescent="0.25">
      <c r="G201" t="s">
        <v>212</v>
      </c>
      <c r="H201" t="s">
        <v>213</v>
      </c>
    </row>
    <row r="202" spans="7:8" x14ac:dyDescent="0.25">
      <c r="G202" t="s">
        <v>210</v>
      </c>
      <c r="H202" t="s">
        <v>214</v>
      </c>
    </row>
    <row r="203" spans="7:8" x14ac:dyDescent="0.25">
      <c r="G203" t="s">
        <v>212</v>
      </c>
      <c r="H203" t="s">
        <v>214</v>
      </c>
    </row>
    <row r="204" spans="7:8" x14ac:dyDescent="0.25">
      <c r="G204" t="s">
        <v>210</v>
      </c>
      <c r="H204" t="s">
        <v>214</v>
      </c>
    </row>
    <row r="205" spans="7:8" x14ac:dyDescent="0.25">
      <c r="G205" t="s">
        <v>212</v>
      </c>
      <c r="H205" t="s">
        <v>214</v>
      </c>
    </row>
    <row r="206" spans="7:8" x14ac:dyDescent="0.25">
      <c r="G206" t="s">
        <v>210</v>
      </c>
      <c r="H206" t="s">
        <v>213</v>
      </c>
    </row>
    <row r="207" spans="7:8" x14ac:dyDescent="0.25">
      <c r="G207" t="s">
        <v>212</v>
      </c>
      <c r="H207" t="s">
        <v>211</v>
      </c>
    </row>
    <row r="208" spans="7:8" x14ac:dyDescent="0.25">
      <c r="G208" t="s">
        <v>210</v>
      </c>
      <c r="H208" t="s">
        <v>214</v>
      </c>
    </row>
    <row r="209" spans="7:8" x14ac:dyDescent="0.25">
      <c r="G209" t="s">
        <v>210</v>
      </c>
      <c r="H209" t="s">
        <v>213</v>
      </c>
    </row>
    <row r="210" spans="7:8" x14ac:dyDescent="0.25">
      <c r="G210" t="s">
        <v>212</v>
      </c>
      <c r="H210" t="s">
        <v>211</v>
      </c>
    </row>
    <row r="211" spans="7:8" x14ac:dyDescent="0.25">
      <c r="G211" t="s">
        <v>210</v>
      </c>
      <c r="H211" t="s">
        <v>213</v>
      </c>
    </row>
    <row r="212" spans="7:8" x14ac:dyDescent="0.25">
      <c r="G212" t="s">
        <v>212</v>
      </c>
      <c r="H212" t="s">
        <v>211</v>
      </c>
    </row>
    <row r="213" spans="7:8" x14ac:dyDescent="0.25">
      <c r="G213" t="s">
        <v>212</v>
      </c>
      <c r="H213" t="s">
        <v>214</v>
      </c>
    </row>
    <row r="214" spans="7:8" x14ac:dyDescent="0.25">
      <c r="G214" t="s">
        <v>212</v>
      </c>
      <c r="H214" t="s">
        <v>214</v>
      </c>
    </row>
    <row r="215" spans="7:8" x14ac:dyDescent="0.25">
      <c r="G215" t="s">
        <v>210</v>
      </c>
      <c r="H215" t="s">
        <v>211</v>
      </c>
    </row>
    <row r="216" spans="7:8" x14ac:dyDescent="0.25">
      <c r="G216" t="s">
        <v>212</v>
      </c>
      <c r="H216" t="s">
        <v>214</v>
      </c>
    </row>
    <row r="217" spans="7:8" x14ac:dyDescent="0.25">
      <c r="G217" t="s">
        <v>210</v>
      </c>
      <c r="H217" t="s">
        <v>213</v>
      </c>
    </row>
    <row r="218" spans="7:8" x14ac:dyDescent="0.25">
      <c r="G218" t="s">
        <v>212</v>
      </c>
      <c r="H218" t="s">
        <v>213</v>
      </c>
    </row>
    <row r="219" spans="7:8" x14ac:dyDescent="0.25">
      <c r="G219" t="s">
        <v>212</v>
      </c>
      <c r="H219" t="s">
        <v>213</v>
      </c>
    </row>
    <row r="220" spans="7:8" x14ac:dyDescent="0.25">
      <c r="G220" t="s">
        <v>210</v>
      </c>
      <c r="H220" t="s">
        <v>213</v>
      </c>
    </row>
    <row r="221" spans="7:8" x14ac:dyDescent="0.25">
      <c r="G221" t="s">
        <v>212</v>
      </c>
      <c r="H221" t="s">
        <v>211</v>
      </c>
    </row>
    <row r="222" spans="7:8" x14ac:dyDescent="0.25">
      <c r="G222" t="s">
        <v>212</v>
      </c>
      <c r="H222" t="s">
        <v>214</v>
      </c>
    </row>
    <row r="223" spans="7:8" x14ac:dyDescent="0.25">
      <c r="G223" t="s">
        <v>212</v>
      </c>
      <c r="H223" t="s">
        <v>214</v>
      </c>
    </row>
    <row r="224" spans="7:8" x14ac:dyDescent="0.25">
      <c r="G224" t="s">
        <v>210</v>
      </c>
      <c r="H224" t="s">
        <v>213</v>
      </c>
    </row>
    <row r="225" spans="7:8" x14ac:dyDescent="0.25">
      <c r="G225" t="s">
        <v>212</v>
      </c>
      <c r="H225" t="s">
        <v>211</v>
      </c>
    </row>
    <row r="226" spans="7:8" x14ac:dyDescent="0.25">
      <c r="G226" t="s">
        <v>210</v>
      </c>
      <c r="H226" t="s">
        <v>214</v>
      </c>
    </row>
    <row r="227" spans="7:8" x14ac:dyDescent="0.25">
      <c r="G227" t="s">
        <v>212</v>
      </c>
      <c r="H227" t="s">
        <v>213</v>
      </c>
    </row>
    <row r="228" spans="7:8" x14ac:dyDescent="0.25">
      <c r="G228" t="s">
        <v>210</v>
      </c>
      <c r="H228" t="s">
        <v>214</v>
      </c>
    </row>
    <row r="229" spans="7:8" x14ac:dyDescent="0.25">
      <c r="G229" t="s">
        <v>212</v>
      </c>
      <c r="H229" t="s">
        <v>213</v>
      </c>
    </row>
    <row r="230" spans="7:8" x14ac:dyDescent="0.25">
      <c r="G230" t="s">
        <v>212</v>
      </c>
      <c r="H230" t="s">
        <v>211</v>
      </c>
    </row>
    <row r="231" spans="7:8" x14ac:dyDescent="0.25">
      <c r="G231" t="s">
        <v>212</v>
      </c>
      <c r="H231" t="s">
        <v>213</v>
      </c>
    </row>
    <row r="232" spans="7:8" x14ac:dyDescent="0.25">
      <c r="G232" t="s">
        <v>212</v>
      </c>
      <c r="H232" t="s">
        <v>214</v>
      </c>
    </row>
    <row r="233" spans="7:8" x14ac:dyDescent="0.25">
      <c r="G233" t="s">
        <v>210</v>
      </c>
      <c r="H233" t="s">
        <v>213</v>
      </c>
    </row>
    <row r="234" spans="7:8" x14ac:dyDescent="0.25">
      <c r="G234" t="s">
        <v>212</v>
      </c>
      <c r="H234" t="s">
        <v>213</v>
      </c>
    </row>
    <row r="235" spans="7:8" x14ac:dyDescent="0.25">
      <c r="G235" t="s">
        <v>210</v>
      </c>
      <c r="H235" t="s">
        <v>214</v>
      </c>
    </row>
    <row r="236" spans="7:8" x14ac:dyDescent="0.25">
      <c r="G236" t="s">
        <v>212</v>
      </c>
      <c r="H236" t="s">
        <v>211</v>
      </c>
    </row>
    <row r="237" spans="7:8" x14ac:dyDescent="0.25">
      <c r="G237" t="s">
        <v>210</v>
      </c>
      <c r="H237" t="s">
        <v>213</v>
      </c>
    </row>
    <row r="238" spans="7:8" x14ac:dyDescent="0.25">
      <c r="G238" t="s">
        <v>210</v>
      </c>
      <c r="H238" t="s">
        <v>214</v>
      </c>
    </row>
    <row r="239" spans="7:8" x14ac:dyDescent="0.25">
      <c r="G239" t="s">
        <v>210</v>
      </c>
      <c r="H239" t="s">
        <v>214</v>
      </c>
    </row>
    <row r="240" spans="7:8" x14ac:dyDescent="0.25">
      <c r="G240" t="s">
        <v>210</v>
      </c>
      <c r="H240" t="s">
        <v>213</v>
      </c>
    </row>
    <row r="241" spans="7:8" x14ac:dyDescent="0.25">
      <c r="G241" t="s">
        <v>210</v>
      </c>
      <c r="H241" t="s">
        <v>214</v>
      </c>
    </row>
    <row r="242" spans="7:8" x14ac:dyDescent="0.25">
      <c r="G242" t="s">
        <v>210</v>
      </c>
      <c r="H242" t="s">
        <v>213</v>
      </c>
    </row>
    <row r="243" spans="7:8" x14ac:dyDescent="0.25">
      <c r="G243" t="s">
        <v>212</v>
      </c>
      <c r="H243" t="s">
        <v>211</v>
      </c>
    </row>
    <row r="244" spans="7:8" x14ac:dyDescent="0.25">
      <c r="G244" t="s">
        <v>212</v>
      </c>
      <c r="H244" t="s">
        <v>214</v>
      </c>
    </row>
    <row r="245" spans="7:8" x14ac:dyDescent="0.25">
      <c r="G245" t="s">
        <v>212</v>
      </c>
      <c r="H245" t="s">
        <v>213</v>
      </c>
    </row>
    <row r="246" spans="7:8" x14ac:dyDescent="0.25">
      <c r="G246" t="s">
        <v>212</v>
      </c>
      <c r="H246" t="s">
        <v>214</v>
      </c>
    </row>
    <row r="247" spans="7:8" x14ac:dyDescent="0.25">
      <c r="G247" t="s">
        <v>212</v>
      </c>
      <c r="H247" t="s">
        <v>211</v>
      </c>
    </row>
    <row r="248" spans="7:8" x14ac:dyDescent="0.25">
      <c r="G248" t="s">
        <v>212</v>
      </c>
      <c r="H248" t="s">
        <v>211</v>
      </c>
    </row>
    <row r="249" spans="7:8" x14ac:dyDescent="0.25">
      <c r="G249" t="s">
        <v>212</v>
      </c>
      <c r="H249" t="s">
        <v>214</v>
      </c>
    </row>
    <row r="250" spans="7:8" x14ac:dyDescent="0.25">
      <c r="G250" t="s">
        <v>210</v>
      </c>
      <c r="H250" t="s">
        <v>214</v>
      </c>
    </row>
    <row r="251" spans="7:8" x14ac:dyDescent="0.25">
      <c r="G251" t="s">
        <v>210</v>
      </c>
      <c r="H251" t="s">
        <v>213</v>
      </c>
    </row>
    <row r="252" spans="7:8" x14ac:dyDescent="0.25">
      <c r="G252" t="s">
        <v>212</v>
      </c>
      <c r="H252" t="s">
        <v>211</v>
      </c>
    </row>
    <row r="253" spans="7:8" x14ac:dyDescent="0.25">
      <c r="G253" t="s">
        <v>212</v>
      </c>
      <c r="H253" t="s">
        <v>213</v>
      </c>
    </row>
    <row r="254" spans="7:8" x14ac:dyDescent="0.25">
      <c r="G254" t="s">
        <v>212</v>
      </c>
      <c r="H254" t="s">
        <v>214</v>
      </c>
    </row>
    <row r="255" spans="7:8" x14ac:dyDescent="0.25">
      <c r="G255" t="s">
        <v>212</v>
      </c>
      <c r="H255" t="s">
        <v>214</v>
      </c>
    </row>
    <row r="256" spans="7:8" x14ac:dyDescent="0.25">
      <c r="G256" t="s">
        <v>212</v>
      </c>
      <c r="H256" t="s">
        <v>213</v>
      </c>
    </row>
    <row r="257" spans="7:8" x14ac:dyDescent="0.25">
      <c r="G257" t="s">
        <v>210</v>
      </c>
      <c r="H257" t="s">
        <v>214</v>
      </c>
    </row>
    <row r="258" spans="7:8" x14ac:dyDescent="0.25">
      <c r="G258" t="s">
        <v>210</v>
      </c>
      <c r="H258" t="s">
        <v>213</v>
      </c>
    </row>
    <row r="259" spans="7:8" x14ac:dyDescent="0.25">
      <c r="G259" t="s">
        <v>212</v>
      </c>
      <c r="H259" t="s">
        <v>214</v>
      </c>
    </row>
    <row r="260" spans="7:8" x14ac:dyDescent="0.25">
      <c r="G260" t="s">
        <v>210</v>
      </c>
      <c r="H260" t="s">
        <v>214</v>
      </c>
    </row>
    <row r="261" spans="7:8" x14ac:dyDescent="0.25">
      <c r="G261" t="s">
        <v>212</v>
      </c>
      <c r="H261" t="s">
        <v>211</v>
      </c>
    </row>
    <row r="262" spans="7:8" x14ac:dyDescent="0.25">
      <c r="G262" t="s">
        <v>212</v>
      </c>
      <c r="H262" t="s">
        <v>213</v>
      </c>
    </row>
    <row r="263" spans="7:8" x14ac:dyDescent="0.25">
      <c r="G263" t="s">
        <v>210</v>
      </c>
      <c r="H263" t="s">
        <v>211</v>
      </c>
    </row>
    <row r="264" spans="7:8" x14ac:dyDescent="0.25">
      <c r="G264" t="s">
        <v>212</v>
      </c>
      <c r="H264" t="s">
        <v>214</v>
      </c>
    </row>
    <row r="265" spans="7:8" x14ac:dyDescent="0.25">
      <c r="G265" t="s">
        <v>210</v>
      </c>
      <c r="H265" t="s">
        <v>214</v>
      </c>
    </row>
    <row r="266" spans="7:8" x14ac:dyDescent="0.25">
      <c r="G266" t="s">
        <v>212</v>
      </c>
      <c r="H266" t="s">
        <v>213</v>
      </c>
    </row>
    <row r="267" spans="7:8" x14ac:dyDescent="0.25">
      <c r="G267" t="s">
        <v>210</v>
      </c>
      <c r="H267" t="s">
        <v>214</v>
      </c>
    </row>
    <row r="268" spans="7:8" x14ac:dyDescent="0.25">
      <c r="G268" t="s">
        <v>210</v>
      </c>
      <c r="H268" t="s">
        <v>214</v>
      </c>
    </row>
    <row r="269" spans="7:8" x14ac:dyDescent="0.25">
      <c r="G269" t="s">
        <v>210</v>
      </c>
      <c r="H269" t="s">
        <v>214</v>
      </c>
    </row>
    <row r="270" spans="7:8" x14ac:dyDescent="0.25">
      <c r="G270" t="s">
        <v>210</v>
      </c>
      <c r="H270" t="s">
        <v>214</v>
      </c>
    </row>
    <row r="271" spans="7:8" x14ac:dyDescent="0.25">
      <c r="G271" t="s">
        <v>210</v>
      </c>
      <c r="H271" t="s">
        <v>214</v>
      </c>
    </row>
    <row r="272" spans="7:8" x14ac:dyDescent="0.25">
      <c r="G272" t="s">
        <v>212</v>
      </c>
      <c r="H272" t="s">
        <v>211</v>
      </c>
    </row>
    <row r="273" spans="7:8" x14ac:dyDescent="0.25">
      <c r="G273" t="s">
        <v>210</v>
      </c>
      <c r="H273" t="s">
        <v>213</v>
      </c>
    </row>
    <row r="274" spans="7:8" x14ac:dyDescent="0.25">
      <c r="G274" t="s">
        <v>210</v>
      </c>
      <c r="H274" t="s">
        <v>214</v>
      </c>
    </row>
    <row r="275" spans="7:8" x14ac:dyDescent="0.25">
      <c r="G275" t="s">
        <v>210</v>
      </c>
      <c r="H275" t="s">
        <v>211</v>
      </c>
    </row>
    <row r="276" spans="7:8" x14ac:dyDescent="0.25">
      <c r="G276" t="s">
        <v>210</v>
      </c>
      <c r="H276" t="s">
        <v>214</v>
      </c>
    </row>
    <row r="277" spans="7:8" x14ac:dyDescent="0.25">
      <c r="G277" t="s">
        <v>210</v>
      </c>
      <c r="H277" t="s">
        <v>213</v>
      </c>
    </row>
    <row r="278" spans="7:8" x14ac:dyDescent="0.25">
      <c r="G278" t="s">
        <v>210</v>
      </c>
      <c r="H278" t="s">
        <v>211</v>
      </c>
    </row>
    <row r="279" spans="7:8" x14ac:dyDescent="0.25">
      <c r="G279" t="s">
        <v>210</v>
      </c>
      <c r="H279" t="s">
        <v>214</v>
      </c>
    </row>
    <row r="280" spans="7:8" x14ac:dyDescent="0.25">
      <c r="G280" t="s">
        <v>210</v>
      </c>
      <c r="H280" t="s">
        <v>213</v>
      </c>
    </row>
    <row r="281" spans="7:8" x14ac:dyDescent="0.25">
      <c r="G281" t="s">
        <v>212</v>
      </c>
      <c r="H281" t="s">
        <v>213</v>
      </c>
    </row>
    <row r="282" spans="7:8" x14ac:dyDescent="0.25">
      <c r="G282" t="s">
        <v>212</v>
      </c>
      <c r="H282" t="s">
        <v>214</v>
      </c>
    </row>
    <row r="283" spans="7:8" x14ac:dyDescent="0.25">
      <c r="G283" t="s">
        <v>210</v>
      </c>
      <c r="H283" t="s">
        <v>213</v>
      </c>
    </row>
    <row r="284" spans="7:8" x14ac:dyDescent="0.25">
      <c r="G284" t="s">
        <v>212</v>
      </c>
      <c r="H284" t="s">
        <v>211</v>
      </c>
    </row>
    <row r="285" spans="7:8" x14ac:dyDescent="0.25">
      <c r="G285" t="s">
        <v>212</v>
      </c>
      <c r="H285" t="s">
        <v>211</v>
      </c>
    </row>
    <row r="286" spans="7:8" x14ac:dyDescent="0.25">
      <c r="G286" t="s">
        <v>212</v>
      </c>
      <c r="H286" t="s">
        <v>214</v>
      </c>
    </row>
    <row r="287" spans="7:8" x14ac:dyDescent="0.25">
      <c r="G287" t="s">
        <v>212</v>
      </c>
      <c r="H287" t="s">
        <v>214</v>
      </c>
    </row>
    <row r="288" spans="7:8" x14ac:dyDescent="0.25">
      <c r="G288" t="s">
        <v>212</v>
      </c>
      <c r="H288" t="s">
        <v>214</v>
      </c>
    </row>
    <row r="289" spans="7:8" x14ac:dyDescent="0.25">
      <c r="G289" t="s">
        <v>212</v>
      </c>
      <c r="H289" t="s">
        <v>211</v>
      </c>
    </row>
    <row r="290" spans="7:8" x14ac:dyDescent="0.25">
      <c r="G290" t="s">
        <v>210</v>
      </c>
      <c r="H290" t="s">
        <v>211</v>
      </c>
    </row>
    <row r="291" spans="7:8" x14ac:dyDescent="0.25">
      <c r="G291" t="s">
        <v>210</v>
      </c>
      <c r="H291" t="s">
        <v>211</v>
      </c>
    </row>
    <row r="292" spans="7:8" x14ac:dyDescent="0.25">
      <c r="G292" t="s">
        <v>212</v>
      </c>
      <c r="H292" t="s">
        <v>211</v>
      </c>
    </row>
    <row r="293" spans="7:8" x14ac:dyDescent="0.25">
      <c r="G293" t="s">
        <v>212</v>
      </c>
      <c r="H293" t="s">
        <v>213</v>
      </c>
    </row>
    <row r="294" spans="7:8" x14ac:dyDescent="0.25">
      <c r="G294" t="s">
        <v>212</v>
      </c>
      <c r="H294" t="s">
        <v>211</v>
      </c>
    </row>
    <row r="295" spans="7:8" x14ac:dyDescent="0.25">
      <c r="G295" t="s">
        <v>212</v>
      </c>
      <c r="H295" t="s">
        <v>214</v>
      </c>
    </row>
    <row r="296" spans="7:8" x14ac:dyDescent="0.25">
      <c r="G296" t="s">
        <v>212</v>
      </c>
      <c r="H296" t="s">
        <v>213</v>
      </c>
    </row>
    <row r="297" spans="7:8" x14ac:dyDescent="0.25">
      <c r="G297" t="s">
        <v>210</v>
      </c>
      <c r="H297" t="s">
        <v>214</v>
      </c>
    </row>
    <row r="298" spans="7:8" x14ac:dyDescent="0.25">
      <c r="G298" t="s">
        <v>210</v>
      </c>
      <c r="H298" t="s">
        <v>214</v>
      </c>
    </row>
    <row r="299" spans="7:8" x14ac:dyDescent="0.25">
      <c r="G299" t="s">
        <v>212</v>
      </c>
      <c r="H299" t="s">
        <v>213</v>
      </c>
    </row>
    <row r="300" spans="7:8" x14ac:dyDescent="0.25">
      <c r="G300" t="s">
        <v>212</v>
      </c>
      <c r="H300" t="s">
        <v>213</v>
      </c>
    </row>
    <row r="301" spans="7:8" x14ac:dyDescent="0.25">
      <c r="G301" t="s">
        <v>210</v>
      </c>
      <c r="H301" t="s">
        <v>214</v>
      </c>
    </row>
    <row r="302" spans="7:8" x14ac:dyDescent="0.25">
      <c r="G302" t="s">
        <v>212</v>
      </c>
      <c r="H302" t="s">
        <v>213</v>
      </c>
    </row>
    <row r="303" spans="7:8" x14ac:dyDescent="0.25">
      <c r="G303" t="s">
        <v>212</v>
      </c>
      <c r="H303" t="s">
        <v>213</v>
      </c>
    </row>
    <row r="304" spans="7:8" x14ac:dyDescent="0.25">
      <c r="G304" t="s">
        <v>212</v>
      </c>
      <c r="H304" t="s">
        <v>211</v>
      </c>
    </row>
    <row r="305" spans="7:8" x14ac:dyDescent="0.25">
      <c r="G305" t="s">
        <v>212</v>
      </c>
      <c r="H305" t="s">
        <v>214</v>
      </c>
    </row>
    <row r="306" spans="7:8" x14ac:dyDescent="0.25">
      <c r="G306" t="s">
        <v>212</v>
      </c>
      <c r="H306" t="s">
        <v>213</v>
      </c>
    </row>
    <row r="307" spans="7:8" x14ac:dyDescent="0.25">
      <c r="G307" t="s">
        <v>212</v>
      </c>
      <c r="H307" t="s">
        <v>213</v>
      </c>
    </row>
    <row r="308" spans="7:8" x14ac:dyDescent="0.25">
      <c r="G308" t="s">
        <v>210</v>
      </c>
      <c r="H308" t="s">
        <v>214</v>
      </c>
    </row>
    <row r="309" spans="7:8" x14ac:dyDescent="0.25">
      <c r="G309" t="s">
        <v>212</v>
      </c>
      <c r="H309" t="s">
        <v>213</v>
      </c>
    </row>
    <row r="310" spans="7:8" x14ac:dyDescent="0.25">
      <c r="G310" t="s">
        <v>212</v>
      </c>
      <c r="H310" t="s">
        <v>213</v>
      </c>
    </row>
    <row r="311" spans="7:8" x14ac:dyDescent="0.25">
      <c r="G311" t="s">
        <v>212</v>
      </c>
      <c r="H311" t="s">
        <v>214</v>
      </c>
    </row>
    <row r="312" spans="7:8" x14ac:dyDescent="0.25">
      <c r="G312" t="s">
        <v>212</v>
      </c>
      <c r="H312" t="s">
        <v>211</v>
      </c>
    </row>
    <row r="313" spans="7:8" x14ac:dyDescent="0.25">
      <c r="G313" t="s">
        <v>212</v>
      </c>
      <c r="H313" t="s">
        <v>214</v>
      </c>
    </row>
    <row r="314" spans="7:8" x14ac:dyDescent="0.25">
      <c r="G314" t="s">
        <v>212</v>
      </c>
      <c r="H314" t="s">
        <v>213</v>
      </c>
    </row>
    <row r="315" spans="7:8" x14ac:dyDescent="0.25">
      <c r="G315" t="s">
        <v>210</v>
      </c>
      <c r="H315" t="s">
        <v>214</v>
      </c>
    </row>
    <row r="316" spans="7:8" x14ac:dyDescent="0.25">
      <c r="G316" t="s">
        <v>212</v>
      </c>
      <c r="H316" t="s">
        <v>213</v>
      </c>
    </row>
    <row r="317" spans="7:8" x14ac:dyDescent="0.25">
      <c r="G317" t="s">
        <v>212</v>
      </c>
      <c r="H317" t="s">
        <v>211</v>
      </c>
    </row>
    <row r="318" spans="7:8" x14ac:dyDescent="0.25">
      <c r="G318" t="s">
        <v>212</v>
      </c>
      <c r="H318" t="s">
        <v>214</v>
      </c>
    </row>
    <row r="319" spans="7:8" x14ac:dyDescent="0.25">
      <c r="G319" t="s">
        <v>210</v>
      </c>
      <c r="H319" t="s">
        <v>214</v>
      </c>
    </row>
    <row r="320" spans="7:8" x14ac:dyDescent="0.25">
      <c r="G320" t="s">
        <v>210</v>
      </c>
      <c r="H320" t="s">
        <v>213</v>
      </c>
    </row>
    <row r="321" spans="7:8" x14ac:dyDescent="0.25">
      <c r="G321" t="s">
        <v>212</v>
      </c>
      <c r="H321" t="s">
        <v>213</v>
      </c>
    </row>
    <row r="322" spans="7:8" x14ac:dyDescent="0.25">
      <c r="G322" t="s">
        <v>210</v>
      </c>
      <c r="H322" t="s">
        <v>211</v>
      </c>
    </row>
    <row r="323" spans="7:8" x14ac:dyDescent="0.25">
      <c r="G323" t="s">
        <v>210</v>
      </c>
      <c r="H323" t="s">
        <v>214</v>
      </c>
    </row>
    <row r="324" spans="7:8" x14ac:dyDescent="0.25">
      <c r="G324" t="s">
        <v>212</v>
      </c>
      <c r="H324" t="s">
        <v>213</v>
      </c>
    </row>
    <row r="325" spans="7:8" x14ac:dyDescent="0.25">
      <c r="G325" t="s">
        <v>212</v>
      </c>
      <c r="H325" t="s">
        <v>214</v>
      </c>
    </row>
    <row r="326" spans="7:8" x14ac:dyDescent="0.25">
      <c r="G326" t="s">
        <v>212</v>
      </c>
      <c r="H326" t="s">
        <v>213</v>
      </c>
    </row>
    <row r="327" spans="7:8" x14ac:dyDescent="0.25">
      <c r="G327" t="s">
        <v>212</v>
      </c>
      <c r="H327" t="s">
        <v>211</v>
      </c>
    </row>
    <row r="328" spans="7:8" x14ac:dyDescent="0.25">
      <c r="G328" t="s">
        <v>210</v>
      </c>
      <c r="H328" t="s">
        <v>213</v>
      </c>
    </row>
    <row r="329" spans="7:8" x14ac:dyDescent="0.25">
      <c r="G329" t="s">
        <v>212</v>
      </c>
      <c r="H329" t="s">
        <v>213</v>
      </c>
    </row>
    <row r="330" spans="7:8" x14ac:dyDescent="0.25">
      <c r="G330" t="s">
        <v>210</v>
      </c>
      <c r="H330" t="s">
        <v>214</v>
      </c>
    </row>
    <row r="331" spans="7:8" x14ac:dyDescent="0.25">
      <c r="G331" t="s">
        <v>210</v>
      </c>
      <c r="H331" t="s">
        <v>211</v>
      </c>
    </row>
    <row r="332" spans="7:8" x14ac:dyDescent="0.25">
      <c r="G332" t="s">
        <v>212</v>
      </c>
      <c r="H332" t="s">
        <v>213</v>
      </c>
    </row>
    <row r="333" spans="7:8" x14ac:dyDescent="0.25">
      <c r="G333" t="s">
        <v>212</v>
      </c>
      <c r="H333" t="s">
        <v>213</v>
      </c>
    </row>
    <row r="334" spans="7:8" x14ac:dyDescent="0.25">
      <c r="G334" t="s">
        <v>210</v>
      </c>
      <c r="H334" t="s">
        <v>211</v>
      </c>
    </row>
    <row r="335" spans="7:8" x14ac:dyDescent="0.25">
      <c r="G335" t="s">
        <v>210</v>
      </c>
      <c r="H335" t="s">
        <v>213</v>
      </c>
    </row>
    <row r="336" spans="7:8" x14ac:dyDescent="0.25">
      <c r="G336" t="s">
        <v>210</v>
      </c>
      <c r="H336" t="s">
        <v>214</v>
      </c>
    </row>
    <row r="337" spans="7:8" x14ac:dyDescent="0.25">
      <c r="G337" t="s">
        <v>212</v>
      </c>
      <c r="H337" t="s">
        <v>211</v>
      </c>
    </row>
    <row r="338" spans="7:8" x14ac:dyDescent="0.25">
      <c r="G338" t="s">
        <v>212</v>
      </c>
      <c r="H338" t="s">
        <v>214</v>
      </c>
    </row>
    <row r="339" spans="7:8" x14ac:dyDescent="0.25">
      <c r="G339" t="s">
        <v>212</v>
      </c>
      <c r="H339" t="s">
        <v>213</v>
      </c>
    </row>
    <row r="340" spans="7:8" x14ac:dyDescent="0.25">
      <c r="G340" t="s">
        <v>212</v>
      </c>
      <c r="H340" t="s">
        <v>213</v>
      </c>
    </row>
    <row r="341" spans="7:8" x14ac:dyDescent="0.25">
      <c r="G341" t="s">
        <v>212</v>
      </c>
      <c r="H341" t="s">
        <v>214</v>
      </c>
    </row>
    <row r="342" spans="7:8" x14ac:dyDescent="0.25">
      <c r="G342" t="s">
        <v>212</v>
      </c>
      <c r="H342" t="s">
        <v>214</v>
      </c>
    </row>
    <row r="343" spans="7:8" x14ac:dyDescent="0.25">
      <c r="G343" t="s">
        <v>210</v>
      </c>
      <c r="H343" t="s">
        <v>213</v>
      </c>
    </row>
    <row r="344" spans="7:8" x14ac:dyDescent="0.25">
      <c r="G344" t="s">
        <v>212</v>
      </c>
      <c r="H344" t="s">
        <v>214</v>
      </c>
    </row>
    <row r="345" spans="7:8" x14ac:dyDescent="0.25">
      <c r="G345" t="s">
        <v>212</v>
      </c>
      <c r="H345" t="s">
        <v>214</v>
      </c>
    </row>
    <row r="346" spans="7:8" x14ac:dyDescent="0.25">
      <c r="G346" t="s">
        <v>210</v>
      </c>
      <c r="H346" t="s">
        <v>213</v>
      </c>
    </row>
    <row r="347" spans="7:8" x14ac:dyDescent="0.25">
      <c r="G347" t="s">
        <v>210</v>
      </c>
      <c r="H347" t="s">
        <v>214</v>
      </c>
    </row>
    <row r="348" spans="7:8" x14ac:dyDescent="0.25">
      <c r="G348" t="s">
        <v>212</v>
      </c>
      <c r="H348" t="s">
        <v>213</v>
      </c>
    </row>
    <row r="349" spans="7:8" x14ac:dyDescent="0.25">
      <c r="G349" t="s">
        <v>212</v>
      </c>
      <c r="H349" t="s">
        <v>211</v>
      </c>
    </row>
    <row r="350" spans="7:8" x14ac:dyDescent="0.25">
      <c r="G350" t="s">
        <v>210</v>
      </c>
      <c r="H350" t="s">
        <v>213</v>
      </c>
    </row>
    <row r="351" spans="7:8" x14ac:dyDescent="0.25">
      <c r="G351" t="s">
        <v>210</v>
      </c>
      <c r="H351" t="s">
        <v>214</v>
      </c>
    </row>
    <row r="352" spans="7:8" x14ac:dyDescent="0.25">
      <c r="G352" t="s">
        <v>212</v>
      </c>
      <c r="H352" t="s">
        <v>211</v>
      </c>
    </row>
    <row r="353" spans="7:8" x14ac:dyDescent="0.25">
      <c r="G353" t="s">
        <v>210</v>
      </c>
      <c r="H353" t="s">
        <v>214</v>
      </c>
    </row>
    <row r="354" spans="7:8" x14ac:dyDescent="0.25">
      <c r="G354" t="s">
        <v>210</v>
      </c>
      <c r="H354" t="s">
        <v>214</v>
      </c>
    </row>
    <row r="355" spans="7:8" x14ac:dyDescent="0.25">
      <c r="G355" t="s">
        <v>212</v>
      </c>
      <c r="H355" t="s">
        <v>211</v>
      </c>
    </row>
    <row r="356" spans="7:8" x14ac:dyDescent="0.25">
      <c r="G356" t="s">
        <v>210</v>
      </c>
      <c r="H356" t="s">
        <v>213</v>
      </c>
    </row>
    <row r="357" spans="7:8" x14ac:dyDescent="0.25">
      <c r="G357" t="s">
        <v>212</v>
      </c>
      <c r="H357" t="s">
        <v>214</v>
      </c>
    </row>
    <row r="358" spans="7:8" x14ac:dyDescent="0.25">
      <c r="G358" t="s">
        <v>212</v>
      </c>
      <c r="H358" t="s">
        <v>211</v>
      </c>
    </row>
    <row r="359" spans="7:8" x14ac:dyDescent="0.25">
      <c r="G359" t="s">
        <v>210</v>
      </c>
      <c r="H359" t="s">
        <v>213</v>
      </c>
    </row>
    <row r="360" spans="7:8" x14ac:dyDescent="0.25">
      <c r="G360" t="s">
        <v>212</v>
      </c>
      <c r="H360" t="s">
        <v>213</v>
      </c>
    </row>
    <row r="361" spans="7:8" x14ac:dyDescent="0.25">
      <c r="G361" t="s">
        <v>212</v>
      </c>
      <c r="H361" t="s">
        <v>211</v>
      </c>
    </row>
    <row r="362" spans="7:8" x14ac:dyDescent="0.25">
      <c r="G362" t="s">
        <v>210</v>
      </c>
      <c r="H362" t="s">
        <v>213</v>
      </c>
    </row>
    <row r="363" spans="7:8" x14ac:dyDescent="0.25">
      <c r="G363" t="s">
        <v>210</v>
      </c>
      <c r="H363" t="s">
        <v>213</v>
      </c>
    </row>
    <row r="364" spans="7:8" x14ac:dyDescent="0.25">
      <c r="G364" t="s">
        <v>212</v>
      </c>
      <c r="H364" t="s">
        <v>213</v>
      </c>
    </row>
    <row r="365" spans="7:8" x14ac:dyDescent="0.25">
      <c r="G365" t="s">
        <v>212</v>
      </c>
      <c r="H365" t="s">
        <v>213</v>
      </c>
    </row>
    <row r="366" spans="7:8" x14ac:dyDescent="0.25">
      <c r="G366" t="s">
        <v>212</v>
      </c>
      <c r="H366" t="s">
        <v>214</v>
      </c>
    </row>
    <row r="367" spans="7:8" x14ac:dyDescent="0.25">
      <c r="G367" t="s">
        <v>212</v>
      </c>
      <c r="H367" t="s">
        <v>213</v>
      </c>
    </row>
    <row r="368" spans="7:8" x14ac:dyDescent="0.25">
      <c r="G368" t="s">
        <v>212</v>
      </c>
      <c r="H368" t="s">
        <v>214</v>
      </c>
    </row>
    <row r="369" spans="7:8" x14ac:dyDescent="0.25">
      <c r="G369" t="s">
        <v>212</v>
      </c>
      <c r="H369" t="s">
        <v>214</v>
      </c>
    </row>
    <row r="370" spans="7:8" x14ac:dyDescent="0.25">
      <c r="G370" t="s">
        <v>210</v>
      </c>
      <c r="H370" t="s">
        <v>211</v>
      </c>
    </row>
    <row r="371" spans="7:8" x14ac:dyDescent="0.25">
      <c r="G371" t="s">
        <v>212</v>
      </c>
      <c r="H371" t="s">
        <v>211</v>
      </c>
    </row>
    <row r="372" spans="7:8" x14ac:dyDescent="0.25">
      <c r="G372" t="s">
        <v>212</v>
      </c>
      <c r="H372" t="s">
        <v>213</v>
      </c>
    </row>
    <row r="373" spans="7:8" x14ac:dyDescent="0.25">
      <c r="G373" t="s">
        <v>210</v>
      </c>
      <c r="H373" t="s">
        <v>214</v>
      </c>
    </row>
    <row r="374" spans="7:8" x14ac:dyDescent="0.25">
      <c r="G374" t="s">
        <v>212</v>
      </c>
      <c r="H374" t="s">
        <v>214</v>
      </c>
    </row>
    <row r="375" spans="7:8" x14ac:dyDescent="0.25">
      <c r="G375" t="s">
        <v>210</v>
      </c>
      <c r="H375" t="s">
        <v>213</v>
      </c>
    </row>
    <row r="376" spans="7:8" x14ac:dyDescent="0.25">
      <c r="G376" t="s">
        <v>212</v>
      </c>
      <c r="H376" t="s">
        <v>214</v>
      </c>
    </row>
    <row r="377" spans="7:8" x14ac:dyDescent="0.25">
      <c r="G377" t="s">
        <v>212</v>
      </c>
      <c r="H377" t="s">
        <v>211</v>
      </c>
    </row>
    <row r="378" spans="7:8" x14ac:dyDescent="0.25">
      <c r="G378" t="s">
        <v>212</v>
      </c>
      <c r="H378" t="s">
        <v>214</v>
      </c>
    </row>
    <row r="379" spans="7:8" x14ac:dyDescent="0.25">
      <c r="G379" t="s">
        <v>212</v>
      </c>
      <c r="H379" t="s">
        <v>214</v>
      </c>
    </row>
    <row r="380" spans="7:8" x14ac:dyDescent="0.25">
      <c r="G380" t="s">
        <v>212</v>
      </c>
      <c r="H380" t="s">
        <v>213</v>
      </c>
    </row>
    <row r="381" spans="7:8" x14ac:dyDescent="0.25">
      <c r="G381" t="s">
        <v>212</v>
      </c>
      <c r="H381" t="s">
        <v>213</v>
      </c>
    </row>
    <row r="382" spans="7:8" x14ac:dyDescent="0.25">
      <c r="G382" t="s">
        <v>210</v>
      </c>
      <c r="H382" t="s">
        <v>214</v>
      </c>
    </row>
    <row r="383" spans="7:8" x14ac:dyDescent="0.25">
      <c r="G383" t="s">
        <v>210</v>
      </c>
      <c r="H383" t="s">
        <v>213</v>
      </c>
    </row>
    <row r="384" spans="7:8" x14ac:dyDescent="0.25">
      <c r="G384" t="s">
        <v>212</v>
      </c>
      <c r="H384" t="s">
        <v>214</v>
      </c>
    </row>
    <row r="385" spans="7:8" x14ac:dyDescent="0.25">
      <c r="G385" t="s">
        <v>210</v>
      </c>
      <c r="H385" t="s">
        <v>214</v>
      </c>
    </row>
    <row r="386" spans="7:8" x14ac:dyDescent="0.25">
      <c r="G386" t="s">
        <v>210</v>
      </c>
      <c r="H386" t="s">
        <v>213</v>
      </c>
    </row>
    <row r="387" spans="7:8" x14ac:dyDescent="0.25">
      <c r="G387" t="s">
        <v>210</v>
      </c>
      <c r="H387" t="s">
        <v>213</v>
      </c>
    </row>
    <row r="388" spans="7:8" x14ac:dyDescent="0.25">
      <c r="G388" t="s">
        <v>210</v>
      </c>
      <c r="H388" t="s">
        <v>213</v>
      </c>
    </row>
    <row r="389" spans="7:8" x14ac:dyDescent="0.25">
      <c r="G389" t="s">
        <v>210</v>
      </c>
      <c r="H389" t="s">
        <v>214</v>
      </c>
    </row>
    <row r="390" spans="7:8" x14ac:dyDescent="0.25">
      <c r="G390" t="s">
        <v>212</v>
      </c>
      <c r="H390" t="s">
        <v>211</v>
      </c>
    </row>
    <row r="391" spans="7:8" x14ac:dyDescent="0.25">
      <c r="G391" t="s">
        <v>210</v>
      </c>
      <c r="H391" t="s">
        <v>211</v>
      </c>
    </row>
    <row r="392" spans="7:8" x14ac:dyDescent="0.25">
      <c r="G392" t="s">
        <v>210</v>
      </c>
      <c r="H392" t="s">
        <v>214</v>
      </c>
    </row>
    <row r="393" spans="7:8" x14ac:dyDescent="0.25">
      <c r="G393" t="s">
        <v>212</v>
      </c>
      <c r="H393" t="s">
        <v>213</v>
      </c>
    </row>
    <row r="394" spans="7:8" x14ac:dyDescent="0.25">
      <c r="G394" t="s">
        <v>212</v>
      </c>
      <c r="H394" t="s">
        <v>211</v>
      </c>
    </row>
    <row r="395" spans="7:8" x14ac:dyDescent="0.25">
      <c r="G395" t="s">
        <v>212</v>
      </c>
      <c r="H395" t="s">
        <v>213</v>
      </c>
    </row>
    <row r="396" spans="7:8" x14ac:dyDescent="0.25">
      <c r="G396" t="s">
        <v>210</v>
      </c>
      <c r="H396" t="s">
        <v>213</v>
      </c>
    </row>
    <row r="397" spans="7:8" x14ac:dyDescent="0.25">
      <c r="G397" t="s">
        <v>210</v>
      </c>
      <c r="H397" t="s">
        <v>213</v>
      </c>
    </row>
    <row r="398" spans="7:8" x14ac:dyDescent="0.25">
      <c r="G398" t="s">
        <v>212</v>
      </c>
      <c r="H398" t="s">
        <v>213</v>
      </c>
    </row>
    <row r="399" spans="7:8" x14ac:dyDescent="0.25">
      <c r="G399" t="s">
        <v>212</v>
      </c>
      <c r="H399" t="s">
        <v>213</v>
      </c>
    </row>
    <row r="400" spans="7:8" x14ac:dyDescent="0.25">
      <c r="G400" t="s">
        <v>210</v>
      </c>
      <c r="H400" t="s">
        <v>213</v>
      </c>
    </row>
    <row r="401" spans="7:8" x14ac:dyDescent="0.25">
      <c r="G401" t="s">
        <v>210</v>
      </c>
      <c r="H401" t="s">
        <v>214</v>
      </c>
    </row>
    <row r="402" spans="7:8" x14ac:dyDescent="0.25">
      <c r="G402" t="s">
        <v>212</v>
      </c>
      <c r="H402" t="s">
        <v>211</v>
      </c>
    </row>
    <row r="403" spans="7:8" x14ac:dyDescent="0.25">
      <c r="G403" t="s">
        <v>210</v>
      </c>
      <c r="H403" t="s">
        <v>213</v>
      </c>
    </row>
    <row r="404" spans="7:8" x14ac:dyDescent="0.25">
      <c r="G404" t="s">
        <v>212</v>
      </c>
      <c r="H404" t="s">
        <v>214</v>
      </c>
    </row>
    <row r="405" spans="7:8" x14ac:dyDescent="0.25">
      <c r="G405" t="s">
        <v>210</v>
      </c>
      <c r="H405" t="s">
        <v>214</v>
      </c>
    </row>
    <row r="406" spans="7:8" x14ac:dyDescent="0.25">
      <c r="G406" t="s">
        <v>210</v>
      </c>
      <c r="H406" t="s">
        <v>213</v>
      </c>
    </row>
    <row r="407" spans="7:8" x14ac:dyDescent="0.25">
      <c r="G407" t="s">
        <v>210</v>
      </c>
      <c r="H407" t="s">
        <v>211</v>
      </c>
    </row>
    <row r="408" spans="7:8" x14ac:dyDescent="0.25">
      <c r="G408" t="s">
        <v>210</v>
      </c>
      <c r="H408" t="s">
        <v>213</v>
      </c>
    </row>
    <row r="409" spans="7:8" x14ac:dyDescent="0.25">
      <c r="G409" t="s">
        <v>210</v>
      </c>
      <c r="H409" t="s">
        <v>214</v>
      </c>
    </row>
    <row r="410" spans="7:8" x14ac:dyDescent="0.25">
      <c r="G410" t="s">
        <v>212</v>
      </c>
      <c r="H410" t="s">
        <v>213</v>
      </c>
    </row>
    <row r="411" spans="7:8" x14ac:dyDescent="0.25">
      <c r="G411" t="s">
        <v>210</v>
      </c>
      <c r="H411" t="s">
        <v>214</v>
      </c>
    </row>
    <row r="412" spans="7:8" x14ac:dyDescent="0.25">
      <c r="G412" t="s">
        <v>210</v>
      </c>
      <c r="H412" t="s">
        <v>214</v>
      </c>
    </row>
    <row r="413" spans="7:8" x14ac:dyDescent="0.25">
      <c r="G413" t="s">
        <v>210</v>
      </c>
      <c r="H413" t="s">
        <v>213</v>
      </c>
    </row>
    <row r="414" spans="7:8" x14ac:dyDescent="0.25">
      <c r="G414" t="s">
        <v>210</v>
      </c>
      <c r="H414" t="s">
        <v>214</v>
      </c>
    </row>
    <row r="415" spans="7:8" x14ac:dyDescent="0.25">
      <c r="G415" t="s">
        <v>210</v>
      </c>
      <c r="H415" t="s">
        <v>214</v>
      </c>
    </row>
    <row r="416" spans="7:8" x14ac:dyDescent="0.25">
      <c r="G416" t="s">
        <v>210</v>
      </c>
      <c r="H416" t="s">
        <v>214</v>
      </c>
    </row>
    <row r="417" spans="7:8" x14ac:dyDescent="0.25">
      <c r="G417" t="s">
        <v>212</v>
      </c>
      <c r="H417" t="s">
        <v>213</v>
      </c>
    </row>
    <row r="418" spans="7:8" x14ac:dyDescent="0.25">
      <c r="G418" t="s">
        <v>210</v>
      </c>
      <c r="H418" t="s">
        <v>214</v>
      </c>
    </row>
    <row r="419" spans="7:8" x14ac:dyDescent="0.25">
      <c r="G419" t="s">
        <v>210</v>
      </c>
      <c r="H419" t="s">
        <v>214</v>
      </c>
    </row>
    <row r="420" spans="7:8" x14ac:dyDescent="0.25">
      <c r="G420" t="s">
        <v>210</v>
      </c>
      <c r="H420" t="s">
        <v>211</v>
      </c>
    </row>
    <row r="421" spans="7:8" x14ac:dyDescent="0.25">
      <c r="G421" t="s">
        <v>212</v>
      </c>
      <c r="H421" t="s">
        <v>214</v>
      </c>
    </row>
    <row r="422" spans="7:8" x14ac:dyDescent="0.25">
      <c r="G422" t="s">
        <v>210</v>
      </c>
      <c r="H422" t="s">
        <v>213</v>
      </c>
    </row>
    <row r="423" spans="7:8" x14ac:dyDescent="0.25">
      <c r="G423" t="s">
        <v>212</v>
      </c>
      <c r="H423" t="s">
        <v>214</v>
      </c>
    </row>
    <row r="424" spans="7:8" x14ac:dyDescent="0.25">
      <c r="G424" t="s">
        <v>210</v>
      </c>
      <c r="H424" t="s">
        <v>213</v>
      </c>
    </row>
    <row r="425" spans="7:8" x14ac:dyDescent="0.25">
      <c r="G425" t="s">
        <v>210</v>
      </c>
      <c r="H425" t="s">
        <v>213</v>
      </c>
    </row>
    <row r="426" spans="7:8" x14ac:dyDescent="0.25">
      <c r="G426" t="s">
        <v>212</v>
      </c>
      <c r="H426" t="s">
        <v>214</v>
      </c>
    </row>
    <row r="427" spans="7:8" x14ac:dyDescent="0.25">
      <c r="G427" t="s">
        <v>210</v>
      </c>
      <c r="H427" t="s">
        <v>213</v>
      </c>
    </row>
    <row r="428" spans="7:8" x14ac:dyDescent="0.25">
      <c r="G428" t="s">
        <v>212</v>
      </c>
      <c r="H428" t="s">
        <v>211</v>
      </c>
    </row>
    <row r="429" spans="7:8" x14ac:dyDescent="0.25">
      <c r="G429" t="s">
        <v>210</v>
      </c>
      <c r="H429" t="s">
        <v>213</v>
      </c>
    </row>
    <row r="430" spans="7:8" x14ac:dyDescent="0.25">
      <c r="G430" t="s">
        <v>212</v>
      </c>
      <c r="H430" t="s">
        <v>213</v>
      </c>
    </row>
    <row r="431" spans="7:8" x14ac:dyDescent="0.25">
      <c r="G431" t="s">
        <v>212</v>
      </c>
      <c r="H431" t="s">
        <v>211</v>
      </c>
    </row>
    <row r="432" spans="7:8" x14ac:dyDescent="0.25">
      <c r="G432" t="s">
        <v>212</v>
      </c>
      <c r="H432" t="s">
        <v>214</v>
      </c>
    </row>
    <row r="433" spans="7:8" x14ac:dyDescent="0.25">
      <c r="G433" t="s">
        <v>212</v>
      </c>
      <c r="H433" t="s">
        <v>214</v>
      </c>
    </row>
    <row r="434" spans="7:8" x14ac:dyDescent="0.25">
      <c r="G434" t="s">
        <v>210</v>
      </c>
      <c r="H434" t="s">
        <v>214</v>
      </c>
    </row>
    <row r="435" spans="7:8" x14ac:dyDescent="0.25">
      <c r="G435" t="s">
        <v>210</v>
      </c>
      <c r="H435" t="s">
        <v>213</v>
      </c>
    </row>
    <row r="436" spans="7:8" x14ac:dyDescent="0.25">
      <c r="G436" t="s">
        <v>210</v>
      </c>
      <c r="H436" t="s">
        <v>214</v>
      </c>
    </row>
    <row r="437" spans="7:8" x14ac:dyDescent="0.25">
      <c r="G437" t="s">
        <v>212</v>
      </c>
      <c r="H437" t="s">
        <v>214</v>
      </c>
    </row>
    <row r="438" spans="7:8" x14ac:dyDescent="0.25">
      <c r="G438" t="s">
        <v>210</v>
      </c>
      <c r="H438" t="s">
        <v>213</v>
      </c>
    </row>
    <row r="439" spans="7:8" x14ac:dyDescent="0.25">
      <c r="G439" t="s">
        <v>210</v>
      </c>
      <c r="H439" t="s">
        <v>213</v>
      </c>
    </row>
    <row r="440" spans="7:8" x14ac:dyDescent="0.25">
      <c r="G440" t="s">
        <v>210</v>
      </c>
      <c r="H440" t="s">
        <v>214</v>
      </c>
    </row>
    <row r="441" spans="7:8" x14ac:dyDescent="0.25">
      <c r="G441" t="s">
        <v>212</v>
      </c>
      <c r="H441" t="s">
        <v>213</v>
      </c>
    </row>
    <row r="442" spans="7:8" x14ac:dyDescent="0.25">
      <c r="G442" t="s">
        <v>210</v>
      </c>
      <c r="H442" t="s">
        <v>213</v>
      </c>
    </row>
    <row r="443" spans="7:8" x14ac:dyDescent="0.25">
      <c r="G443" t="s">
        <v>212</v>
      </c>
      <c r="H443" t="s">
        <v>214</v>
      </c>
    </row>
    <row r="444" spans="7:8" x14ac:dyDescent="0.25">
      <c r="G444" t="s">
        <v>210</v>
      </c>
      <c r="H444" t="s">
        <v>213</v>
      </c>
    </row>
    <row r="445" spans="7:8" x14ac:dyDescent="0.25">
      <c r="G445" t="s">
        <v>212</v>
      </c>
      <c r="H445" t="s">
        <v>213</v>
      </c>
    </row>
    <row r="446" spans="7:8" x14ac:dyDescent="0.25">
      <c r="G446" t="s">
        <v>210</v>
      </c>
      <c r="H446" t="s">
        <v>214</v>
      </c>
    </row>
    <row r="447" spans="7:8" x14ac:dyDescent="0.25">
      <c r="G447" t="s">
        <v>210</v>
      </c>
      <c r="H447" t="s">
        <v>213</v>
      </c>
    </row>
    <row r="448" spans="7:8" x14ac:dyDescent="0.25">
      <c r="G448" t="s">
        <v>212</v>
      </c>
      <c r="H448" t="s">
        <v>213</v>
      </c>
    </row>
    <row r="449" spans="7:8" x14ac:dyDescent="0.25">
      <c r="G449" t="s">
        <v>210</v>
      </c>
      <c r="H449" t="s">
        <v>213</v>
      </c>
    </row>
    <row r="450" spans="7:8" x14ac:dyDescent="0.25">
      <c r="G450" t="s">
        <v>210</v>
      </c>
      <c r="H450" t="s">
        <v>214</v>
      </c>
    </row>
    <row r="451" spans="7:8" x14ac:dyDescent="0.25">
      <c r="G451" t="s">
        <v>210</v>
      </c>
      <c r="H451" t="s">
        <v>214</v>
      </c>
    </row>
    <row r="452" spans="7:8" x14ac:dyDescent="0.25">
      <c r="G452" t="s">
        <v>212</v>
      </c>
      <c r="H452" t="s">
        <v>213</v>
      </c>
    </row>
    <row r="453" spans="7:8" x14ac:dyDescent="0.25">
      <c r="G453" t="s">
        <v>212</v>
      </c>
      <c r="H453" t="s">
        <v>214</v>
      </c>
    </row>
    <row r="454" spans="7:8" x14ac:dyDescent="0.25">
      <c r="G454" t="s">
        <v>212</v>
      </c>
      <c r="H454" t="s">
        <v>214</v>
      </c>
    </row>
    <row r="455" spans="7:8" x14ac:dyDescent="0.25">
      <c r="G455" t="s">
        <v>210</v>
      </c>
      <c r="H455" t="s">
        <v>214</v>
      </c>
    </row>
    <row r="456" spans="7:8" x14ac:dyDescent="0.25">
      <c r="G456" t="s">
        <v>212</v>
      </c>
      <c r="H456" t="s">
        <v>213</v>
      </c>
    </row>
    <row r="457" spans="7:8" x14ac:dyDescent="0.25">
      <c r="G457" t="s">
        <v>212</v>
      </c>
      <c r="H457" t="s">
        <v>214</v>
      </c>
    </row>
    <row r="458" spans="7:8" x14ac:dyDescent="0.25">
      <c r="G458" t="s">
        <v>210</v>
      </c>
      <c r="H458" t="s">
        <v>214</v>
      </c>
    </row>
    <row r="459" spans="7:8" x14ac:dyDescent="0.25">
      <c r="G459" t="s">
        <v>210</v>
      </c>
      <c r="H459" t="s">
        <v>211</v>
      </c>
    </row>
    <row r="460" spans="7:8" x14ac:dyDescent="0.25">
      <c r="G460" t="s">
        <v>212</v>
      </c>
      <c r="H460" t="s">
        <v>214</v>
      </c>
    </row>
    <row r="461" spans="7:8" x14ac:dyDescent="0.25">
      <c r="G461" t="s">
        <v>210</v>
      </c>
      <c r="H461" t="s">
        <v>213</v>
      </c>
    </row>
    <row r="462" spans="7:8" x14ac:dyDescent="0.25">
      <c r="G462" t="s">
        <v>212</v>
      </c>
      <c r="H462" t="s">
        <v>214</v>
      </c>
    </row>
    <row r="463" spans="7:8" x14ac:dyDescent="0.25">
      <c r="G463" t="s">
        <v>210</v>
      </c>
      <c r="H463" t="s">
        <v>213</v>
      </c>
    </row>
    <row r="464" spans="7:8" x14ac:dyDescent="0.25">
      <c r="G464" t="s">
        <v>210</v>
      </c>
      <c r="H464" t="s">
        <v>214</v>
      </c>
    </row>
    <row r="465" spans="7:8" x14ac:dyDescent="0.25">
      <c r="G465" t="s">
        <v>212</v>
      </c>
      <c r="H465" t="s">
        <v>213</v>
      </c>
    </row>
    <row r="466" spans="7:8" x14ac:dyDescent="0.25">
      <c r="G466" t="s">
        <v>212</v>
      </c>
      <c r="H466" t="s">
        <v>214</v>
      </c>
    </row>
    <row r="467" spans="7:8" x14ac:dyDescent="0.25">
      <c r="G467" t="s">
        <v>212</v>
      </c>
      <c r="H467" t="s">
        <v>211</v>
      </c>
    </row>
    <row r="468" spans="7:8" x14ac:dyDescent="0.25">
      <c r="G468" t="s">
        <v>210</v>
      </c>
      <c r="H468" t="s">
        <v>214</v>
      </c>
    </row>
    <row r="469" spans="7:8" x14ac:dyDescent="0.25">
      <c r="G469" t="s">
        <v>210</v>
      </c>
      <c r="H469" t="s">
        <v>213</v>
      </c>
    </row>
    <row r="470" spans="7:8" x14ac:dyDescent="0.25">
      <c r="G470" t="s">
        <v>212</v>
      </c>
      <c r="H470" t="s">
        <v>213</v>
      </c>
    </row>
    <row r="471" spans="7:8" x14ac:dyDescent="0.25">
      <c r="G471" t="s">
        <v>212</v>
      </c>
      <c r="H471" t="s">
        <v>211</v>
      </c>
    </row>
    <row r="472" spans="7:8" x14ac:dyDescent="0.25">
      <c r="G472" t="s">
        <v>210</v>
      </c>
      <c r="H472" t="s">
        <v>214</v>
      </c>
    </row>
    <row r="473" spans="7:8" x14ac:dyDescent="0.25">
      <c r="G473" t="s">
        <v>210</v>
      </c>
      <c r="H473" t="s">
        <v>214</v>
      </c>
    </row>
    <row r="474" spans="7:8" x14ac:dyDescent="0.25">
      <c r="G474" t="s">
        <v>210</v>
      </c>
      <c r="H474" t="s">
        <v>214</v>
      </c>
    </row>
    <row r="475" spans="7:8" x14ac:dyDescent="0.25">
      <c r="G475" t="s">
        <v>210</v>
      </c>
      <c r="H475" t="s">
        <v>213</v>
      </c>
    </row>
    <row r="476" spans="7:8" x14ac:dyDescent="0.25">
      <c r="G476" t="s">
        <v>210</v>
      </c>
      <c r="H476" t="s">
        <v>214</v>
      </c>
    </row>
    <row r="477" spans="7:8" x14ac:dyDescent="0.25">
      <c r="G477" t="s">
        <v>210</v>
      </c>
      <c r="H477" t="s">
        <v>214</v>
      </c>
    </row>
    <row r="478" spans="7:8" x14ac:dyDescent="0.25">
      <c r="G478" t="s">
        <v>212</v>
      </c>
      <c r="H478" t="s">
        <v>213</v>
      </c>
    </row>
    <row r="479" spans="7:8" x14ac:dyDescent="0.25">
      <c r="G479" t="s">
        <v>212</v>
      </c>
      <c r="H479" t="s">
        <v>211</v>
      </c>
    </row>
    <row r="480" spans="7:8" x14ac:dyDescent="0.25">
      <c r="G480" t="s">
        <v>212</v>
      </c>
      <c r="H480" t="s">
        <v>214</v>
      </c>
    </row>
    <row r="481" spans="7:8" x14ac:dyDescent="0.25">
      <c r="G481" t="s">
        <v>212</v>
      </c>
      <c r="H481" t="s">
        <v>213</v>
      </c>
    </row>
    <row r="482" spans="7:8" x14ac:dyDescent="0.25">
      <c r="G482" t="s">
        <v>212</v>
      </c>
      <c r="H482" t="s">
        <v>214</v>
      </c>
    </row>
    <row r="483" spans="7:8" x14ac:dyDescent="0.25">
      <c r="G483" t="s">
        <v>212</v>
      </c>
      <c r="H483" t="s">
        <v>214</v>
      </c>
    </row>
    <row r="484" spans="7:8" x14ac:dyDescent="0.25">
      <c r="G484" t="s">
        <v>210</v>
      </c>
      <c r="H484" t="s">
        <v>214</v>
      </c>
    </row>
    <row r="485" spans="7:8" x14ac:dyDescent="0.25">
      <c r="G485" t="s">
        <v>210</v>
      </c>
      <c r="H485" t="s">
        <v>214</v>
      </c>
    </row>
    <row r="486" spans="7:8" x14ac:dyDescent="0.25">
      <c r="G486" t="s">
        <v>210</v>
      </c>
      <c r="H486" t="s">
        <v>213</v>
      </c>
    </row>
    <row r="487" spans="7:8" x14ac:dyDescent="0.25">
      <c r="G487" t="s">
        <v>210</v>
      </c>
      <c r="H487" t="s">
        <v>214</v>
      </c>
    </row>
    <row r="488" spans="7:8" x14ac:dyDescent="0.25">
      <c r="G488" t="s">
        <v>210</v>
      </c>
      <c r="H488" t="s">
        <v>214</v>
      </c>
    </row>
    <row r="489" spans="7:8" x14ac:dyDescent="0.25">
      <c r="G489" t="s">
        <v>210</v>
      </c>
      <c r="H489" t="s">
        <v>213</v>
      </c>
    </row>
    <row r="490" spans="7:8" x14ac:dyDescent="0.25">
      <c r="G490" t="s">
        <v>212</v>
      </c>
      <c r="H490" t="s">
        <v>214</v>
      </c>
    </row>
    <row r="491" spans="7:8" x14ac:dyDescent="0.25">
      <c r="G491" t="s">
        <v>212</v>
      </c>
      <c r="H491" t="s">
        <v>213</v>
      </c>
    </row>
    <row r="492" spans="7:8" x14ac:dyDescent="0.25">
      <c r="G492" t="s">
        <v>212</v>
      </c>
      <c r="H492" t="s">
        <v>214</v>
      </c>
    </row>
    <row r="493" spans="7:8" x14ac:dyDescent="0.25">
      <c r="G493" t="s">
        <v>212</v>
      </c>
      <c r="H493" t="s">
        <v>213</v>
      </c>
    </row>
    <row r="494" spans="7:8" x14ac:dyDescent="0.25">
      <c r="G494" t="s">
        <v>212</v>
      </c>
      <c r="H494" t="s">
        <v>213</v>
      </c>
    </row>
    <row r="495" spans="7:8" x14ac:dyDescent="0.25">
      <c r="G495" t="s">
        <v>210</v>
      </c>
      <c r="H495" t="s">
        <v>213</v>
      </c>
    </row>
    <row r="496" spans="7:8" x14ac:dyDescent="0.25">
      <c r="G496" t="s">
        <v>212</v>
      </c>
      <c r="H496" t="s">
        <v>214</v>
      </c>
    </row>
    <row r="497" spans="7:8" x14ac:dyDescent="0.25">
      <c r="G497" t="s">
        <v>212</v>
      </c>
      <c r="H497" t="s">
        <v>213</v>
      </c>
    </row>
    <row r="498" spans="7:8" x14ac:dyDescent="0.25">
      <c r="G498" t="s">
        <v>212</v>
      </c>
      <c r="H498" t="s">
        <v>213</v>
      </c>
    </row>
    <row r="499" spans="7:8" x14ac:dyDescent="0.25">
      <c r="G499" t="s">
        <v>210</v>
      </c>
      <c r="H499" t="s">
        <v>213</v>
      </c>
    </row>
    <row r="500" spans="7:8" x14ac:dyDescent="0.25">
      <c r="G500" t="s">
        <v>210</v>
      </c>
      <c r="H500" t="s">
        <v>214</v>
      </c>
    </row>
    <row r="501" spans="7:8" x14ac:dyDescent="0.25">
      <c r="G501" t="s">
        <v>212</v>
      </c>
      <c r="H501" t="s">
        <v>213</v>
      </c>
    </row>
    <row r="502" spans="7:8" x14ac:dyDescent="0.25">
      <c r="G502" t="s">
        <v>210</v>
      </c>
      <c r="H502" t="s">
        <v>213</v>
      </c>
    </row>
    <row r="503" spans="7:8" x14ac:dyDescent="0.25">
      <c r="G503" t="s">
        <v>210</v>
      </c>
      <c r="H503" t="s">
        <v>213</v>
      </c>
    </row>
    <row r="504" spans="7:8" x14ac:dyDescent="0.25">
      <c r="G504" t="s">
        <v>212</v>
      </c>
      <c r="H504" t="s">
        <v>213</v>
      </c>
    </row>
    <row r="505" spans="7:8" x14ac:dyDescent="0.25">
      <c r="G505" t="s">
        <v>212</v>
      </c>
      <c r="H505" t="s">
        <v>211</v>
      </c>
    </row>
    <row r="506" spans="7:8" x14ac:dyDescent="0.25">
      <c r="G506" t="s">
        <v>210</v>
      </c>
      <c r="H506" t="s">
        <v>213</v>
      </c>
    </row>
    <row r="507" spans="7:8" x14ac:dyDescent="0.25">
      <c r="G507" t="s">
        <v>210</v>
      </c>
      <c r="H507" t="s">
        <v>213</v>
      </c>
    </row>
    <row r="508" spans="7:8" x14ac:dyDescent="0.25">
      <c r="G508" t="s">
        <v>210</v>
      </c>
      <c r="H508" t="s">
        <v>214</v>
      </c>
    </row>
    <row r="509" spans="7:8" x14ac:dyDescent="0.25">
      <c r="G509" t="s">
        <v>210</v>
      </c>
      <c r="H509" t="s">
        <v>214</v>
      </c>
    </row>
    <row r="510" spans="7:8" x14ac:dyDescent="0.25">
      <c r="G510" t="s">
        <v>212</v>
      </c>
      <c r="H510" t="s">
        <v>211</v>
      </c>
    </row>
    <row r="511" spans="7:8" x14ac:dyDescent="0.25">
      <c r="G511" t="s">
        <v>210</v>
      </c>
      <c r="H511" t="s">
        <v>214</v>
      </c>
    </row>
    <row r="512" spans="7:8" x14ac:dyDescent="0.25">
      <c r="G512" t="s">
        <v>210</v>
      </c>
      <c r="H512" t="s">
        <v>213</v>
      </c>
    </row>
    <row r="513" spans="7:8" x14ac:dyDescent="0.25">
      <c r="G513" t="s">
        <v>212</v>
      </c>
      <c r="H513" t="s">
        <v>214</v>
      </c>
    </row>
    <row r="514" spans="7:8" x14ac:dyDescent="0.25">
      <c r="G514" t="s">
        <v>212</v>
      </c>
      <c r="H514" t="s">
        <v>211</v>
      </c>
    </row>
    <row r="515" spans="7:8" x14ac:dyDescent="0.25">
      <c r="G515" t="s">
        <v>210</v>
      </c>
      <c r="H515" t="s">
        <v>213</v>
      </c>
    </row>
    <row r="516" spans="7:8" x14ac:dyDescent="0.25">
      <c r="G516" t="s">
        <v>212</v>
      </c>
      <c r="H516" t="s">
        <v>213</v>
      </c>
    </row>
    <row r="517" spans="7:8" x14ac:dyDescent="0.25">
      <c r="G517" t="s">
        <v>212</v>
      </c>
      <c r="H517" t="s">
        <v>213</v>
      </c>
    </row>
    <row r="518" spans="7:8" x14ac:dyDescent="0.25">
      <c r="G518" t="s">
        <v>210</v>
      </c>
      <c r="H518" t="s">
        <v>213</v>
      </c>
    </row>
    <row r="519" spans="7:8" x14ac:dyDescent="0.25">
      <c r="G519" t="s">
        <v>212</v>
      </c>
      <c r="H519" t="s">
        <v>214</v>
      </c>
    </row>
    <row r="520" spans="7:8" x14ac:dyDescent="0.25">
      <c r="G520" t="s">
        <v>212</v>
      </c>
      <c r="H520" t="s">
        <v>211</v>
      </c>
    </row>
    <row r="521" spans="7:8" x14ac:dyDescent="0.25">
      <c r="G521" t="s">
        <v>212</v>
      </c>
      <c r="H521" t="s">
        <v>213</v>
      </c>
    </row>
    <row r="522" spans="7:8" x14ac:dyDescent="0.25">
      <c r="G522" t="s">
        <v>212</v>
      </c>
      <c r="H522" t="s">
        <v>214</v>
      </c>
    </row>
    <row r="523" spans="7:8" x14ac:dyDescent="0.25">
      <c r="G523" t="s">
        <v>212</v>
      </c>
      <c r="H523" t="s">
        <v>213</v>
      </c>
    </row>
    <row r="524" spans="7:8" x14ac:dyDescent="0.25">
      <c r="G524" t="s">
        <v>212</v>
      </c>
      <c r="H524" t="s">
        <v>214</v>
      </c>
    </row>
    <row r="525" spans="7:8" x14ac:dyDescent="0.25">
      <c r="G525" t="s">
        <v>210</v>
      </c>
      <c r="H525" t="s">
        <v>213</v>
      </c>
    </row>
    <row r="526" spans="7:8" x14ac:dyDescent="0.25">
      <c r="G526" t="s">
        <v>210</v>
      </c>
      <c r="H526" t="s">
        <v>214</v>
      </c>
    </row>
    <row r="527" spans="7:8" x14ac:dyDescent="0.25">
      <c r="G527" t="s">
        <v>210</v>
      </c>
      <c r="H527" t="s">
        <v>213</v>
      </c>
    </row>
    <row r="528" spans="7:8" x14ac:dyDescent="0.25">
      <c r="G528" t="s">
        <v>212</v>
      </c>
      <c r="H528" t="s">
        <v>214</v>
      </c>
    </row>
    <row r="529" spans="7:8" x14ac:dyDescent="0.25">
      <c r="G529" t="s">
        <v>212</v>
      </c>
      <c r="H529" t="s">
        <v>213</v>
      </c>
    </row>
    <row r="530" spans="7:8" x14ac:dyDescent="0.25">
      <c r="G530" t="s">
        <v>210</v>
      </c>
      <c r="H530" t="s">
        <v>214</v>
      </c>
    </row>
    <row r="531" spans="7:8" x14ac:dyDescent="0.25">
      <c r="G531" t="s">
        <v>212</v>
      </c>
      <c r="H531" t="s">
        <v>213</v>
      </c>
    </row>
    <row r="532" spans="7:8" x14ac:dyDescent="0.25">
      <c r="G532" t="s">
        <v>212</v>
      </c>
      <c r="H532" t="s">
        <v>211</v>
      </c>
    </row>
    <row r="533" spans="7:8" x14ac:dyDescent="0.25">
      <c r="G533" t="s">
        <v>212</v>
      </c>
      <c r="H533" t="s">
        <v>214</v>
      </c>
    </row>
    <row r="534" spans="7:8" x14ac:dyDescent="0.25">
      <c r="G534" t="s">
        <v>212</v>
      </c>
      <c r="H534" t="s">
        <v>213</v>
      </c>
    </row>
    <row r="535" spans="7:8" x14ac:dyDescent="0.25">
      <c r="G535" t="s">
        <v>212</v>
      </c>
      <c r="H535" t="s">
        <v>214</v>
      </c>
    </row>
    <row r="536" spans="7:8" x14ac:dyDescent="0.25">
      <c r="G536" t="s">
        <v>210</v>
      </c>
      <c r="H536" t="s">
        <v>213</v>
      </c>
    </row>
    <row r="537" spans="7:8" x14ac:dyDescent="0.25">
      <c r="G537" t="s">
        <v>212</v>
      </c>
      <c r="H537" t="s">
        <v>211</v>
      </c>
    </row>
    <row r="538" spans="7:8" x14ac:dyDescent="0.25">
      <c r="G538" t="s">
        <v>212</v>
      </c>
      <c r="H538" t="s">
        <v>214</v>
      </c>
    </row>
    <row r="539" spans="7:8" x14ac:dyDescent="0.25">
      <c r="G539" t="s">
        <v>212</v>
      </c>
      <c r="H539" t="s">
        <v>213</v>
      </c>
    </row>
    <row r="540" spans="7:8" x14ac:dyDescent="0.25">
      <c r="G540" t="s">
        <v>210</v>
      </c>
      <c r="H540" t="s">
        <v>213</v>
      </c>
    </row>
    <row r="541" spans="7:8" x14ac:dyDescent="0.25">
      <c r="G541" t="s">
        <v>212</v>
      </c>
      <c r="H541" t="s">
        <v>213</v>
      </c>
    </row>
    <row r="542" spans="7:8" x14ac:dyDescent="0.25">
      <c r="G542" t="s">
        <v>210</v>
      </c>
      <c r="H542" t="s">
        <v>213</v>
      </c>
    </row>
    <row r="543" spans="7:8" x14ac:dyDescent="0.25">
      <c r="G543" t="s">
        <v>210</v>
      </c>
      <c r="H543" t="s">
        <v>214</v>
      </c>
    </row>
    <row r="544" spans="7:8" x14ac:dyDescent="0.25">
      <c r="G544" t="s">
        <v>212</v>
      </c>
      <c r="H544" t="s">
        <v>214</v>
      </c>
    </row>
    <row r="545" spans="7:8" x14ac:dyDescent="0.25">
      <c r="G545" t="s">
        <v>212</v>
      </c>
      <c r="H545" t="s">
        <v>213</v>
      </c>
    </row>
    <row r="546" spans="7:8" x14ac:dyDescent="0.25">
      <c r="G546" t="s">
        <v>210</v>
      </c>
      <c r="H546" t="s">
        <v>213</v>
      </c>
    </row>
    <row r="547" spans="7:8" x14ac:dyDescent="0.25">
      <c r="G547" t="s">
        <v>212</v>
      </c>
      <c r="H547" t="s">
        <v>213</v>
      </c>
    </row>
    <row r="548" spans="7:8" x14ac:dyDescent="0.25">
      <c r="G548" t="s">
        <v>212</v>
      </c>
      <c r="H548" t="s">
        <v>213</v>
      </c>
    </row>
    <row r="549" spans="7:8" x14ac:dyDescent="0.25">
      <c r="G549" t="s">
        <v>212</v>
      </c>
      <c r="H549" t="s">
        <v>211</v>
      </c>
    </row>
    <row r="550" spans="7:8" x14ac:dyDescent="0.25">
      <c r="G550" t="s">
        <v>210</v>
      </c>
      <c r="H550" t="s">
        <v>213</v>
      </c>
    </row>
    <row r="551" spans="7:8" x14ac:dyDescent="0.25">
      <c r="G551" t="s">
        <v>210</v>
      </c>
      <c r="H551" t="s">
        <v>213</v>
      </c>
    </row>
    <row r="552" spans="7:8" x14ac:dyDescent="0.25">
      <c r="G552" t="s">
        <v>212</v>
      </c>
      <c r="H552" t="s">
        <v>213</v>
      </c>
    </row>
    <row r="553" spans="7:8" x14ac:dyDescent="0.25">
      <c r="G553" t="s">
        <v>212</v>
      </c>
      <c r="H553" t="s">
        <v>214</v>
      </c>
    </row>
    <row r="554" spans="7:8" x14ac:dyDescent="0.25">
      <c r="G554" t="s">
        <v>210</v>
      </c>
      <c r="H554" t="s">
        <v>214</v>
      </c>
    </row>
    <row r="555" spans="7:8" x14ac:dyDescent="0.25">
      <c r="G555" t="s">
        <v>212</v>
      </c>
      <c r="H555" t="s">
        <v>214</v>
      </c>
    </row>
    <row r="556" spans="7:8" x14ac:dyDescent="0.25">
      <c r="G556" t="s">
        <v>212</v>
      </c>
      <c r="H556" t="s">
        <v>214</v>
      </c>
    </row>
    <row r="557" spans="7:8" x14ac:dyDescent="0.25">
      <c r="G557" t="s">
        <v>210</v>
      </c>
      <c r="H557" t="s">
        <v>213</v>
      </c>
    </row>
    <row r="558" spans="7:8" x14ac:dyDescent="0.25">
      <c r="G558" t="s">
        <v>212</v>
      </c>
      <c r="H558" t="s">
        <v>214</v>
      </c>
    </row>
    <row r="559" spans="7:8" x14ac:dyDescent="0.25">
      <c r="G559" t="s">
        <v>210</v>
      </c>
      <c r="H559" t="s">
        <v>211</v>
      </c>
    </row>
    <row r="560" spans="7:8" x14ac:dyDescent="0.25">
      <c r="G560" t="s">
        <v>210</v>
      </c>
      <c r="H560" t="s">
        <v>211</v>
      </c>
    </row>
    <row r="561" spans="7:8" x14ac:dyDescent="0.25">
      <c r="G561" t="s">
        <v>210</v>
      </c>
      <c r="H561" t="s">
        <v>214</v>
      </c>
    </row>
    <row r="562" spans="7:8" x14ac:dyDescent="0.25">
      <c r="G562" t="s">
        <v>210</v>
      </c>
      <c r="H562" t="s">
        <v>214</v>
      </c>
    </row>
    <row r="563" spans="7:8" x14ac:dyDescent="0.25">
      <c r="G563" t="s">
        <v>210</v>
      </c>
      <c r="H563" t="s">
        <v>214</v>
      </c>
    </row>
    <row r="564" spans="7:8" x14ac:dyDescent="0.25">
      <c r="G564" t="s">
        <v>210</v>
      </c>
      <c r="H564" t="s">
        <v>213</v>
      </c>
    </row>
    <row r="565" spans="7:8" x14ac:dyDescent="0.25">
      <c r="G565" t="s">
        <v>212</v>
      </c>
      <c r="H565" t="s">
        <v>214</v>
      </c>
    </row>
    <row r="566" spans="7:8" x14ac:dyDescent="0.25">
      <c r="G566" t="s">
        <v>210</v>
      </c>
      <c r="H566" t="s">
        <v>213</v>
      </c>
    </row>
    <row r="567" spans="7:8" x14ac:dyDescent="0.25">
      <c r="G567" t="s">
        <v>212</v>
      </c>
      <c r="H567" t="s">
        <v>214</v>
      </c>
    </row>
    <row r="568" spans="7:8" x14ac:dyDescent="0.25">
      <c r="G568" t="s">
        <v>212</v>
      </c>
      <c r="H568" t="s">
        <v>214</v>
      </c>
    </row>
    <row r="569" spans="7:8" x14ac:dyDescent="0.25">
      <c r="G569" t="s">
        <v>210</v>
      </c>
      <c r="H569" t="s">
        <v>214</v>
      </c>
    </row>
    <row r="570" spans="7:8" x14ac:dyDescent="0.25">
      <c r="G570" t="s">
        <v>210</v>
      </c>
      <c r="H570" t="s">
        <v>214</v>
      </c>
    </row>
    <row r="571" spans="7:8" x14ac:dyDescent="0.25">
      <c r="G571" t="s">
        <v>212</v>
      </c>
      <c r="H571" t="s">
        <v>214</v>
      </c>
    </row>
    <row r="572" spans="7:8" x14ac:dyDescent="0.25">
      <c r="G572" t="s">
        <v>210</v>
      </c>
      <c r="H572" t="s">
        <v>211</v>
      </c>
    </row>
    <row r="573" spans="7:8" x14ac:dyDescent="0.25">
      <c r="G573" t="s">
        <v>210</v>
      </c>
      <c r="H573" t="s">
        <v>214</v>
      </c>
    </row>
    <row r="574" spans="7:8" x14ac:dyDescent="0.25">
      <c r="G574" t="s">
        <v>210</v>
      </c>
      <c r="H574" t="s">
        <v>213</v>
      </c>
    </row>
    <row r="575" spans="7:8" x14ac:dyDescent="0.25">
      <c r="G575" t="s">
        <v>210</v>
      </c>
      <c r="H575" t="s">
        <v>213</v>
      </c>
    </row>
    <row r="576" spans="7:8" x14ac:dyDescent="0.25">
      <c r="G576" t="s">
        <v>210</v>
      </c>
      <c r="H576" t="s">
        <v>214</v>
      </c>
    </row>
    <row r="577" spans="7:8" x14ac:dyDescent="0.25">
      <c r="G577" t="s">
        <v>210</v>
      </c>
      <c r="H577" t="s">
        <v>213</v>
      </c>
    </row>
    <row r="578" spans="7:8" x14ac:dyDescent="0.25">
      <c r="G578" t="s">
        <v>210</v>
      </c>
      <c r="H578" t="s">
        <v>214</v>
      </c>
    </row>
    <row r="579" spans="7:8" x14ac:dyDescent="0.25">
      <c r="G579" t="s">
        <v>212</v>
      </c>
      <c r="H579" t="s">
        <v>213</v>
      </c>
    </row>
    <row r="580" spans="7:8" x14ac:dyDescent="0.25">
      <c r="G580" t="s">
        <v>210</v>
      </c>
      <c r="H580" t="s">
        <v>214</v>
      </c>
    </row>
    <row r="581" spans="7:8" x14ac:dyDescent="0.25">
      <c r="G581" t="s">
        <v>212</v>
      </c>
      <c r="H581" t="s">
        <v>213</v>
      </c>
    </row>
    <row r="582" spans="7:8" x14ac:dyDescent="0.25">
      <c r="G582" t="s">
        <v>212</v>
      </c>
      <c r="H582" t="s">
        <v>213</v>
      </c>
    </row>
    <row r="583" spans="7:8" x14ac:dyDescent="0.25">
      <c r="G583" t="s">
        <v>212</v>
      </c>
      <c r="H583" t="s">
        <v>211</v>
      </c>
    </row>
    <row r="584" spans="7:8" x14ac:dyDescent="0.25">
      <c r="G584" t="s">
        <v>210</v>
      </c>
      <c r="H584" t="s">
        <v>213</v>
      </c>
    </row>
    <row r="585" spans="7:8" x14ac:dyDescent="0.25">
      <c r="G585" t="s">
        <v>210</v>
      </c>
      <c r="H585" t="s">
        <v>213</v>
      </c>
    </row>
    <row r="586" spans="7:8" x14ac:dyDescent="0.25">
      <c r="G586" t="s">
        <v>212</v>
      </c>
      <c r="H586" t="s">
        <v>214</v>
      </c>
    </row>
    <row r="587" spans="7:8" x14ac:dyDescent="0.25">
      <c r="G587" t="s">
        <v>210</v>
      </c>
      <c r="H587" t="s">
        <v>213</v>
      </c>
    </row>
    <row r="588" spans="7:8" x14ac:dyDescent="0.25">
      <c r="G588" t="s">
        <v>212</v>
      </c>
      <c r="H588" t="s">
        <v>211</v>
      </c>
    </row>
    <row r="589" spans="7:8" x14ac:dyDescent="0.25">
      <c r="G589" t="s">
        <v>212</v>
      </c>
      <c r="H589" t="s">
        <v>213</v>
      </c>
    </row>
    <row r="590" spans="7:8" x14ac:dyDescent="0.25">
      <c r="G590" t="s">
        <v>212</v>
      </c>
      <c r="H590" t="s">
        <v>214</v>
      </c>
    </row>
    <row r="591" spans="7:8" x14ac:dyDescent="0.25">
      <c r="G591" t="s">
        <v>210</v>
      </c>
      <c r="H591" t="s">
        <v>214</v>
      </c>
    </row>
    <row r="592" spans="7:8" x14ac:dyDescent="0.25">
      <c r="G592" t="s">
        <v>212</v>
      </c>
      <c r="H592" t="s">
        <v>213</v>
      </c>
    </row>
    <row r="593" spans="7:8" x14ac:dyDescent="0.25">
      <c r="G593" t="s">
        <v>212</v>
      </c>
      <c r="H593" t="s">
        <v>213</v>
      </c>
    </row>
    <row r="594" spans="7:8" x14ac:dyDescent="0.25">
      <c r="G594" t="s">
        <v>212</v>
      </c>
      <c r="H594" t="s">
        <v>214</v>
      </c>
    </row>
    <row r="595" spans="7:8" x14ac:dyDescent="0.25">
      <c r="G595" t="s">
        <v>210</v>
      </c>
      <c r="H595" t="s">
        <v>214</v>
      </c>
    </row>
    <row r="596" spans="7:8" x14ac:dyDescent="0.25">
      <c r="G596" t="s">
        <v>212</v>
      </c>
      <c r="H596" t="s">
        <v>214</v>
      </c>
    </row>
    <row r="597" spans="7:8" x14ac:dyDescent="0.25">
      <c r="G597" t="s">
        <v>212</v>
      </c>
      <c r="H597" t="s">
        <v>214</v>
      </c>
    </row>
    <row r="598" spans="7:8" x14ac:dyDescent="0.25">
      <c r="G598" t="s">
        <v>212</v>
      </c>
      <c r="H598" t="s">
        <v>211</v>
      </c>
    </row>
    <row r="599" spans="7:8" x14ac:dyDescent="0.25">
      <c r="G599" t="s">
        <v>212</v>
      </c>
      <c r="H599" t="s">
        <v>213</v>
      </c>
    </row>
    <row r="600" spans="7:8" x14ac:dyDescent="0.25">
      <c r="G600" t="s">
        <v>212</v>
      </c>
      <c r="H600" t="s">
        <v>213</v>
      </c>
    </row>
    <row r="601" spans="7:8" x14ac:dyDescent="0.25">
      <c r="G601" t="s">
        <v>210</v>
      </c>
      <c r="H601" t="s">
        <v>213</v>
      </c>
    </row>
    <row r="602" spans="7:8" x14ac:dyDescent="0.25">
      <c r="G602" t="s">
        <v>210</v>
      </c>
      <c r="H602" t="s">
        <v>213</v>
      </c>
    </row>
    <row r="603" spans="7:8" x14ac:dyDescent="0.25">
      <c r="G603" t="s">
        <v>212</v>
      </c>
      <c r="H603" t="s">
        <v>213</v>
      </c>
    </row>
    <row r="604" spans="7:8" x14ac:dyDescent="0.25">
      <c r="G604" t="s">
        <v>212</v>
      </c>
      <c r="H604" t="s">
        <v>213</v>
      </c>
    </row>
    <row r="605" spans="7:8" x14ac:dyDescent="0.25">
      <c r="G605" t="s">
        <v>212</v>
      </c>
      <c r="H605" t="s">
        <v>213</v>
      </c>
    </row>
    <row r="606" spans="7:8" x14ac:dyDescent="0.25">
      <c r="G606" t="s">
        <v>210</v>
      </c>
      <c r="H606" t="s">
        <v>213</v>
      </c>
    </row>
    <row r="607" spans="7:8" x14ac:dyDescent="0.25">
      <c r="G607" t="s">
        <v>212</v>
      </c>
      <c r="H607" t="s">
        <v>211</v>
      </c>
    </row>
    <row r="608" spans="7:8" x14ac:dyDescent="0.25">
      <c r="G608" t="s">
        <v>212</v>
      </c>
      <c r="H608" t="s">
        <v>214</v>
      </c>
    </row>
    <row r="609" spans="7:8" x14ac:dyDescent="0.25">
      <c r="G609" t="s">
        <v>212</v>
      </c>
      <c r="H609" t="s">
        <v>214</v>
      </c>
    </row>
    <row r="610" spans="7:8" x14ac:dyDescent="0.25">
      <c r="G610" t="s">
        <v>212</v>
      </c>
      <c r="H610" t="s">
        <v>213</v>
      </c>
    </row>
    <row r="611" spans="7:8" x14ac:dyDescent="0.25">
      <c r="G611" t="s">
        <v>210</v>
      </c>
      <c r="H611" t="s">
        <v>213</v>
      </c>
    </row>
    <row r="612" spans="7:8" x14ac:dyDescent="0.25">
      <c r="G612" t="s">
        <v>212</v>
      </c>
      <c r="H612" t="s">
        <v>214</v>
      </c>
    </row>
    <row r="613" spans="7:8" x14ac:dyDescent="0.25">
      <c r="G613" t="s">
        <v>212</v>
      </c>
      <c r="H613" t="s">
        <v>214</v>
      </c>
    </row>
    <row r="614" spans="7:8" x14ac:dyDescent="0.25">
      <c r="G614" t="s">
        <v>212</v>
      </c>
      <c r="H614" t="s">
        <v>211</v>
      </c>
    </row>
    <row r="615" spans="7:8" x14ac:dyDescent="0.25">
      <c r="G615" t="s">
        <v>212</v>
      </c>
      <c r="H615" t="s">
        <v>211</v>
      </c>
    </row>
    <row r="616" spans="7:8" x14ac:dyDescent="0.25">
      <c r="G616" t="s">
        <v>212</v>
      </c>
      <c r="H616" t="s">
        <v>213</v>
      </c>
    </row>
    <row r="617" spans="7:8" x14ac:dyDescent="0.25">
      <c r="G617" t="s">
        <v>212</v>
      </c>
      <c r="H617" t="s">
        <v>211</v>
      </c>
    </row>
    <row r="618" spans="7:8" x14ac:dyDescent="0.25">
      <c r="G618" t="s">
        <v>212</v>
      </c>
      <c r="H618" t="s">
        <v>211</v>
      </c>
    </row>
    <row r="619" spans="7:8" x14ac:dyDescent="0.25">
      <c r="G619" t="s">
        <v>212</v>
      </c>
      <c r="H619" t="s">
        <v>211</v>
      </c>
    </row>
    <row r="620" spans="7:8" x14ac:dyDescent="0.25">
      <c r="G620" t="s">
        <v>212</v>
      </c>
      <c r="H620" t="s">
        <v>213</v>
      </c>
    </row>
    <row r="621" spans="7:8" x14ac:dyDescent="0.25">
      <c r="G621" t="s">
        <v>210</v>
      </c>
      <c r="H621" t="s">
        <v>214</v>
      </c>
    </row>
    <row r="622" spans="7:8" x14ac:dyDescent="0.25">
      <c r="G622" t="s">
        <v>212</v>
      </c>
      <c r="H622" t="s">
        <v>214</v>
      </c>
    </row>
    <row r="623" spans="7:8" x14ac:dyDescent="0.25">
      <c r="G623" t="s">
        <v>212</v>
      </c>
      <c r="H623" t="s">
        <v>213</v>
      </c>
    </row>
    <row r="624" spans="7:8" x14ac:dyDescent="0.25">
      <c r="G624" t="s">
        <v>212</v>
      </c>
      <c r="H624" t="s">
        <v>213</v>
      </c>
    </row>
    <row r="625" spans="7:8" x14ac:dyDescent="0.25">
      <c r="G625" t="s">
        <v>210</v>
      </c>
      <c r="H625" t="s">
        <v>214</v>
      </c>
    </row>
    <row r="626" spans="7:8" x14ac:dyDescent="0.25">
      <c r="G626" t="s">
        <v>210</v>
      </c>
      <c r="H626" t="s">
        <v>214</v>
      </c>
    </row>
    <row r="627" spans="7:8" x14ac:dyDescent="0.25">
      <c r="G627" t="s">
        <v>212</v>
      </c>
      <c r="H627" t="s">
        <v>213</v>
      </c>
    </row>
    <row r="628" spans="7:8" x14ac:dyDescent="0.25">
      <c r="G628" t="s">
        <v>210</v>
      </c>
      <c r="H628" t="s">
        <v>214</v>
      </c>
    </row>
    <row r="629" spans="7:8" x14ac:dyDescent="0.25">
      <c r="G629" t="s">
        <v>210</v>
      </c>
      <c r="H629" t="s">
        <v>214</v>
      </c>
    </row>
    <row r="630" spans="7:8" x14ac:dyDescent="0.25">
      <c r="G630" t="s">
        <v>212</v>
      </c>
      <c r="H630" t="s">
        <v>213</v>
      </c>
    </row>
    <row r="631" spans="7:8" x14ac:dyDescent="0.25">
      <c r="G631" t="s">
        <v>210</v>
      </c>
      <c r="H631" t="s">
        <v>213</v>
      </c>
    </row>
    <row r="632" spans="7:8" x14ac:dyDescent="0.25">
      <c r="G632" t="s">
        <v>212</v>
      </c>
      <c r="H632" t="s">
        <v>211</v>
      </c>
    </row>
    <row r="633" spans="7:8" x14ac:dyDescent="0.25">
      <c r="G633" t="s">
        <v>212</v>
      </c>
      <c r="H633" t="s">
        <v>213</v>
      </c>
    </row>
    <row r="634" spans="7:8" x14ac:dyDescent="0.25">
      <c r="G634" t="s">
        <v>212</v>
      </c>
      <c r="H634" t="s">
        <v>214</v>
      </c>
    </row>
    <row r="635" spans="7:8" x14ac:dyDescent="0.25">
      <c r="G635" t="s">
        <v>212</v>
      </c>
      <c r="H635" t="s">
        <v>213</v>
      </c>
    </row>
    <row r="636" spans="7:8" x14ac:dyDescent="0.25">
      <c r="G636" t="s">
        <v>210</v>
      </c>
      <c r="H636" t="s">
        <v>214</v>
      </c>
    </row>
    <row r="637" spans="7:8" x14ac:dyDescent="0.25">
      <c r="G637" t="s">
        <v>212</v>
      </c>
      <c r="H637" t="s">
        <v>213</v>
      </c>
    </row>
    <row r="638" spans="7:8" x14ac:dyDescent="0.25">
      <c r="G638" t="s">
        <v>212</v>
      </c>
      <c r="H638" t="s">
        <v>213</v>
      </c>
    </row>
    <row r="639" spans="7:8" x14ac:dyDescent="0.25">
      <c r="G639" t="s">
        <v>212</v>
      </c>
      <c r="H639" t="s">
        <v>211</v>
      </c>
    </row>
    <row r="640" spans="7:8" x14ac:dyDescent="0.25">
      <c r="G640" t="s">
        <v>210</v>
      </c>
      <c r="H640" t="s">
        <v>213</v>
      </c>
    </row>
    <row r="641" spans="7:8" x14ac:dyDescent="0.25">
      <c r="G641" t="s">
        <v>210</v>
      </c>
      <c r="H641" t="s">
        <v>213</v>
      </c>
    </row>
    <row r="642" spans="7:8" x14ac:dyDescent="0.25">
      <c r="G642" t="s">
        <v>210</v>
      </c>
      <c r="H642" t="s">
        <v>211</v>
      </c>
    </row>
    <row r="643" spans="7:8" x14ac:dyDescent="0.25">
      <c r="G643" t="s">
        <v>212</v>
      </c>
      <c r="H643" t="s">
        <v>213</v>
      </c>
    </row>
    <row r="644" spans="7:8" x14ac:dyDescent="0.25">
      <c r="G644" t="s">
        <v>210</v>
      </c>
      <c r="H644" t="s">
        <v>213</v>
      </c>
    </row>
    <row r="645" spans="7:8" x14ac:dyDescent="0.25">
      <c r="G645" t="s">
        <v>212</v>
      </c>
      <c r="H645" t="s">
        <v>214</v>
      </c>
    </row>
    <row r="646" spans="7:8" x14ac:dyDescent="0.25">
      <c r="G646" t="s">
        <v>210</v>
      </c>
      <c r="H646" t="s">
        <v>213</v>
      </c>
    </row>
    <row r="647" spans="7:8" x14ac:dyDescent="0.25">
      <c r="G647" t="s">
        <v>210</v>
      </c>
      <c r="H647" t="s">
        <v>214</v>
      </c>
    </row>
    <row r="648" spans="7:8" x14ac:dyDescent="0.25">
      <c r="G648" t="s">
        <v>210</v>
      </c>
      <c r="H648" t="s">
        <v>213</v>
      </c>
    </row>
    <row r="649" spans="7:8" x14ac:dyDescent="0.25">
      <c r="G649" t="s">
        <v>212</v>
      </c>
      <c r="H649" t="s">
        <v>214</v>
      </c>
    </row>
    <row r="650" spans="7:8" x14ac:dyDescent="0.25">
      <c r="G650" t="s">
        <v>212</v>
      </c>
      <c r="H650" t="s">
        <v>213</v>
      </c>
    </row>
    <row r="651" spans="7:8" x14ac:dyDescent="0.25">
      <c r="G651" t="s">
        <v>212</v>
      </c>
      <c r="H651" t="s">
        <v>211</v>
      </c>
    </row>
    <row r="652" spans="7:8" x14ac:dyDescent="0.25">
      <c r="G652" t="s">
        <v>212</v>
      </c>
      <c r="H652" t="s">
        <v>211</v>
      </c>
    </row>
    <row r="653" spans="7:8" x14ac:dyDescent="0.25">
      <c r="G653" t="s">
        <v>212</v>
      </c>
      <c r="H653" t="s">
        <v>211</v>
      </c>
    </row>
    <row r="654" spans="7:8" x14ac:dyDescent="0.25">
      <c r="G654" t="s">
        <v>210</v>
      </c>
      <c r="H654" t="s">
        <v>214</v>
      </c>
    </row>
    <row r="655" spans="7:8" x14ac:dyDescent="0.25">
      <c r="G655" t="s">
        <v>210</v>
      </c>
      <c r="H655" t="s">
        <v>213</v>
      </c>
    </row>
    <row r="656" spans="7:8" x14ac:dyDescent="0.25">
      <c r="G656" t="s">
        <v>210</v>
      </c>
      <c r="H656" t="s">
        <v>213</v>
      </c>
    </row>
    <row r="657" spans="7:8" x14ac:dyDescent="0.25">
      <c r="G657" t="s">
        <v>210</v>
      </c>
      <c r="H657" t="s">
        <v>213</v>
      </c>
    </row>
    <row r="658" spans="7:8" x14ac:dyDescent="0.25">
      <c r="G658" t="s">
        <v>210</v>
      </c>
      <c r="H658" t="s">
        <v>213</v>
      </c>
    </row>
    <row r="659" spans="7:8" x14ac:dyDescent="0.25">
      <c r="G659" t="s">
        <v>212</v>
      </c>
      <c r="H659" t="s">
        <v>213</v>
      </c>
    </row>
    <row r="660" spans="7:8" x14ac:dyDescent="0.25">
      <c r="G660" t="s">
        <v>210</v>
      </c>
      <c r="H660" t="s">
        <v>214</v>
      </c>
    </row>
    <row r="661" spans="7:8" x14ac:dyDescent="0.25">
      <c r="G661" t="s">
        <v>210</v>
      </c>
      <c r="H661" t="s">
        <v>214</v>
      </c>
    </row>
    <row r="662" spans="7:8" x14ac:dyDescent="0.25">
      <c r="G662" t="s">
        <v>212</v>
      </c>
      <c r="H662" t="s">
        <v>214</v>
      </c>
    </row>
    <row r="663" spans="7:8" x14ac:dyDescent="0.25">
      <c r="G663" t="s">
        <v>210</v>
      </c>
      <c r="H663" t="s">
        <v>214</v>
      </c>
    </row>
    <row r="664" spans="7:8" x14ac:dyDescent="0.25">
      <c r="G664" t="s">
        <v>212</v>
      </c>
      <c r="H664" t="s">
        <v>213</v>
      </c>
    </row>
    <row r="665" spans="7:8" x14ac:dyDescent="0.25">
      <c r="G665" t="s">
        <v>210</v>
      </c>
      <c r="H665" t="s">
        <v>214</v>
      </c>
    </row>
    <row r="666" spans="7:8" x14ac:dyDescent="0.25">
      <c r="G666" t="s">
        <v>212</v>
      </c>
      <c r="H666" t="s">
        <v>214</v>
      </c>
    </row>
    <row r="667" spans="7:8" x14ac:dyDescent="0.25">
      <c r="G667" t="s">
        <v>210</v>
      </c>
      <c r="H667" t="s">
        <v>213</v>
      </c>
    </row>
    <row r="668" spans="7:8" x14ac:dyDescent="0.25">
      <c r="G668" t="s">
        <v>210</v>
      </c>
      <c r="H668" t="s">
        <v>213</v>
      </c>
    </row>
    <row r="669" spans="7:8" x14ac:dyDescent="0.25">
      <c r="G669" t="s">
        <v>212</v>
      </c>
      <c r="H669" t="s">
        <v>213</v>
      </c>
    </row>
    <row r="670" spans="7:8" x14ac:dyDescent="0.25">
      <c r="G670" t="s">
        <v>210</v>
      </c>
      <c r="H670" t="s">
        <v>214</v>
      </c>
    </row>
    <row r="671" spans="7:8" x14ac:dyDescent="0.25">
      <c r="G671" t="s">
        <v>210</v>
      </c>
      <c r="H671" t="s">
        <v>214</v>
      </c>
    </row>
    <row r="672" spans="7:8" x14ac:dyDescent="0.25">
      <c r="G672" t="s">
        <v>210</v>
      </c>
      <c r="H672" t="s">
        <v>214</v>
      </c>
    </row>
    <row r="673" spans="7:8" x14ac:dyDescent="0.25">
      <c r="G673" t="s">
        <v>210</v>
      </c>
      <c r="H673" t="s">
        <v>213</v>
      </c>
    </row>
    <row r="674" spans="7:8" x14ac:dyDescent="0.25">
      <c r="G674" t="s">
        <v>212</v>
      </c>
      <c r="H674" t="s">
        <v>211</v>
      </c>
    </row>
    <row r="675" spans="7:8" x14ac:dyDescent="0.25">
      <c r="G675" t="s">
        <v>210</v>
      </c>
      <c r="H675" t="s">
        <v>214</v>
      </c>
    </row>
    <row r="676" spans="7:8" x14ac:dyDescent="0.25">
      <c r="G676" t="s">
        <v>212</v>
      </c>
      <c r="H676" t="s">
        <v>213</v>
      </c>
    </row>
    <row r="677" spans="7:8" x14ac:dyDescent="0.25">
      <c r="G677" t="s">
        <v>210</v>
      </c>
      <c r="H677" t="s">
        <v>213</v>
      </c>
    </row>
    <row r="678" spans="7:8" x14ac:dyDescent="0.25">
      <c r="G678" t="s">
        <v>212</v>
      </c>
      <c r="H678" t="s">
        <v>211</v>
      </c>
    </row>
    <row r="679" spans="7:8" x14ac:dyDescent="0.25">
      <c r="G679" t="s">
        <v>210</v>
      </c>
      <c r="H679" t="s">
        <v>213</v>
      </c>
    </row>
    <row r="680" spans="7:8" x14ac:dyDescent="0.25">
      <c r="G680" t="s">
        <v>210</v>
      </c>
      <c r="H680" t="s">
        <v>214</v>
      </c>
    </row>
    <row r="681" spans="7:8" x14ac:dyDescent="0.25">
      <c r="G681" t="s">
        <v>210</v>
      </c>
      <c r="H681" t="s">
        <v>213</v>
      </c>
    </row>
    <row r="682" spans="7:8" x14ac:dyDescent="0.25">
      <c r="G682" t="s">
        <v>212</v>
      </c>
      <c r="H682" t="s">
        <v>214</v>
      </c>
    </row>
    <row r="683" spans="7:8" x14ac:dyDescent="0.25">
      <c r="G683" t="s">
        <v>212</v>
      </c>
      <c r="H683" t="s">
        <v>214</v>
      </c>
    </row>
    <row r="684" spans="7:8" x14ac:dyDescent="0.25">
      <c r="G684" t="s">
        <v>210</v>
      </c>
      <c r="H684" t="s">
        <v>214</v>
      </c>
    </row>
    <row r="685" spans="7:8" x14ac:dyDescent="0.25">
      <c r="G685" t="s">
        <v>210</v>
      </c>
      <c r="H685" t="s">
        <v>211</v>
      </c>
    </row>
    <row r="686" spans="7:8" x14ac:dyDescent="0.25">
      <c r="G686" t="s">
        <v>212</v>
      </c>
      <c r="H686" t="s">
        <v>214</v>
      </c>
    </row>
    <row r="687" spans="7:8" x14ac:dyDescent="0.25">
      <c r="G687" t="s">
        <v>212</v>
      </c>
      <c r="H687" t="s">
        <v>213</v>
      </c>
    </row>
    <row r="688" spans="7:8" x14ac:dyDescent="0.25">
      <c r="G688" t="s">
        <v>212</v>
      </c>
      <c r="H688" t="s">
        <v>211</v>
      </c>
    </row>
    <row r="689" spans="7:8" x14ac:dyDescent="0.25">
      <c r="G689" t="s">
        <v>210</v>
      </c>
      <c r="H689" t="s">
        <v>214</v>
      </c>
    </row>
    <row r="690" spans="7:8" x14ac:dyDescent="0.25">
      <c r="G690" t="s">
        <v>210</v>
      </c>
      <c r="H690" t="s">
        <v>213</v>
      </c>
    </row>
    <row r="691" spans="7:8" x14ac:dyDescent="0.25">
      <c r="G691" t="s">
        <v>210</v>
      </c>
      <c r="H691" t="s">
        <v>211</v>
      </c>
    </row>
    <row r="692" spans="7:8" x14ac:dyDescent="0.25">
      <c r="G692" t="s">
        <v>210</v>
      </c>
      <c r="H692" t="s">
        <v>214</v>
      </c>
    </row>
    <row r="693" spans="7:8" x14ac:dyDescent="0.25">
      <c r="G693" t="s">
        <v>212</v>
      </c>
      <c r="H693" t="s">
        <v>213</v>
      </c>
    </row>
    <row r="694" spans="7:8" x14ac:dyDescent="0.25">
      <c r="G694" t="s">
        <v>212</v>
      </c>
      <c r="H694" t="s">
        <v>213</v>
      </c>
    </row>
    <row r="695" spans="7:8" x14ac:dyDescent="0.25">
      <c r="G695" t="s">
        <v>212</v>
      </c>
      <c r="H695" t="s">
        <v>214</v>
      </c>
    </row>
    <row r="696" spans="7:8" x14ac:dyDescent="0.25">
      <c r="G696" t="s">
        <v>210</v>
      </c>
      <c r="H696" t="s">
        <v>213</v>
      </c>
    </row>
    <row r="697" spans="7:8" x14ac:dyDescent="0.25">
      <c r="G697" t="s">
        <v>210</v>
      </c>
      <c r="H697" t="s">
        <v>214</v>
      </c>
    </row>
    <row r="698" spans="7:8" x14ac:dyDescent="0.25">
      <c r="G698" t="s">
        <v>212</v>
      </c>
      <c r="H698" t="s">
        <v>213</v>
      </c>
    </row>
    <row r="699" spans="7:8" x14ac:dyDescent="0.25">
      <c r="G699" t="s">
        <v>212</v>
      </c>
      <c r="H699" t="s">
        <v>211</v>
      </c>
    </row>
    <row r="700" spans="7:8" x14ac:dyDescent="0.25">
      <c r="G700" t="s">
        <v>210</v>
      </c>
      <c r="H700" t="s">
        <v>213</v>
      </c>
    </row>
    <row r="701" spans="7:8" x14ac:dyDescent="0.25">
      <c r="G701" t="s">
        <v>212</v>
      </c>
      <c r="H701" t="s">
        <v>214</v>
      </c>
    </row>
    <row r="702" spans="7:8" x14ac:dyDescent="0.25">
      <c r="G702" t="s">
        <v>210</v>
      </c>
      <c r="H702" t="s">
        <v>213</v>
      </c>
    </row>
    <row r="703" spans="7:8" x14ac:dyDescent="0.25">
      <c r="G703" t="s">
        <v>212</v>
      </c>
      <c r="H703" t="s">
        <v>214</v>
      </c>
    </row>
    <row r="704" spans="7:8" x14ac:dyDescent="0.25">
      <c r="G704" t="s">
        <v>210</v>
      </c>
      <c r="H704" t="s">
        <v>213</v>
      </c>
    </row>
    <row r="705" spans="7:8" x14ac:dyDescent="0.25">
      <c r="G705" t="s">
        <v>210</v>
      </c>
      <c r="H705" t="s">
        <v>213</v>
      </c>
    </row>
    <row r="706" spans="7:8" x14ac:dyDescent="0.25">
      <c r="G706" t="s">
        <v>210</v>
      </c>
      <c r="H706" t="s">
        <v>214</v>
      </c>
    </row>
    <row r="707" spans="7:8" x14ac:dyDescent="0.25">
      <c r="G707" t="s">
        <v>210</v>
      </c>
      <c r="H707" t="s">
        <v>214</v>
      </c>
    </row>
    <row r="708" spans="7:8" x14ac:dyDescent="0.25">
      <c r="G708" t="s">
        <v>212</v>
      </c>
      <c r="H708" t="s">
        <v>213</v>
      </c>
    </row>
    <row r="709" spans="7:8" x14ac:dyDescent="0.25">
      <c r="G709" t="s">
        <v>210</v>
      </c>
      <c r="H709" t="s">
        <v>213</v>
      </c>
    </row>
    <row r="710" spans="7:8" x14ac:dyDescent="0.25">
      <c r="G710" t="s">
        <v>212</v>
      </c>
      <c r="H710" t="s">
        <v>211</v>
      </c>
    </row>
    <row r="711" spans="7:8" x14ac:dyDescent="0.25">
      <c r="G711" t="s">
        <v>210</v>
      </c>
      <c r="H711" t="s">
        <v>214</v>
      </c>
    </row>
    <row r="712" spans="7:8" x14ac:dyDescent="0.25">
      <c r="G712" t="s">
        <v>212</v>
      </c>
      <c r="H712" t="s">
        <v>214</v>
      </c>
    </row>
    <row r="713" spans="7:8" x14ac:dyDescent="0.25">
      <c r="G713" t="s">
        <v>212</v>
      </c>
      <c r="H713" t="s">
        <v>214</v>
      </c>
    </row>
    <row r="714" spans="7:8" x14ac:dyDescent="0.25">
      <c r="G714" t="s">
        <v>212</v>
      </c>
      <c r="H714" t="s">
        <v>213</v>
      </c>
    </row>
    <row r="715" spans="7:8" x14ac:dyDescent="0.25">
      <c r="G715" t="s">
        <v>210</v>
      </c>
      <c r="H715" t="s">
        <v>213</v>
      </c>
    </row>
    <row r="716" spans="7:8" x14ac:dyDescent="0.25">
      <c r="G716" t="s">
        <v>210</v>
      </c>
      <c r="H716" t="s">
        <v>214</v>
      </c>
    </row>
    <row r="717" spans="7:8" x14ac:dyDescent="0.25">
      <c r="G717" t="s">
        <v>212</v>
      </c>
      <c r="H717" t="s">
        <v>214</v>
      </c>
    </row>
    <row r="718" spans="7:8" x14ac:dyDescent="0.25">
      <c r="G718" t="s">
        <v>212</v>
      </c>
      <c r="H718" t="s">
        <v>211</v>
      </c>
    </row>
    <row r="719" spans="7:8" x14ac:dyDescent="0.25">
      <c r="G719" t="s">
        <v>212</v>
      </c>
      <c r="H719" t="s">
        <v>214</v>
      </c>
    </row>
    <row r="720" spans="7:8" x14ac:dyDescent="0.25">
      <c r="G720" t="s">
        <v>210</v>
      </c>
      <c r="H720" t="s">
        <v>213</v>
      </c>
    </row>
    <row r="721" spans="7:8" x14ac:dyDescent="0.25">
      <c r="G721" t="s">
        <v>210</v>
      </c>
      <c r="H721" t="s">
        <v>213</v>
      </c>
    </row>
    <row r="722" spans="7:8" x14ac:dyDescent="0.25">
      <c r="G722" t="s">
        <v>210</v>
      </c>
      <c r="H722" t="s">
        <v>214</v>
      </c>
    </row>
    <row r="723" spans="7:8" x14ac:dyDescent="0.25">
      <c r="G723" t="s">
        <v>210</v>
      </c>
      <c r="H723" t="s">
        <v>213</v>
      </c>
    </row>
    <row r="724" spans="7:8" x14ac:dyDescent="0.25">
      <c r="G724" t="s">
        <v>212</v>
      </c>
      <c r="H724" t="s">
        <v>211</v>
      </c>
    </row>
    <row r="725" spans="7:8" x14ac:dyDescent="0.25">
      <c r="G725" t="s">
        <v>212</v>
      </c>
      <c r="H725" t="s">
        <v>214</v>
      </c>
    </row>
    <row r="726" spans="7:8" x14ac:dyDescent="0.25">
      <c r="G726" t="s">
        <v>212</v>
      </c>
      <c r="H726" t="s">
        <v>213</v>
      </c>
    </row>
    <row r="727" spans="7:8" x14ac:dyDescent="0.25">
      <c r="G727" t="s">
        <v>212</v>
      </c>
      <c r="H727" t="s">
        <v>214</v>
      </c>
    </row>
    <row r="728" spans="7:8" x14ac:dyDescent="0.25">
      <c r="G728" t="s">
        <v>210</v>
      </c>
      <c r="H728" t="s">
        <v>213</v>
      </c>
    </row>
    <row r="729" spans="7:8" x14ac:dyDescent="0.25">
      <c r="G729" t="s">
        <v>210</v>
      </c>
      <c r="H729" t="s">
        <v>214</v>
      </c>
    </row>
    <row r="730" spans="7:8" x14ac:dyDescent="0.25">
      <c r="G730" t="s">
        <v>212</v>
      </c>
      <c r="H730" t="s">
        <v>214</v>
      </c>
    </row>
    <row r="731" spans="7:8" x14ac:dyDescent="0.25">
      <c r="G731" t="s">
        <v>210</v>
      </c>
      <c r="H731" t="s">
        <v>211</v>
      </c>
    </row>
    <row r="732" spans="7:8" x14ac:dyDescent="0.25">
      <c r="G732" t="s">
        <v>212</v>
      </c>
      <c r="H732" t="s">
        <v>214</v>
      </c>
    </row>
    <row r="733" spans="7:8" x14ac:dyDescent="0.25">
      <c r="G733" t="s">
        <v>210</v>
      </c>
      <c r="H733" t="s">
        <v>213</v>
      </c>
    </row>
    <row r="734" spans="7:8" x14ac:dyDescent="0.25">
      <c r="G734" t="s">
        <v>212</v>
      </c>
      <c r="H734" t="s">
        <v>211</v>
      </c>
    </row>
    <row r="735" spans="7:8" x14ac:dyDescent="0.25">
      <c r="G735" t="s">
        <v>210</v>
      </c>
      <c r="H735" t="s">
        <v>211</v>
      </c>
    </row>
    <row r="736" spans="7:8" x14ac:dyDescent="0.25">
      <c r="G736" t="s">
        <v>210</v>
      </c>
      <c r="H736" t="s">
        <v>213</v>
      </c>
    </row>
    <row r="737" spans="7:8" x14ac:dyDescent="0.25">
      <c r="G737" t="s">
        <v>210</v>
      </c>
      <c r="H737" t="s">
        <v>213</v>
      </c>
    </row>
    <row r="738" spans="7:8" x14ac:dyDescent="0.25">
      <c r="G738" t="s">
        <v>212</v>
      </c>
      <c r="H738" t="s">
        <v>211</v>
      </c>
    </row>
    <row r="739" spans="7:8" x14ac:dyDescent="0.25">
      <c r="G739" t="s">
        <v>212</v>
      </c>
      <c r="H739" t="s">
        <v>214</v>
      </c>
    </row>
    <row r="740" spans="7:8" x14ac:dyDescent="0.25">
      <c r="G740" t="s">
        <v>212</v>
      </c>
      <c r="H740" t="s">
        <v>214</v>
      </c>
    </row>
    <row r="741" spans="7:8" x14ac:dyDescent="0.25">
      <c r="G741" t="s">
        <v>212</v>
      </c>
      <c r="H741" t="s">
        <v>211</v>
      </c>
    </row>
    <row r="742" spans="7:8" x14ac:dyDescent="0.25">
      <c r="G742" t="s">
        <v>212</v>
      </c>
      <c r="H742" t="s">
        <v>214</v>
      </c>
    </row>
    <row r="743" spans="7:8" x14ac:dyDescent="0.25">
      <c r="G743" t="s">
        <v>212</v>
      </c>
      <c r="H743" t="s">
        <v>214</v>
      </c>
    </row>
    <row r="744" spans="7:8" x14ac:dyDescent="0.25">
      <c r="G744" t="s">
        <v>210</v>
      </c>
      <c r="H744" t="s">
        <v>211</v>
      </c>
    </row>
    <row r="745" spans="7:8" x14ac:dyDescent="0.25">
      <c r="G745" t="s">
        <v>212</v>
      </c>
      <c r="H745" t="s">
        <v>213</v>
      </c>
    </row>
    <row r="746" spans="7:8" x14ac:dyDescent="0.25">
      <c r="G746" t="s">
        <v>210</v>
      </c>
      <c r="H746" t="s">
        <v>214</v>
      </c>
    </row>
    <row r="747" spans="7:8" x14ac:dyDescent="0.25">
      <c r="G747" t="s">
        <v>212</v>
      </c>
      <c r="H747" t="s">
        <v>211</v>
      </c>
    </row>
    <row r="748" spans="7:8" x14ac:dyDescent="0.25">
      <c r="G748" t="s">
        <v>212</v>
      </c>
      <c r="H748" t="s">
        <v>214</v>
      </c>
    </row>
    <row r="749" spans="7:8" x14ac:dyDescent="0.25">
      <c r="G749" t="s">
        <v>212</v>
      </c>
      <c r="H749" t="s">
        <v>211</v>
      </c>
    </row>
    <row r="750" spans="7:8" x14ac:dyDescent="0.25">
      <c r="G750" t="s">
        <v>212</v>
      </c>
      <c r="H750" t="s">
        <v>214</v>
      </c>
    </row>
    <row r="751" spans="7:8" x14ac:dyDescent="0.25">
      <c r="G751" t="s">
        <v>212</v>
      </c>
      <c r="H751" t="s">
        <v>213</v>
      </c>
    </row>
    <row r="752" spans="7:8" x14ac:dyDescent="0.25">
      <c r="G752" t="s">
        <v>210</v>
      </c>
      <c r="H752" t="s">
        <v>214</v>
      </c>
    </row>
    <row r="753" spans="7:8" x14ac:dyDescent="0.25">
      <c r="G753" t="s">
        <v>212</v>
      </c>
      <c r="H753" t="s">
        <v>214</v>
      </c>
    </row>
    <row r="754" spans="7:8" x14ac:dyDescent="0.25">
      <c r="G754" t="s">
        <v>212</v>
      </c>
      <c r="H754" t="s">
        <v>213</v>
      </c>
    </row>
    <row r="755" spans="7:8" x14ac:dyDescent="0.25">
      <c r="G755" t="s">
        <v>212</v>
      </c>
      <c r="H755" t="s">
        <v>211</v>
      </c>
    </row>
    <row r="756" spans="7:8" x14ac:dyDescent="0.25">
      <c r="G756" t="s">
        <v>210</v>
      </c>
      <c r="H756" t="s">
        <v>214</v>
      </c>
    </row>
    <row r="757" spans="7:8" x14ac:dyDescent="0.25">
      <c r="G757" t="s">
        <v>212</v>
      </c>
      <c r="H757" t="s">
        <v>211</v>
      </c>
    </row>
    <row r="758" spans="7:8" x14ac:dyDescent="0.25">
      <c r="G758" t="s">
        <v>212</v>
      </c>
      <c r="H758" t="s">
        <v>213</v>
      </c>
    </row>
    <row r="759" spans="7:8" x14ac:dyDescent="0.25">
      <c r="G759" t="s">
        <v>212</v>
      </c>
      <c r="H759" t="s">
        <v>213</v>
      </c>
    </row>
    <row r="760" spans="7:8" x14ac:dyDescent="0.25">
      <c r="G760" t="s">
        <v>212</v>
      </c>
      <c r="H760" t="s">
        <v>214</v>
      </c>
    </row>
    <row r="761" spans="7:8" x14ac:dyDescent="0.25">
      <c r="G761" t="s">
        <v>212</v>
      </c>
      <c r="H761" t="s">
        <v>213</v>
      </c>
    </row>
    <row r="762" spans="7:8" x14ac:dyDescent="0.25">
      <c r="G762" t="s">
        <v>212</v>
      </c>
      <c r="H762" t="s">
        <v>214</v>
      </c>
    </row>
    <row r="763" spans="7:8" x14ac:dyDescent="0.25">
      <c r="G763" t="s">
        <v>210</v>
      </c>
      <c r="H763" t="s">
        <v>213</v>
      </c>
    </row>
    <row r="764" spans="7:8" x14ac:dyDescent="0.25">
      <c r="G764" t="s">
        <v>210</v>
      </c>
      <c r="H764" t="s">
        <v>214</v>
      </c>
    </row>
    <row r="765" spans="7:8" x14ac:dyDescent="0.25">
      <c r="G765" t="s">
        <v>212</v>
      </c>
      <c r="H765" t="s">
        <v>211</v>
      </c>
    </row>
    <row r="766" spans="7:8" x14ac:dyDescent="0.25">
      <c r="G766" t="s">
        <v>212</v>
      </c>
      <c r="H766" t="s">
        <v>211</v>
      </c>
    </row>
    <row r="767" spans="7:8" x14ac:dyDescent="0.25">
      <c r="G767" t="s">
        <v>210</v>
      </c>
      <c r="H767" t="s">
        <v>214</v>
      </c>
    </row>
    <row r="768" spans="7:8" x14ac:dyDescent="0.25">
      <c r="G768" t="s">
        <v>212</v>
      </c>
      <c r="H768" t="s">
        <v>214</v>
      </c>
    </row>
    <row r="769" spans="7:8" x14ac:dyDescent="0.25">
      <c r="G769" t="s">
        <v>212</v>
      </c>
      <c r="H769" t="s">
        <v>211</v>
      </c>
    </row>
    <row r="770" spans="7:8" x14ac:dyDescent="0.25">
      <c r="G770" t="s">
        <v>212</v>
      </c>
      <c r="H770" t="s">
        <v>214</v>
      </c>
    </row>
    <row r="771" spans="7:8" x14ac:dyDescent="0.25">
      <c r="G771" t="s">
        <v>212</v>
      </c>
      <c r="H771" t="s">
        <v>211</v>
      </c>
    </row>
    <row r="772" spans="7:8" x14ac:dyDescent="0.25">
      <c r="G772" t="s">
        <v>212</v>
      </c>
      <c r="H772" t="s">
        <v>214</v>
      </c>
    </row>
    <row r="773" spans="7:8" x14ac:dyDescent="0.25">
      <c r="G773" t="s">
        <v>210</v>
      </c>
      <c r="H773" t="s">
        <v>214</v>
      </c>
    </row>
    <row r="774" spans="7:8" x14ac:dyDescent="0.25">
      <c r="G774" t="s">
        <v>212</v>
      </c>
      <c r="H774" t="s">
        <v>214</v>
      </c>
    </row>
    <row r="775" spans="7:8" x14ac:dyDescent="0.25">
      <c r="G775" t="s">
        <v>212</v>
      </c>
      <c r="H775" t="s">
        <v>213</v>
      </c>
    </row>
    <row r="776" spans="7:8" x14ac:dyDescent="0.25">
      <c r="G776" t="s">
        <v>212</v>
      </c>
      <c r="H776" t="s">
        <v>214</v>
      </c>
    </row>
    <row r="777" spans="7:8" x14ac:dyDescent="0.25">
      <c r="G777" t="s">
        <v>210</v>
      </c>
      <c r="H777" t="s">
        <v>213</v>
      </c>
    </row>
    <row r="778" spans="7:8" x14ac:dyDescent="0.25">
      <c r="G778" t="s">
        <v>210</v>
      </c>
      <c r="H778" t="s">
        <v>211</v>
      </c>
    </row>
    <row r="779" spans="7:8" x14ac:dyDescent="0.25">
      <c r="G779" t="s">
        <v>210</v>
      </c>
      <c r="H779" t="s">
        <v>211</v>
      </c>
    </row>
    <row r="780" spans="7:8" x14ac:dyDescent="0.25">
      <c r="G780" t="s">
        <v>210</v>
      </c>
      <c r="H780" t="s">
        <v>213</v>
      </c>
    </row>
    <row r="781" spans="7:8" x14ac:dyDescent="0.25">
      <c r="G781" t="s">
        <v>212</v>
      </c>
      <c r="H781" t="s">
        <v>214</v>
      </c>
    </row>
    <row r="782" spans="7:8" x14ac:dyDescent="0.25">
      <c r="G782" t="s">
        <v>210</v>
      </c>
      <c r="H782" t="s">
        <v>213</v>
      </c>
    </row>
    <row r="783" spans="7:8" x14ac:dyDescent="0.25">
      <c r="G783" t="s">
        <v>212</v>
      </c>
      <c r="H783" t="s">
        <v>211</v>
      </c>
    </row>
    <row r="784" spans="7:8" x14ac:dyDescent="0.25">
      <c r="G784" t="s">
        <v>212</v>
      </c>
      <c r="H784" t="s">
        <v>213</v>
      </c>
    </row>
    <row r="785" spans="7:8" x14ac:dyDescent="0.25">
      <c r="G785" t="s">
        <v>212</v>
      </c>
      <c r="H785" t="s">
        <v>214</v>
      </c>
    </row>
    <row r="786" spans="7:8" x14ac:dyDescent="0.25">
      <c r="G786" t="s">
        <v>210</v>
      </c>
      <c r="H786" t="s">
        <v>211</v>
      </c>
    </row>
    <row r="787" spans="7:8" x14ac:dyDescent="0.25">
      <c r="G787" t="s">
        <v>212</v>
      </c>
      <c r="H787" t="s">
        <v>211</v>
      </c>
    </row>
    <row r="788" spans="7:8" x14ac:dyDescent="0.25">
      <c r="G788" t="s">
        <v>210</v>
      </c>
      <c r="H788" t="s">
        <v>213</v>
      </c>
    </row>
    <row r="789" spans="7:8" x14ac:dyDescent="0.25">
      <c r="G789" t="s">
        <v>210</v>
      </c>
      <c r="H789" t="s">
        <v>214</v>
      </c>
    </row>
    <row r="790" spans="7:8" x14ac:dyDescent="0.25">
      <c r="G790" t="s">
        <v>210</v>
      </c>
      <c r="H790" t="s">
        <v>213</v>
      </c>
    </row>
    <row r="791" spans="7:8" x14ac:dyDescent="0.25">
      <c r="G791" t="s">
        <v>212</v>
      </c>
      <c r="H791" t="s">
        <v>211</v>
      </c>
    </row>
    <row r="792" spans="7:8" x14ac:dyDescent="0.25">
      <c r="G792" t="s">
        <v>210</v>
      </c>
      <c r="H792" t="s">
        <v>214</v>
      </c>
    </row>
    <row r="793" spans="7:8" x14ac:dyDescent="0.25">
      <c r="G793" t="s">
        <v>212</v>
      </c>
      <c r="H793" t="s">
        <v>214</v>
      </c>
    </row>
    <row r="794" spans="7:8" x14ac:dyDescent="0.25">
      <c r="G794" t="s">
        <v>212</v>
      </c>
      <c r="H794" t="s">
        <v>213</v>
      </c>
    </row>
    <row r="795" spans="7:8" x14ac:dyDescent="0.25">
      <c r="G795" t="s">
        <v>210</v>
      </c>
      <c r="H795" t="s">
        <v>214</v>
      </c>
    </row>
    <row r="796" spans="7:8" x14ac:dyDescent="0.25">
      <c r="G796" t="s">
        <v>210</v>
      </c>
      <c r="H796" t="s">
        <v>214</v>
      </c>
    </row>
    <row r="797" spans="7:8" x14ac:dyDescent="0.25">
      <c r="G797" t="s">
        <v>210</v>
      </c>
      <c r="H797" t="s">
        <v>214</v>
      </c>
    </row>
    <row r="798" spans="7:8" x14ac:dyDescent="0.25">
      <c r="G798" t="s">
        <v>212</v>
      </c>
      <c r="H798" t="s">
        <v>213</v>
      </c>
    </row>
    <row r="799" spans="7:8" x14ac:dyDescent="0.25">
      <c r="G799" t="s">
        <v>212</v>
      </c>
      <c r="H799" t="s">
        <v>214</v>
      </c>
    </row>
    <row r="800" spans="7:8" x14ac:dyDescent="0.25">
      <c r="G800" t="s">
        <v>210</v>
      </c>
      <c r="H800" t="s">
        <v>214</v>
      </c>
    </row>
    <row r="801" spans="7:8" x14ac:dyDescent="0.25">
      <c r="G801" t="s">
        <v>210</v>
      </c>
      <c r="H801" t="s">
        <v>214</v>
      </c>
    </row>
    <row r="802" spans="7:8" x14ac:dyDescent="0.25">
      <c r="G802" t="s">
        <v>210</v>
      </c>
      <c r="H802" t="s">
        <v>214</v>
      </c>
    </row>
    <row r="803" spans="7:8" x14ac:dyDescent="0.25">
      <c r="G803" t="s">
        <v>212</v>
      </c>
      <c r="H803" t="s">
        <v>214</v>
      </c>
    </row>
    <row r="804" spans="7:8" x14ac:dyDescent="0.25">
      <c r="G804" t="s">
        <v>210</v>
      </c>
      <c r="H804" t="s">
        <v>214</v>
      </c>
    </row>
    <row r="805" spans="7:8" x14ac:dyDescent="0.25">
      <c r="G805" t="s">
        <v>210</v>
      </c>
      <c r="H805" t="s">
        <v>213</v>
      </c>
    </row>
    <row r="806" spans="7:8" x14ac:dyDescent="0.25">
      <c r="G806" t="s">
        <v>212</v>
      </c>
      <c r="H806" t="s">
        <v>214</v>
      </c>
    </row>
    <row r="807" spans="7:8" x14ac:dyDescent="0.25">
      <c r="G807" t="s">
        <v>212</v>
      </c>
      <c r="H807" t="s">
        <v>214</v>
      </c>
    </row>
    <row r="808" spans="7:8" x14ac:dyDescent="0.25">
      <c r="G808" t="s">
        <v>210</v>
      </c>
      <c r="H808" t="s">
        <v>211</v>
      </c>
    </row>
    <row r="809" spans="7:8" x14ac:dyDescent="0.25">
      <c r="G809" t="s">
        <v>212</v>
      </c>
      <c r="H809" t="s">
        <v>214</v>
      </c>
    </row>
    <row r="810" spans="7:8" x14ac:dyDescent="0.25">
      <c r="G810" t="s">
        <v>212</v>
      </c>
      <c r="H810" t="s">
        <v>211</v>
      </c>
    </row>
    <row r="811" spans="7:8" x14ac:dyDescent="0.25">
      <c r="G811" t="s">
        <v>212</v>
      </c>
      <c r="H811" t="s">
        <v>214</v>
      </c>
    </row>
    <row r="812" spans="7:8" x14ac:dyDescent="0.25">
      <c r="G812" t="s">
        <v>210</v>
      </c>
      <c r="H812" t="s">
        <v>211</v>
      </c>
    </row>
    <row r="813" spans="7:8" x14ac:dyDescent="0.25">
      <c r="G813" t="s">
        <v>212</v>
      </c>
      <c r="H813" t="s">
        <v>213</v>
      </c>
    </row>
    <row r="814" spans="7:8" x14ac:dyDescent="0.25">
      <c r="G814" t="s">
        <v>210</v>
      </c>
      <c r="H814" t="s">
        <v>214</v>
      </c>
    </row>
    <row r="815" spans="7:8" x14ac:dyDescent="0.25">
      <c r="G815" t="s">
        <v>212</v>
      </c>
      <c r="H815" t="s">
        <v>214</v>
      </c>
    </row>
    <row r="816" spans="7:8" x14ac:dyDescent="0.25">
      <c r="G816" t="s">
        <v>210</v>
      </c>
      <c r="H816" t="s">
        <v>213</v>
      </c>
    </row>
    <row r="817" spans="7:8" x14ac:dyDescent="0.25">
      <c r="G817" t="s">
        <v>212</v>
      </c>
      <c r="H817" t="s">
        <v>214</v>
      </c>
    </row>
    <row r="818" spans="7:8" x14ac:dyDescent="0.25">
      <c r="G818" t="s">
        <v>210</v>
      </c>
      <c r="H818" t="s">
        <v>214</v>
      </c>
    </row>
    <row r="819" spans="7:8" x14ac:dyDescent="0.25">
      <c r="G819" t="s">
        <v>210</v>
      </c>
      <c r="H819" t="s">
        <v>213</v>
      </c>
    </row>
    <row r="820" spans="7:8" x14ac:dyDescent="0.25">
      <c r="G820" t="s">
        <v>212</v>
      </c>
      <c r="H820" t="s">
        <v>213</v>
      </c>
    </row>
    <row r="821" spans="7:8" x14ac:dyDescent="0.25">
      <c r="G821" t="s">
        <v>210</v>
      </c>
      <c r="H821" t="s">
        <v>214</v>
      </c>
    </row>
    <row r="822" spans="7:8" x14ac:dyDescent="0.25">
      <c r="G822" t="s">
        <v>212</v>
      </c>
      <c r="H822" t="s">
        <v>213</v>
      </c>
    </row>
    <row r="823" spans="7:8" x14ac:dyDescent="0.25">
      <c r="G823" t="s">
        <v>212</v>
      </c>
      <c r="H823" t="s">
        <v>214</v>
      </c>
    </row>
    <row r="824" spans="7:8" x14ac:dyDescent="0.25">
      <c r="G824" t="s">
        <v>212</v>
      </c>
      <c r="H824" t="s">
        <v>214</v>
      </c>
    </row>
    <row r="825" spans="7:8" x14ac:dyDescent="0.25">
      <c r="G825" t="s">
        <v>210</v>
      </c>
      <c r="H825" t="s">
        <v>213</v>
      </c>
    </row>
    <row r="826" spans="7:8" x14ac:dyDescent="0.25">
      <c r="G826" t="s">
        <v>212</v>
      </c>
      <c r="H826" t="s">
        <v>213</v>
      </c>
    </row>
    <row r="827" spans="7:8" x14ac:dyDescent="0.25">
      <c r="G827" t="s">
        <v>210</v>
      </c>
      <c r="H827" t="s">
        <v>211</v>
      </c>
    </row>
    <row r="828" spans="7:8" x14ac:dyDescent="0.25">
      <c r="G828" t="s">
        <v>210</v>
      </c>
      <c r="H828" t="s">
        <v>213</v>
      </c>
    </row>
    <row r="829" spans="7:8" x14ac:dyDescent="0.25">
      <c r="G829" t="s">
        <v>212</v>
      </c>
      <c r="H829" t="s">
        <v>213</v>
      </c>
    </row>
    <row r="830" spans="7:8" x14ac:dyDescent="0.25">
      <c r="G830" t="s">
        <v>210</v>
      </c>
      <c r="H830" t="s">
        <v>213</v>
      </c>
    </row>
    <row r="831" spans="7:8" x14ac:dyDescent="0.25">
      <c r="G831" t="s">
        <v>212</v>
      </c>
      <c r="H831" t="s">
        <v>213</v>
      </c>
    </row>
    <row r="832" spans="7:8" x14ac:dyDescent="0.25">
      <c r="G832" t="s">
        <v>212</v>
      </c>
      <c r="H832" t="s">
        <v>213</v>
      </c>
    </row>
    <row r="833" spans="7:8" x14ac:dyDescent="0.25">
      <c r="G833" t="s">
        <v>210</v>
      </c>
      <c r="H833" t="s">
        <v>213</v>
      </c>
    </row>
    <row r="834" spans="7:8" x14ac:dyDescent="0.25">
      <c r="G834" t="s">
        <v>212</v>
      </c>
      <c r="H834" t="s">
        <v>214</v>
      </c>
    </row>
    <row r="835" spans="7:8" x14ac:dyDescent="0.25">
      <c r="G835" t="s">
        <v>212</v>
      </c>
      <c r="H835" t="s">
        <v>214</v>
      </c>
    </row>
    <row r="836" spans="7:8" x14ac:dyDescent="0.25">
      <c r="G836" t="s">
        <v>212</v>
      </c>
      <c r="H836" t="s">
        <v>211</v>
      </c>
    </row>
    <row r="837" spans="7:8" x14ac:dyDescent="0.25">
      <c r="G837" t="s">
        <v>210</v>
      </c>
      <c r="H837" t="s">
        <v>213</v>
      </c>
    </row>
    <row r="838" spans="7:8" x14ac:dyDescent="0.25">
      <c r="G838" t="s">
        <v>210</v>
      </c>
      <c r="H838" t="s">
        <v>211</v>
      </c>
    </row>
    <row r="839" spans="7:8" x14ac:dyDescent="0.25">
      <c r="G839" t="s">
        <v>210</v>
      </c>
      <c r="H839" t="s">
        <v>213</v>
      </c>
    </row>
    <row r="840" spans="7:8" x14ac:dyDescent="0.25">
      <c r="G840" t="s">
        <v>212</v>
      </c>
      <c r="H840" t="s">
        <v>214</v>
      </c>
    </row>
    <row r="841" spans="7:8" x14ac:dyDescent="0.25">
      <c r="G841" t="s">
        <v>212</v>
      </c>
      <c r="H841" t="s">
        <v>214</v>
      </c>
    </row>
    <row r="842" spans="7:8" x14ac:dyDescent="0.25">
      <c r="G842" t="s">
        <v>210</v>
      </c>
      <c r="H842" t="s">
        <v>211</v>
      </c>
    </row>
    <row r="843" spans="7:8" x14ac:dyDescent="0.25">
      <c r="G843" t="s">
        <v>210</v>
      </c>
      <c r="H843" t="s">
        <v>213</v>
      </c>
    </row>
    <row r="844" spans="7:8" x14ac:dyDescent="0.25">
      <c r="G844" t="s">
        <v>210</v>
      </c>
      <c r="H844" t="s">
        <v>211</v>
      </c>
    </row>
    <row r="845" spans="7:8" x14ac:dyDescent="0.25">
      <c r="G845" t="s">
        <v>212</v>
      </c>
      <c r="H845" t="s">
        <v>211</v>
      </c>
    </row>
    <row r="846" spans="7:8" x14ac:dyDescent="0.25">
      <c r="G846" t="s">
        <v>212</v>
      </c>
      <c r="H846" t="s">
        <v>214</v>
      </c>
    </row>
    <row r="847" spans="7:8" x14ac:dyDescent="0.25">
      <c r="G847" t="s">
        <v>210</v>
      </c>
      <c r="H847" t="s">
        <v>213</v>
      </c>
    </row>
    <row r="848" spans="7:8" x14ac:dyDescent="0.25">
      <c r="G848" t="s">
        <v>212</v>
      </c>
      <c r="H848" t="s">
        <v>214</v>
      </c>
    </row>
    <row r="849" spans="7:8" x14ac:dyDescent="0.25">
      <c r="G849" t="s">
        <v>212</v>
      </c>
      <c r="H849" t="s">
        <v>213</v>
      </c>
    </row>
    <row r="850" spans="7:8" x14ac:dyDescent="0.25">
      <c r="G850" t="s">
        <v>212</v>
      </c>
      <c r="H850" t="s">
        <v>211</v>
      </c>
    </row>
    <row r="851" spans="7:8" x14ac:dyDescent="0.25">
      <c r="G851" t="s">
        <v>212</v>
      </c>
      <c r="H851" t="s">
        <v>214</v>
      </c>
    </row>
    <row r="852" spans="7:8" x14ac:dyDescent="0.25">
      <c r="G852" t="s">
        <v>210</v>
      </c>
      <c r="H852" t="s">
        <v>214</v>
      </c>
    </row>
    <row r="853" spans="7:8" x14ac:dyDescent="0.25">
      <c r="G853" t="s">
        <v>212</v>
      </c>
      <c r="H853" t="s">
        <v>211</v>
      </c>
    </row>
    <row r="854" spans="7:8" x14ac:dyDescent="0.25">
      <c r="G854" t="s">
        <v>210</v>
      </c>
      <c r="H854" t="s">
        <v>214</v>
      </c>
    </row>
    <row r="855" spans="7:8" x14ac:dyDescent="0.25">
      <c r="G855" t="s">
        <v>212</v>
      </c>
      <c r="H855" t="s">
        <v>213</v>
      </c>
    </row>
    <row r="856" spans="7:8" x14ac:dyDescent="0.25">
      <c r="G856" t="s">
        <v>210</v>
      </c>
      <c r="H856" t="s">
        <v>211</v>
      </c>
    </row>
    <row r="857" spans="7:8" x14ac:dyDescent="0.25">
      <c r="G857" t="s">
        <v>212</v>
      </c>
      <c r="H857" t="s">
        <v>214</v>
      </c>
    </row>
    <row r="858" spans="7:8" x14ac:dyDescent="0.25">
      <c r="G858" t="s">
        <v>212</v>
      </c>
      <c r="H858" t="s">
        <v>214</v>
      </c>
    </row>
    <row r="859" spans="7:8" x14ac:dyDescent="0.25">
      <c r="G859" t="s">
        <v>210</v>
      </c>
      <c r="H859" t="s">
        <v>214</v>
      </c>
    </row>
    <row r="860" spans="7:8" x14ac:dyDescent="0.25">
      <c r="G860" t="s">
        <v>212</v>
      </c>
      <c r="H860" t="s">
        <v>213</v>
      </c>
    </row>
    <row r="861" spans="7:8" x14ac:dyDescent="0.25">
      <c r="G861" t="s">
        <v>212</v>
      </c>
      <c r="H861" t="s">
        <v>211</v>
      </c>
    </row>
    <row r="862" spans="7:8" x14ac:dyDescent="0.25">
      <c r="G862" t="s">
        <v>210</v>
      </c>
      <c r="H862" t="s">
        <v>214</v>
      </c>
    </row>
    <row r="863" spans="7:8" x14ac:dyDescent="0.25">
      <c r="G863" t="s">
        <v>210</v>
      </c>
      <c r="H863" t="s">
        <v>214</v>
      </c>
    </row>
    <row r="864" spans="7:8" x14ac:dyDescent="0.25">
      <c r="G864" t="s">
        <v>212</v>
      </c>
      <c r="H864" t="s">
        <v>214</v>
      </c>
    </row>
    <row r="865" spans="7:8" x14ac:dyDescent="0.25">
      <c r="G865" t="s">
        <v>210</v>
      </c>
      <c r="H865" t="s">
        <v>213</v>
      </c>
    </row>
    <row r="866" spans="7:8" x14ac:dyDescent="0.25">
      <c r="G866" t="s">
        <v>212</v>
      </c>
      <c r="H866" t="s">
        <v>211</v>
      </c>
    </row>
    <row r="867" spans="7:8" x14ac:dyDescent="0.25">
      <c r="G867" t="s">
        <v>210</v>
      </c>
      <c r="H867" t="s">
        <v>213</v>
      </c>
    </row>
    <row r="868" spans="7:8" x14ac:dyDescent="0.25">
      <c r="G868" t="s">
        <v>212</v>
      </c>
      <c r="H868" t="s">
        <v>213</v>
      </c>
    </row>
    <row r="869" spans="7:8" x14ac:dyDescent="0.25">
      <c r="G869" t="s">
        <v>212</v>
      </c>
      <c r="H869" t="s">
        <v>211</v>
      </c>
    </row>
    <row r="870" spans="7:8" x14ac:dyDescent="0.25">
      <c r="G870" t="s">
        <v>210</v>
      </c>
      <c r="H870" t="s">
        <v>213</v>
      </c>
    </row>
    <row r="871" spans="7:8" x14ac:dyDescent="0.25">
      <c r="G871" t="s">
        <v>212</v>
      </c>
      <c r="H871" t="s">
        <v>211</v>
      </c>
    </row>
    <row r="872" spans="7:8" x14ac:dyDescent="0.25">
      <c r="G872" t="s">
        <v>210</v>
      </c>
      <c r="H872" t="s">
        <v>213</v>
      </c>
    </row>
    <row r="873" spans="7:8" x14ac:dyDescent="0.25">
      <c r="G873" t="s">
        <v>212</v>
      </c>
      <c r="H873" t="s">
        <v>211</v>
      </c>
    </row>
    <row r="874" spans="7:8" x14ac:dyDescent="0.25">
      <c r="G874" t="s">
        <v>210</v>
      </c>
      <c r="H874" t="s">
        <v>213</v>
      </c>
    </row>
    <row r="875" spans="7:8" x14ac:dyDescent="0.25">
      <c r="G875" t="s">
        <v>210</v>
      </c>
      <c r="H875" t="s">
        <v>213</v>
      </c>
    </row>
    <row r="876" spans="7:8" x14ac:dyDescent="0.25">
      <c r="G876" t="s">
        <v>212</v>
      </c>
      <c r="H876" t="s">
        <v>214</v>
      </c>
    </row>
    <row r="877" spans="7:8" x14ac:dyDescent="0.25">
      <c r="G877" t="s">
        <v>210</v>
      </c>
      <c r="H877" t="s">
        <v>211</v>
      </c>
    </row>
    <row r="878" spans="7:8" x14ac:dyDescent="0.25">
      <c r="G878" t="s">
        <v>210</v>
      </c>
      <c r="H878" t="s">
        <v>214</v>
      </c>
    </row>
    <row r="879" spans="7:8" x14ac:dyDescent="0.25">
      <c r="G879" t="s">
        <v>210</v>
      </c>
      <c r="H879" t="s">
        <v>213</v>
      </c>
    </row>
    <row r="880" spans="7:8" x14ac:dyDescent="0.25">
      <c r="G880" t="s">
        <v>212</v>
      </c>
      <c r="H880" t="s">
        <v>214</v>
      </c>
    </row>
    <row r="881" spans="7:8" x14ac:dyDescent="0.25">
      <c r="G881" t="s">
        <v>210</v>
      </c>
      <c r="H881" t="s">
        <v>211</v>
      </c>
    </row>
    <row r="882" spans="7:8" x14ac:dyDescent="0.25">
      <c r="G882" t="s">
        <v>212</v>
      </c>
      <c r="H882" t="s">
        <v>213</v>
      </c>
    </row>
    <row r="883" spans="7:8" x14ac:dyDescent="0.25">
      <c r="G883" t="s">
        <v>210</v>
      </c>
      <c r="H883" t="s">
        <v>214</v>
      </c>
    </row>
    <row r="884" spans="7:8" x14ac:dyDescent="0.25">
      <c r="G884" t="s">
        <v>210</v>
      </c>
      <c r="H884" t="s">
        <v>213</v>
      </c>
    </row>
    <row r="885" spans="7:8" x14ac:dyDescent="0.25">
      <c r="G885" t="s">
        <v>212</v>
      </c>
      <c r="H885" t="s">
        <v>211</v>
      </c>
    </row>
    <row r="886" spans="7:8" x14ac:dyDescent="0.25">
      <c r="G886" t="s">
        <v>212</v>
      </c>
      <c r="H886" t="s">
        <v>213</v>
      </c>
    </row>
    <row r="887" spans="7:8" x14ac:dyDescent="0.25">
      <c r="G887" t="s">
        <v>212</v>
      </c>
      <c r="H887" t="s">
        <v>214</v>
      </c>
    </row>
    <row r="888" spans="7:8" x14ac:dyDescent="0.25">
      <c r="G888" t="s">
        <v>212</v>
      </c>
      <c r="H888" t="s">
        <v>211</v>
      </c>
    </row>
    <row r="889" spans="7:8" x14ac:dyDescent="0.25">
      <c r="G889" t="s">
        <v>210</v>
      </c>
      <c r="H889" t="s">
        <v>213</v>
      </c>
    </row>
    <row r="890" spans="7:8" x14ac:dyDescent="0.25">
      <c r="G890" t="s">
        <v>212</v>
      </c>
      <c r="H890" t="s">
        <v>211</v>
      </c>
    </row>
    <row r="891" spans="7:8" x14ac:dyDescent="0.25">
      <c r="G891" t="s">
        <v>212</v>
      </c>
      <c r="H891" t="s">
        <v>214</v>
      </c>
    </row>
    <row r="892" spans="7:8" x14ac:dyDescent="0.25">
      <c r="G892" t="s">
        <v>212</v>
      </c>
      <c r="H892" t="s">
        <v>213</v>
      </c>
    </row>
    <row r="893" spans="7:8" x14ac:dyDescent="0.25">
      <c r="G893" t="s">
        <v>210</v>
      </c>
      <c r="H893" t="s">
        <v>214</v>
      </c>
    </row>
    <row r="894" spans="7:8" x14ac:dyDescent="0.25">
      <c r="G894" t="s">
        <v>210</v>
      </c>
      <c r="H894" t="s">
        <v>214</v>
      </c>
    </row>
    <row r="895" spans="7:8" x14ac:dyDescent="0.25">
      <c r="G895" t="s">
        <v>210</v>
      </c>
      <c r="H895" t="s">
        <v>211</v>
      </c>
    </row>
    <row r="896" spans="7:8" x14ac:dyDescent="0.25">
      <c r="G896" t="s">
        <v>212</v>
      </c>
      <c r="H896" t="s">
        <v>213</v>
      </c>
    </row>
    <row r="897" spans="7:8" x14ac:dyDescent="0.25">
      <c r="G897" t="s">
        <v>212</v>
      </c>
      <c r="H897" t="s">
        <v>213</v>
      </c>
    </row>
    <row r="898" spans="7:8" x14ac:dyDescent="0.25">
      <c r="G898" t="s">
        <v>212</v>
      </c>
      <c r="H898" t="s">
        <v>211</v>
      </c>
    </row>
    <row r="899" spans="7:8" x14ac:dyDescent="0.25">
      <c r="G899" t="s">
        <v>210</v>
      </c>
      <c r="H899" t="s">
        <v>213</v>
      </c>
    </row>
    <row r="900" spans="7:8" x14ac:dyDescent="0.25">
      <c r="G900" t="s">
        <v>212</v>
      </c>
      <c r="H900" t="s">
        <v>214</v>
      </c>
    </row>
    <row r="901" spans="7:8" x14ac:dyDescent="0.25">
      <c r="G901" t="s">
        <v>212</v>
      </c>
      <c r="H901" t="s">
        <v>211</v>
      </c>
    </row>
    <row r="902" spans="7:8" x14ac:dyDescent="0.25">
      <c r="G902" t="s">
        <v>210</v>
      </c>
      <c r="H902" t="s">
        <v>213</v>
      </c>
    </row>
    <row r="903" spans="7:8" x14ac:dyDescent="0.25">
      <c r="G903" t="s">
        <v>212</v>
      </c>
      <c r="H903" t="s">
        <v>211</v>
      </c>
    </row>
    <row r="904" spans="7:8" x14ac:dyDescent="0.25">
      <c r="G904" t="s">
        <v>212</v>
      </c>
      <c r="H904" t="s">
        <v>214</v>
      </c>
    </row>
    <row r="905" spans="7:8" x14ac:dyDescent="0.25">
      <c r="G905" t="s">
        <v>210</v>
      </c>
      <c r="H905" t="s">
        <v>213</v>
      </c>
    </row>
    <row r="906" spans="7:8" x14ac:dyDescent="0.25">
      <c r="G906" t="s">
        <v>210</v>
      </c>
      <c r="H906" t="s">
        <v>214</v>
      </c>
    </row>
    <row r="907" spans="7:8" x14ac:dyDescent="0.25">
      <c r="G907" t="s">
        <v>210</v>
      </c>
      <c r="H907" t="s">
        <v>214</v>
      </c>
    </row>
    <row r="908" spans="7:8" x14ac:dyDescent="0.25">
      <c r="G908" t="s">
        <v>212</v>
      </c>
      <c r="H908" t="s">
        <v>214</v>
      </c>
    </row>
    <row r="909" spans="7:8" x14ac:dyDescent="0.25">
      <c r="G909" t="s">
        <v>210</v>
      </c>
      <c r="H909" t="s">
        <v>213</v>
      </c>
    </row>
    <row r="910" spans="7:8" x14ac:dyDescent="0.25">
      <c r="G910" t="s">
        <v>210</v>
      </c>
      <c r="H910" t="s">
        <v>213</v>
      </c>
    </row>
    <row r="911" spans="7:8" x14ac:dyDescent="0.25">
      <c r="G911" t="s">
        <v>212</v>
      </c>
      <c r="H911" t="s">
        <v>213</v>
      </c>
    </row>
    <row r="912" spans="7:8" x14ac:dyDescent="0.25">
      <c r="G912" t="s">
        <v>210</v>
      </c>
      <c r="H912" t="s">
        <v>213</v>
      </c>
    </row>
    <row r="913" spans="7:8" x14ac:dyDescent="0.25">
      <c r="G913" t="s">
        <v>210</v>
      </c>
      <c r="H913" t="s">
        <v>213</v>
      </c>
    </row>
    <row r="914" spans="7:8" x14ac:dyDescent="0.25">
      <c r="G914" t="s">
        <v>210</v>
      </c>
      <c r="H914" t="s">
        <v>214</v>
      </c>
    </row>
    <row r="915" spans="7:8" x14ac:dyDescent="0.25">
      <c r="G915" t="s">
        <v>210</v>
      </c>
      <c r="H915" t="s">
        <v>213</v>
      </c>
    </row>
    <row r="916" spans="7:8" x14ac:dyDescent="0.25">
      <c r="G916" t="s">
        <v>210</v>
      </c>
      <c r="H916" t="s">
        <v>211</v>
      </c>
    </row>
    <row r="917" spans="7:8" x14ac:dyDescent="0.25">
      <c r="G917" t="s">
        <v>210</v>
      </c>
      <c r="H917" t="s">
        <v>214</v>
      </c>
    </row>
    <row r="918" spans="7:8" x14ac:dyDescent="0.25">
      <c r="G918" t="s">
        <v>212</v>
      </c>
      <c r="H918" t="s">
        <v>214</v>
      </c>
    </row>
    <row r="919" spans="7:8" x14ac:dyDescent="0.25">
      <c r="G919" t="s">
        <v>212</v>
      </c>
      <c r="H919" t="s">
        <v>211</v>
      </c>
    </row>
    <row r="920" spans="7:8" x14ac:dyDescent="0.25">
      <c r="G920" t="s">
        <v>210</v>
      </c>
      <c r="H920" t="s">
        <v>213</v>
      </c>
    </row>
    <row r="921" spans="7:8" x14ac:dyDescent="0.25">
      <c r="G921" t="s">
        <v>212</v>
      </c>
      <c r="H921" t="s">
        <v>214</v>
      </c>
    </row>
    <row r="922" spans="7:8" x14ac:dyDescent="0.25">
      <c r="G922" t="s">
        <v>210</v>
      </c>
      <c r="H922" t="s">
        <v>213</v>
      </c>
    </row>
    <row r="923" spans="7:8" x14ac:dyDescent="0.25">
      <c r="G923" t="s">
        <v>212</v>
      </c>
      <c r="H923" t="s">
        <v>211</v>
      </c>
    </row>
    <row r="924" spans="7:8" x14ac:dyDescent="0.25">
      <c r="G924" t="s">
        <v>212</v>
      </c>
      <c r="H924" t="s">
        <v>214</v>
      </c>
    </row>
    <row r="925" spans="7:8" x14ac:dyDescent="0.25">
      <c r="G925" t="s">
        <v>212</v>
      </c>
      <c r="H925" t="s">
        <v>211</v>
      </c>
    </row>
    <row r="926" spans="7:8" x14ac:dyDescent="0.25">
      <c r="G926" t="s">
        <v>212</v>
      </c>
      <c r="H926" t="s">
        <v>213</v>
      </c>
    </row>
    <row r="927" spans="7:8" x14ac:dyDescent="0.25">
      <c r="G927" t="s">
        <v>212</v>
      </c>
      <c r="H927" t="s">
        <v>211</v>
      </c>
    </row>
    <row r="928" spans="7:8" x14ac:dyDescent="0.25">
      <c r="G928" t="s">
        <v>210</v>
      </c>
      <c r="H928" t="s">
        <v>214</v>
      </c>
    </row>
    <row r="929" spans="7:8" x14ac:dyDescent="0.25">
      <c r="G929" t="s">
        <v>210</v>
      </c>
      <c r="H929" t="s">
        <v>214</v>
      </c>
    </row>
    <row r="930" spans="7:8" x14ac:dyDescent="0.25">
      <c r="G930" t="s">
        <v>212</v>
      </c>
      <c r="H930" t="s">
        <v>214</v>
      </c>
    </row>
    <row r="931" spans="7:8" x14ac:dyDescent="0.25">
      <c r="G931" t="s">
        <v>212</v>
      </c>
      <c r="H931" t="s">
        <v>211</v>
      </c>
    </row>
    <row r="932" spans="7:8" x14ac:dyDescent="0.25">
      <c r="G932" t="s">
        <v>212</v>
      </c>
      <c r="H932" t="s">
        <v>214</v>
      </c>
    </row>
    <row r="933" spans="7:8" x14ac:dyDescent="0.25">
      <c r="G933" t="s">
        <v>210</v>
      </c>
      <c r="H933" t="s">
        <v>213</v>
      </c>
    </row>
    <row r="934" spans="7:8" x14ac:dyDescent="0.25">
      <c r="G934" t="s">
        <v>210</v>
      </c>
      <c r="H934" t="s">
        <v>213</v>
      </c>
    </row>
    <row r="935" spans="7:8" x14ac:dyDescent="0.25">
      <c r="G935" t="s">
        <v>210</v>
      </c>
      <c r="H935" t="s">
        <v>213</v>
      </c>
    </row>
    <row r="936" spans="7:8" x14ac:dyDescent="0.25">
      <c r="G936" t="s">
        <v>210</v>
      </c>
      <c r="H936" t="s">
        <v>214</v>
      </c>
    </row>
    <row r="937" spans="7:8" x14ac:dyDescent="0.25">
      <c r="G937" t="s">
        <v>212</v>
      </c>
      <c r="H937" t="s">
        <v>214</v>
      </c>
    </row>
    <row r="938" spans="7:8" x14ac:dyDescent="0.25">
      <c r="G938" t="s">
        <v>210</v>
      </c>
      <c r="H938" t="s">
        <v>213</v>
      </c>
    </row>
    <row r="939" spans="7:8" x14ac:dyDescent="0.25">
      <c r="G939" t="s">
        <v>212</v>
      </c>
      <c r="H939" t="s">
        <v>214</v>
      </c>
    </row>
    <row r="940" spans="7:8" x14ac:dyDescent="0.25">
      <c r="G940" t="s">
        <v>212</v>
      </c>
      <c r="H940" t="s">
        <v>214</v>
      </c>
    </row>
    <row r="941" spans="7:8" x14ac:dyDescent="0.25">
      <c r="G941" t="s">
        <v>212</v>
      </c>
      <c r="H941" t="s">
        <v>214</v>
      </c>
    </row>
    <row r="942" spans="7:8" x14ac:dyDescent="0.25">
      <c r="G942" t="s">
        <v>210</v>
      </c>
      <c r="H942" t="s">
        <v>213</v>
      </c>
    </row>
    <row r="943" spans="7:8" x14ac:dyDescent="0.25">
      <c r="G943" t="s">
        <v>210</v>
      </c>
      <c r="H943" t="s">
        <v>211</v>
      </c>
    </row>
    <row r="944" spans="7:8" x14ac:dyDescent="0.25">
      <c r="G944" t="s">
        <v>210</v>
      </c>
      <c r="H944" t="s">
        <v>213</v>
      </c>
    </row>
    <row r="945" spans="7:8" x14ac:dyDescent="0.25">
      <c r="G945" t="s">
        <v>210</v>
      </c>
      <c r="H945" t="s">
        <v>213</v>
      </c>
    </row>
    <row r="946" spans="7:8" x14ac:dyDescent="0.25">
      <c r="G946" t="s">
        <v>212</v>
      </c>
      <c r="H946" t="s">
        <v>213</v>
      </c>
    </row>
    <row r="947" spans="7:8" x14ac:dyDescent="0.25">
      <c r="G947" t="s">
        <v>212</v>
      </c>
      <c r="H947" t="s">
        <v>211</v>
      </c>
    </row>
    <row r="948" spans="7:8" x14ac:dyDescent="0.25">
      <c r="G948" t="s">
        <v>212</v>
      </c>
      <c r="H948" t="s">
        <v>214</v>
      </c>
    </row>
    <row r="949" spans="7:8" x14ac:dyDescent="0.25">
      <c r="G949" t="s">
        <v>212</v>
      </c>
      <c r="H949" t="s">
        <v>211</v>
      </c>
    </row>
    <row r="950" spans="7:8" x14ac:dyDescent="0.25">
      <c r="G950" t="s">
        <v>210</v>
      </c>
      <c r="H950" t="s">
        <v>213</v>
      </c>
    </row>
    <row r="951" spans="7:8" x14ac:dyDescent="0.25">
      <c r="G951" t="s">
        <v>210</v>
      </c>
      <c r="H951" t="s">
        <v>211</v>
      </c>
    </row>
    <row r="952" spans="7:8" x14ac:dyDescent="0.25">
      <c r="G952" t="s">
        <v>212</v>
      </c>
      <c r="H952" t="s">
        <v>211</v>
      </c>
    </row>
    <row r="953" spans="7:8" x14ac:dyDescent="0.25">
      <c r="G953" t="s">
        <v>212</v>
      </c>
      <c r="H953" t="s">
        <v>214</v>
      </c>
    </row>
    <row r="954" spans="7:8" x14ac:dyDescent="0.25">
      <c r="G954" t="s">
        <v>210</v>
      </c>
      <c r="H954" t="s">
        <v>213</v>
      </c>
    </row>
    <row r="955" spans="7:8" x14ac:dyDescent="0.25">
      <c r="G955" t="s">
        <v>210</v>
      </c>
      <c r="H955" t="s">
        <v>214</v>
      </c>
    </row>
    <row r="956" spans="7:8" x14ac:dyDescent="0.25">
      <c r="G956" t="s">
        <v>212</v>
      </c>
      <c r="H956" t="s">
        <v>214</v>
      </c>
    </row>
    <row r="957" spans="7:8" x14ac:dyDescent="0.25">
      <c r="G957" t="s">
        <v>212</v>
      </c>
      <c r="H957" t="s">
        <v>213</v>
      </c>
    </row>
    <row r="958" spans="7:8" x14ac:dyDescent="0.25">
      <c r="G958" t="s">
        <v>210</v>
      </c>
      <c r="H958" t="s">
        <v>214</v>
      </c>
    </row>
    <row r="959" spans="7:8" x14ac:dyDescent="0.25">
      <c r="G959" t="s">
        <v>210</v>
      </c>
      <c r="H959" t="s">
        <v>213</v>
      </c>
    </row>
    <row r="960" spans="7:8" x14ac:dyDescent="0.25">
      <c r="G960" t="s">
        <v>212</v>
      </c>
      <c r="H960" t="s">
        <v>213</v>
      </c>
    </row>
    <row r="961" spans="7:8" x14ac:dyDescent="0.25">
      <c r="G961" t="s">
        <v>212</v>
      </c>
      <c r="H961" t="s">
        <v>214</v>
      </c>
    </row>
    <row r="962" spans="7:8" x14ac:dyDescent="0.25">
      <c r="G962" t="s">
        <v>210</v>
      </c>
      <c r="H962" t="s">
        <v>213</v>
      </c>
    </row>
    <row r="963" spans="7:8" x14ac:dyDescent="0.25">
      <c r="G963" t="s">
        <v>210</v>
      </c>
      <c r="H963" t="s">
        <v>214</v>
      </c>
    </row>
    <row r="964" spans="7:8" x14ac:dyDescent="0.25">
      <c r="G964" t="s">
        <v>210</v>
      </c>
      <c r="H964" t="s">
        <v>214</v>
      </c>
    </row>
    <row r="965" spans="7:8" x14ac:dyDescent="0.25">
      <c r="G965" t="s">
        <v>212</v>
      </c>
      <c r="H965" t="s">
        <v>211</v>
      </c>
    </row>
    <row r="966" spans="7:8" x14ac:dyDescent="0.25">
      <c r="G966" t="s">
        <v>212</v>
      </c>
      <c r="H966" t="s">
        <v>211</v>
      </c>
    </row>
    <row r="967" spans="7:8" x14ac:dyDescent="0.25">
      <c r="G967" t="s">
        <v>210</v>
      </c>
      <c r="H967" t="s">
        <v>214</v>
      </c>
    </row>
    <row r="968" spans="7:8" x14ac:dyDescent="0.25">
      <c r="G968" t="s">
        <v>212</v>
      </c>
      <c r="H968" t="s">
        <v>213</v>
      </c>
    </row>
    <row r="969" spans="7:8" x14ac:dyDescent="0.25">
      <c r="G969" t="s">
        <v>212</v>
      </c>
      <c r="H969" t="s">
        <v>213</v>
      </c>
    </row>
    <row r="970" spans="7:8" x14ac:dyDescent="0.25">
      <c r="G970" t="s">
        <v>210</v>
      </c>
      <c r="H970" t="s">
        <v>214</v>
      </c>
    </row>
    <row r="971" spans="7:8" x14ac:dyDescent="0.25">
      <c r="G971" t="s">
        <v>210</v>
      </c>
      <c r="H971" t="s">
        <v>213</v>
      </c>
    </row>
    <row r="972" spans="7:8" x14ac:dyDescent="0.25">
      <c r="G972" t="s">
        <v>210</v>
      </c>
      <c r="H972" t="s">
        <v>213</v>
      </c>
    </row>
    <row r="973" spans="7:8" x14ac:dyDescent="0.25">
      <c r="G973" t="s">
        <v>210</v>
      </c>
      <c r="H973" t="s">
        <v>214</v>
      </c>
    </row>
    <row r="974" spans="7:8" x14ac:dyDescent="0.25">
      <c r="G974" t="s">
        <v>212</v>
      </c>
      <c r="H974" t="s">
        <v>214</v>
      </c>
    </row>
    <row r="975" spans="7:8" x14ac:dyDescent="0.25">
      <c r="G975" t="s">
        <v>210</v>
      </c>
      <c r="H975" t="s">
        <v>213</v>
      </c>
    </row>
    <row r="976" spans="7:8" x14ac:dyDescent="0.25">
      <c r="G976" t="s">
        <v>212</v>
      </c>
      <c r="H976" t="s">
        <v>213</v>
      </c>
    </row>
    <row r="977" spans="7:8" x14ac:dyDescent="0.25">
      <c r="G977" t="s">
        <v>212</v>
      </c>
      <c r="H977" t="s">
        <v>213</v>
      </c>
    </row>
    <row r="978" spans="7:8" x14ac:dyDescent="0.25">
      <c r="G978" t="s">
        <v>212</v>
      </c>
      <c r="H978" t="s">
        <v>214</v>
      </c>
    </row>
    <row r="979" spans="7:8" x14ac:dyDescent="0.25">
      <c r="G979" t="s">
        <v>210</v>
      </c>
      <c r="H979" t="s">
        <v>213</v>
      </c>
    </row>
    <row r="980" spans="7:8" x14ac:dyDescent="0.25">
      <c r="G980" t="s">
        <v>212</v>
      </c>
      <c r="H980" t="s">
        <v>213</v>
      </c>
    </row>
    <row r="981" spans="7:8" x14ac:dyDescent="0.25">
      <c r="G981" t="s">
        <v>212</v>
      </c>
      <c r="H981" t="s">
        <v>214</v>
      </c>
    </row>
    <row r="982" spans="7:8" x14ac:dyDescent="0.25">
      <c r="G982" t="s">
        <v>212</v>
      </c>
      <c r="H982" t="s">
        <v>213</v>
      </c>
    </row>
    <row r="983" spans="7:8" x14ac:dyDescent="0.25">
      <c r="G983" t="s">
        <v>212</v>
      </c>
      <c r="H983" t="s">
        <v>211</v>
      </c>
    </row>
    <row r="984" spans="7:8" x14ac:dyDescent="0.25">
      <c r="G984" t="s">
        <v>212</v>
      </c>
      <c r="H984" t="s">
        <v>213</v>
      </c>
    </row>
    <row r="985" spans="7:8" x14ac:dyDescent="0.25">
      <c r="G985" t="s">
        <v>212</v>
      </c>
      <c r="H985" t="s">
        <v>214</v>
      </c>
    </row>
    <row r="986" spans="7:8" x14ac:dyDescent="0.25">
      <c r="G986" t="s">
        <v>210</v>
      </c>
      <c r="H986" t="s">
        <v>213</v>
      </c>
    </row>
    <row r="987" spans="7:8" x14ac:dyDescent="0.25">
      <c r="G987" t="s">
        <v>212</v>
      </c>
      <c r="H987" t="s">
        <v>214</v>
      </c>
    </row>
    <row r="988" spans="7:8" x14ac:dyDescent="0.25">
      <c r="G988" t="s">
        <v>212</v>
      </c>
      <c r="H988" t="s">
        <v>214</v>
      </c>
    </row>
    <row r="989" spans="7:8" x14ac:dyDescent="0.25">
      <c r="G989" t="s">
        <v>210</v>
      </c>
      <c r="H989" t="s">
        <v>214</v>
      </c>
    </row>
    <row r="990" spans="7:8" x14ac:dyDescent="0.25">
      <c r="G990" t="s">
        <v>212</v>
      </c>
      <c r="H990" t="s">
        <v>211</v>
      </c>
    </row>
    <row r="991" spans="7:8" x14ac:dyDescent="0.25">
      <c r="G991" t="s">
        <v>212</v>
      </c>
      <c r="H991" t="s">
        <v>214</v>
      </c>
    </row>
    <row r="992" spans="7:8" x14ac:dyDescent="0.25">
      <c r="G992" t="s">
        <v>212</v>
      </c>
      <c r="H992" t="s">
        <v>211</v>
      </c>
    </row>
    <row r="993" spans="7:8" x14ac:dyDescent="0.25">
      <c r="G993" t="s">
        <v>210</v>
      </c>
      <c r="H993" t="s">
        <v>213</v>
      </c>
    </row>
    <row r="994" spans="7:8" x14ac:dyDescent="0.25">
      <c r="G994" t="s">
        <v>210</v>
      </c>
      <c r="H994" t="s">
        <v>214</v>
      </c>
    </row>
    <row r="995" spans="7:8" x14ac:dyDescent="0.25">
      <c r="G995" t="s">
        <v>210</v>
      </c>
      <c r="H995" t="s">
        <v>214</v>
      </c>
    </row>
    <row r="996" spans="7:8" x14ac:dyDescent="0.25">
      <c r="G996" t="s">
        <v>210</v>
      </c>
      <c r="H996" t="s">
        <v>214</v>
      </c>
    </row>
    <row r="997" spans="7:8" x14ac:dyDescent="0.25">
      <c r="G997" t="s">
        <v>210</v>
      </c>
      <c r="H997" t="s">
        <v>213</v>
      </c>
    </row>
    <row r="998" spans="7:8" x14ac:dyDescent="0.25">
      <c r="G998" t="s">
        <v>212</v>
      </c>
      <c r="H998" t="s">
        <v>213</v>
      </c>
    </row>
    <row r="999" spans="7:8" x14ac:dyDescent="0.25">
      <c r="G999" t="s">
        <v>210</v>
      </c>
      <c r="H999" t="s">
        <v>213</v>
      </c>
    </row>
    <row r="1000" spans="7:8" x14ac:dyDescent="0.25">
      <c r="G1000" t="s">
        <v>212</v>
      </c>
      <c r="H1000" t="s">
        <v>214</v>
      </c>
    </row>
    <row r="1001" spans="7:8" x14ac:dyDescent="0.25">
      <c r="G1001" t="s">
        <v>210</v>
      </c>
      <c r="H1001" t="s">
        <v>213</v>
      </c>
    </row>
    <row r="1002" spans="7:8" x14ac:dyDescent="0.25">
      <c r="G1002" t="s">
        <v>212</v>
      </c>
      <c r="H1002" t="s">
        <v>211</v>
      </c>
    </row>
    <row r="1003" spans="7:8" x14ac:dyDescent="0.25">
      <c r="G1003" t="s">
        <v>212</v>
      </c>
      <c r="H1003" t="s">
        <v>211</v>
      </c>
    </row>
    <row r="1004" spans="7:8" x14ac:dyDescent="0.25">
      <c r="G1004" t="s">
        <v>212</v>
      </c>
      <c r="H1004" t="s">
        <v>213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392D4-21B9-4A73-90EA-8D64AB7BE12D}">
  <sheetPr codeName="Sheet44"/>
  <dimension ref="C1:K875"/>
  <sheetViews>
    <sheetView topLeftCell="A3" workbookViewId="0">
      <selection activeCell="E25" sqref="E25"/>
    </sheetView>
  </sheetViews>
  <sheetFormatPr defaultRowHeight="15" x14ac:dyDescent="0.25"/>
  <cols>
    <col min="5" max="5" width="28.7109375" customWidth="1"/>
    <col min="6" max="6" width="13.140625" customWidth="1"/>
  </cols>
  <sheetData>
    <row r="1" spans="3:11" x14ac:dyDescent="0.25">
      <c r="C1" s="9" t="s">
        <v>215</v>
      </c>
    </row>
    <row r="3" spans="3:11" x14ac:dyDescent="0.25">
      <c r="C3" t="s">
        <v>216</v>
      </c>
      <c r="D3" t="s">
        <v>205</v>
      </c>
      <c r="E3" t="s">
        <v>185</v>
      </c>
      <c r="F3" s="30"/>
      <c r="G3" s="30"/>
      <c r="H3" s="30"/>
      <c r="I3" s="30"/>
      <c r="J3" s="30"/>
      <c r="K3" s="31"/>
    </row>
    <row r="4" spans="3:11" x14ac:dyDescent="0.25">
      <c r="C4" t="s">
        <v>210</v>
      </c>
      <c r="D4" t="s">
        <v>217</v>
      </c>
      <c r="E4" t="s">
        <v>218</v>
      </c>
      <c r="F4" s="30" t="s">
        <v>219</v>
      </c>
      <c r="G4" s="30"/>
      <c r="H4" s="30"/>
      <c r="I4" s="30"/>
      <c r="J4" s="30"/>
      <c r="K4" s="31"/>
    </row>
    <row r="5" spans="3:11" x14ac:dyDescent="0.25">
      <c r="C5" t="s">
        <v>210</v>
      </c>
      <c r="D5" t="s">
        <v>220</v>
      </c>
      <c r="E5" t="s">
        <v>218</v>
      </c>
      <c r="F5" s="30" t="s">
        <v>221</v>
      </c>
      <c r="G5" s="30"/>
      <c r="H5" s="30"/>
      <c r="I5" s="30"/>
      <c r="J5" s="30"/>
      <c r="K5" s="31"/>
    </row>
    <row r="6" spans="3:11" x14ac:dyDescent="0.25">
      <c r="C6" t="s">
        <v>210</v>
      </c>
      <c r="D6" t="s">
        <v>220</v>
      </c>
      <c r="E6" t="s">
        <v>222</v>
      </c>
      <c r="F6" s="30" t="s">
        <v>223</v>
      </c>
      <c r="G6" s="30"/>
      <c r="H6" s="30"/>
      <c r="I6" s="30"/>
      <c r="J6" s="30"/>
      <c r="K6" s="31"/>
    </row>
    <row r="7" spans="3:11" x14ac:dyDescent="0.25">
      <c r="C7" t="s">
        <v>212</v>
      </c>
      <c r="D7" t="s">
        <v>220</v>
      </c>
      <c r="E7" t="s">
        <v>218</v>
      </c>
      <c r="F7" s="30" t="s">
        <v>224</v>
      </c>
      <c r="G7" s="30"/>
      <c r="H7" s="30"/>
      <c r="I7" s="30"/>
      <c r="J7" s="30"/>
      <c r="K7" s="31"/>
    </row>
    <row r="8" spans="3:11" x14ac:dyDescent="0.25">
      <c r="C8" t="s">
        <v>210</v>
      </c>
      <c r="D8" t="s">
        <v>220</v>
      </c>
      <c r="E8" t="s">
        <v>218</v>
      </c>
      <c r="F8" s="30" t="s">
        <v>225</v>
      </c>
      <c r="G8" s="30"/>
      <c r="H8" s="30"/>
      <c r="I8" s="30"/>
      <c r="J8" s="30"/>
      <c r="K8" s="31"/>
    </row>
    <row r="9" spans="3:11" x14ac:dyDescent="0.25">
      <c r="C9" t="s">
        <v>210</v>
      </c>
      <c r="D9" t="s">
        <v>220</v>
      </c>
      <c r="E9" t="s">
        <v>222</v>
      </c>
      <c r="F9" s="30" t="s">
        <v>226</v>
      </c>
      <c r="G9" s="30"/>
      <c r="H9" s="30"/>
      <c r="I9" s="30"/>
      <c r="J9" s="30"/>
      <c r="K9" s="31"/>
    </row>
    <row r="10" spans="3:11" x14ac:dyDescent="0.25">
      <c r="C10" t="s">
        <v>212</v>
      </c>
      <c r="D10" t="s">
        <v>227</v>
      </c>
      <c r="E10" t="s">
        <v>228</v>
      </c>
      <c r="F10" s="30" t="s">
        <v>229</v>
      </c>
      <c r="G10" s="30"/>
      <c r="H10" s="30"/>
      <c r="I10" s="30"/>
      <c r="J10" s="30"/>
      <c r="K10" s="31"/>
    </row>
    <row r="11" spans="3:11" x14ac:dyDescent="0.25">
      <c r="C11" t="s">
        <v>210</v>
      </c>
      <c r="D11" t="s">
        <v>217</v>
      </c>
      <c r="E11" t="s">
        <v>222</v>
      </c>
      <c r="F11" s="30" t="s">
        <v>230</v>
      </c>
      <c r="G11" s="30"/>
      <c r="H11" s="30"/>
      <c r="I11" s="30"/>
      <c r="J11" s="30"/>
      <c r="K11" s="31"/>
    </row>
    <row r="12" spans="3:11" x14ac:dyDescent="0.25">
      <c r="C12" t="s">
        <v>210</v>
      </c>
      <c r="D12" t="s">
        <v>217</v>
      </c>
      <c r="E12" t="s">
        <v>222</v>
      </c>
      <c r="F12" s="30" t="s">
        <v>231</v>
      </c>
      <c r="G12" s="30"/>
      <c r="H12" s="30"/>
      <c r="I12" s="30"/>
      <c r="J12" s="30"/>
      <c r="K12" s="31"/>
    </row>
    <row r="13" spans="3:11" x14ac:dyDescent="0.25">
      <c r="C13" t="s">
        <v>210</v>
      </c>
      <c r="D13" t="s">
        <v>217</v>
      </c>
      <c r="E13" t="s">
        <v>222</v>
      </c>
    </row>
    <row r="14" spans="3:11" x14ac:dyDescent="0.25">
      <c r="C14" t="s">
        <v>210</v>
      </c>
      <c r="D14" t="s">
        <v>227</v>
      </c>
      <c r="E14" t="s">
        <v>218</v>
      </c>
    </row>
    <row r="15" spans="3:11" x14ac:dyDescent="0.25">
      <c r="C15" t="s">
        <v>210</v>
      </c>
      <c r="D15" t="s">
        <v>220</v>
      </c>
      <c r="E15" t="s">
        <v>222</v>
      </c>
    </row>
    <row r="16" spans="3:11" x14ac:dyDescent="0.25">
      <c r="C16" t="s">
        <v>212</v>
      </c>
      <c r="D16" t="s">
        <v>227</v>
      </c>
      <c r="E16" t="s">
        <v>222</v>
      </c>
    </row>
    <row r="17" spans="3:5" x14ac:dyDescent="0.25">
      <c r="C17" t="s">
        <v>210</v>
      </c>
      <c r="D17" t="s">
        <v>220</v>
      </c>
      <c r="E17" t="s">
        <v>222</v>
      </c>
    </row>
    <row r="18" spans="3:5" x14ac:dyDescent="0.25">
      <c r="C18" t="s">
        <v>210</v>
      </c>
      <c r="D18" t="s">
        <v>227</v>
      </c>
      <c r="E18" t="s">
        <v>222</v>
      </c>
    </row>
    <row r="19" spans="3:5" x14ac:dyDescent="0.25">
      <c r="C19" t="s">
        <v>212</v>
      </c>
      <c r="D19" t="s">
        <v>220</v>
      </c>
      <c r="E19" t="s">
        <v>228</v>
      </c>
    </row>
    <row r="20" spans="3:5" x14ac:dyDescent="0.25">
      <c r="C20" t="s">
        <v>210</v>
      </c>
      <c r="D20" t="s">
        <v>217</v>
      </c>
      <c r="E20" t="s">
        <v>218</v>
      </c>
    </row>
    <row r="21" spans="3:5" x14ac:dyDescent="0.25">
      <c r="C21" t="s">
        <v>212</v>
      </c>
      <c r="D21" t="s">
        <v>217</v>
      </c>
      <c r="E21" t="s">
        <v>222</v>
      </c>
    </row>
    <row r="22" spans="3:5" x14ac:dyDescent="0.25">
      <c r="C22" t="s">
        <v>210</v>
      </c>
      <c r="D22" t="s">
        <v>217</v>
      </c>
      <c r="E22" t="s">
        <v>222</v>
      </c>
    </row>
    <row r="23" spans="3:5" x14ac:dyDescent="0.25">
      <c r="C23" t="s">
        <v>210</v>
      </c>
      <c r="D23" t="s">
        <v>220</v>
      </c>
      <c r="E23" t="s">
        <v>218</v>
      </c>
    </row>
    <row r="24" spans="3:5" x14ac:dyDescent="0.25">
      <c r="C24" t="s">
        <v>210</v>
      </c>
      <c r="D24" t="s">
        <v>217</v>
      </c>
      <c r="E24" t="s">
        <v>218</v>
      </c>
    </row>
    <row r="25" spans="3:5" x14ac:dyDescent="0.25">
      <c r="C25" t="s">
        <v>210</v>
      </c>
      <c r="D25" t="s">
        <v>217</v>
      </c>
      <c r="E25" t="s">
        <v>222</v>
      </c>
    </row>
    <row r="26" spans="3:5" x14ac:dyDescent="0.25">
      <c r="C26" t="s">
        <v>212</v>
      </c>
      <c r="D26" t="s">
        <v>227</v>
      </c>
      <c r="E26" t="s">
        <v>228</v>
      </c>
    </row>
    <row r="27" spans="3:5" x14ac:dyDescent="0.25">
      <c r="C27" t="s">
        <v>210</v>
      </c>
      <c r="D27" t="s">
        <v>217</v>
      </c>
      <c r="E27" t="s">
        <v>218</v>
      </c>
    </row>
    <row r="28" spans="3:5" x14ac:dyDescent="0.25">
      <c r="C28" t="s">
        <v>210</v>
      </c>
      <c r="D28" t="s">
        <v>220</v>
      </c>
      <c r="E28" t="s">
        <v>218</v>
      </c>
    </row>
    <row r="29" spans="3:5" x14ac:dyDescent="0.25">
      <c r="C29" t="s">
        <v>210</v>
      </c>
      <c r="D29" t="s">
        <v>217</v>
      </c>
      <c r="E29" t="s">
        <v>218</v>
      </c>
    </row>
    <row r="30" spans="3:5" x14ac:dyDescent="0.25">
      <c r="C30" t="s">
        <v>212</v>
      </c>
      <c r="D30" t="s">
        <v>220</v>
      </c>
      <c r="E30" t="s">
        <v>228</v>
      </c>
    </row>
    <row r="31" spans="3:5" x14ac:dyDescent="0.25">
      <c r="C31" t="s">
        <v>212</v>
      </c>
      <c r="D31" t="s">
        <v>227</v>
      </c>
      <c r="E31" t="s">
        <v>222</v>
      </c>
    </row>
    <row r="32" spans="3:5" x14ac:dyDescent="0.25">
      <c r="C32" t="s">
        <v>210</v>
      </c>
      <c r="D32" t="s">
        <v>220</v>
      </c>
      <c r="E32" t="s">
        <v>222</v>
      </c>
    </row>
    <row r="33" spans="3:5" x14ac:dyDescent="0.25">
      <c r="C33" t="s">
        <v>210</v>
      </c>
      <c r="D33" t="s">
        <v>217</v>
      </c>
      <c r="E33" t="s">
        <v>222</v>
      </c>
    </row>
    <row r="34" spans="3:5" x14ac:dyDescent="0.25">
      <c r="C34" t="s">
        <v>210</v>
      </c>
      <c r="D34" t="s">
        <v>217</v>
      </c>
      <c r="E34" t="s">
        <v>228</v>
      </c>
    </row>
    <row r="35" spans="3:5" x14ac:dyDescent="0.25">
      <c r="C35" t="s">
        <v>210</v>
      </c>
      <c r="D35" t="s">
        <v>220</v>
      </c>
      <c r="E35" t="s">
        <v>222</v>
      </c>
    </row>
    <row r="36" spans="3:5" x14ac:dyDescent="0.25">
      <c r="C36" t="s">
        <v>210</v>
      </c>
      <c r="D36" t="s">
        <v>220</v>
      </c>
      <c r="E36" t="s">
        <v>218</v>
      </c>
    </row>
    <row r="37" spans="3:5" x14ac:dyDescent="0.25">
      <c r="C37" t="s">
        <v>210</v>
      </c>
      <c r="D37" t="s">
        <v>217</v>
      </c>
      <c r="E37" t="s">
        <v>218</v>
      </c>
    </row>
    <row r="38" spans="3:5" x14ac:dyDescent="0.25">
      <c r="C38" t="s">
        <v>210</v>
      </c>
      <c r="D38" t="s">
        <v>220</v>
      </c>
      <c r="E38" t="s">
        <v>222</v>
      </c>
    </row>
    <row r="39" spans="3:5" x14ac:dyDescent="0.25">
      <c r="C39" t="s">
        <v>210</v>
      </c>
      <c r="D39" t="s">
        <v>220</v>
      </c>
      <c r="E39" t="s">
        <v>222</v>
      </c>
    </row>
    <row r="40" spans="3:5" x14ac:dyDescent="0.25">
      <c r="C40" t="s">
        <v>212</v>
      </c>
      <c r="D40" t="s">
        <v>227</v>
      </c>
      <c r="E40" t="s">
        <v>228</v>
      </c>
    </row>
    <row r="41" spans="3:5" x14ac:dyDescent="0.25">
      <c r="C41" t="s">
        <v>210</v>
      </c>
      <c r="D41" t="s">
        <v>220</v>
      </c>
      <c r="E41" t="s">
        <v>218</v>
      </c>
    </row>
    <row r="42" spans="3:5" x14ac:dyDescent="0.25">
      <c r="C42" t="s">
        <v>210</v>
      </c>
      <c r="D42" t="s">
        <v>220</v>
      </c>
      <c r="E42" t="s">
        <v>218</v>
      </c>
    </row>
    <row r="43" spans="3:5" x14ac:dyDescent="0.25">
      <c r="C43" t="s">
        <v>210</v>
      </c>
      <c r="D43" t="s">
        <v>220</v>
      </c>
      <c r="E43" t="s">
        <v>222</v>
      </c>
    </row>
    <row r="44" spans="3:5" x14ac:dyDescent="0.25">
      <c r="C44" t="s">
        <v>210</v>
      </c>
      <c r="D44" t="s">
        <v>217</v>
      </c>
      <c r="E44" t="s">
        <v>228</v>
      </c>
    </row>
    <row r="45" spans="3:5" x14ac:dyDescent="0.25">
      <c r="C45" t="s">
        <v>210</v>
      </c>
      <c r="D45" t="s">
        <v>217</v>
      </c>
      <c r="E45" t="s">
        <v>228</v>
      </c>
    </row>
    <row r="46" spans="3:5" x14ac:dyDescent="0.25">
      <c r="C46" t="s">
        <v>210</v>
      </c>
      <c r="D46" t="s">
        <v>220</v>
      </c>
      <c r="E46" t="s">
        <v>228</v>
      </c>
    </row>
    <row r="47" spans="3:5" x14ac:dyDescent="0.25">
      <c r="C47" t="s">
        <v>210</v>
      </c>
      <c r="D47" t="s">
        <v>217</v>
      </c>
      <c r="E47" t="s">
        <v>218</v>
      </c>
    </row>
    <row r="48" spans="3:5" x14ac:dyDescent="0.25">
      <c r="C48" t="s">
        <v>210</v>
      </c>
      <c r="D48" t="s">
        <v>227</v>
      </c>
      <c r="E48" t="s">
        <v>228</v>
      </c>
    </row>
    <row r="49" spans="3:5" x14ac:dyDescent="0.25">
      <c r="C49" t="s">
        <v>210</v>
      </c>
      <c r="D49" t="s">
        <v>220</v>
      </c>
      <c r="E49" t="s">
        <v>218</v>
      </c>
    </row>
    <row r="50" spans="3:5" x14ac:dyDescent="0.25">
      <c r="C50" t="s">
        <v>210</v>
      </c>
      <c r="D50" t="s">
        <v>220</v>
      </c>
      <c r="E50" t="s">
        <v>222</v>
      </c>
    </row>
    <row r="51" spans="3:5" x14ac:dyDescent="0.25">
      <c r="C51" t="s">
        <v>210</v>
      </c>
      <c r="D51" t="s">
        <v>217</v>
      </c>
      <c r="E51" t="s">
        <v>222</v>
      </c>
    </row>
    <row r="52" spans="3:5" x14ac:dyDescent="0.25">
      <c r="C52" t="s">
        <v>210</v>
      </c>
      <c r="D52" t="s">
        <v>220</v>
      </c>
      <c r="E52" t="s">
        <v>222</v>
      </c>
    </row>
    <row r="53" spans="3:5" x14ac:dyDescent="0.25">
      <c r="C53" t="s">
        <v>210</v>
      </c>
      <c r="D53" t="s">
        <v>227</v>
      </c>
      <c r="E53" t="s">
        <v>218</v>
      </c>
    </row>
    <row r="54" spans="3:5" x14ac:dyDescent="0.25">
      <c r="C54" t="s">
        <v>210</v>
      </c>
      <c r="D54" t="s">
        <v>220</v>
      </c>
      <c r="E54" t="s">
        <v>222</v>
      </c>
    </row>
    <row r="55" spans="3:5" x14ac:dyDescent="0.25">
      <c r="C55" t="s">
        <v>212</v>
      </c>
      <c r="D55" t="s">
        <v>220</v>
      </c>
      <c r="E55" t="s">
        <v>228</v>
      </c>
    </row>
    <row r="56" spans="3:5" x14ac:dyDescent="0.25">
      <c r="C56" t="s">
        <v>212</v>
      </c>
      <c r="D56" t="s">
        <v>220</v>
      </c>
      <c r="E56" t="s">
        <v>228</v>
      </c>
    </row>
    <row r="57" spans="3:5" x14ac:dyDescent="0.25">
      <c r="C57" t="s">
        <v>212</v>
      </c>
      <c r="D57" t="s">
        <v>220</v>
      </c>
      <c r="E57" t="s">
        <v>228</v>
      </c>
    </row>
    <row r="58" spans="3:5" x14ac:dyDescent="0.25">
      <c r="C58" t="s">
        <v>210</v>
      </c>
      <c r="D58" t="s">
        <v>217</v>
      </c>
      <c r="E58" t="s">
        <v>222</v>
      </c>
    </row>
    <row r="59" spans="3:5" x14ac:dyDescent="0.25">
      <c r="C59" t="s">
        <v>210</v>
      </c>
      <c r="D59" t="s">
        <v>220</v>
      </c>
      <c r="E59" t="s">
        <v>222</v>
      </c>
    </row>
    <row r="60" spans="3:5" x14ac:dyDescent="0.25">
      <c r="C60" t="s">
        <v>210</v>
      </c>
      <c r="D60" t="s">
        <v>227</v>
      </c>
      <c r="E60" t="s">
        <v>218</v>
      </c>
    </row>
    <row r="61" spans="3:5" x14ac:dyDescent="0.25">
      <c r="C61" t="s">
        <v>210</v>
      </c>
      <c r="D61" t="s">
        <v>217</v>
      </c>
      <c r="E61" t="s">
        <v>222</v>
      </c>
    </row>
    <row r="62" spans="3:5" x14ac:dyDescent="0.25">
      <c r="C62" t="s">
        <v>210</v>
      </c>
      <c r="D62" t="s">
        <v>227</v>
      </c>
      <c r="E62" t="s">
        <v>218</v>
      </c>
    </row>
    <row r="63" spans="3:5" x14ac:dyDescent="0.25">
      <c r="C63" t="s">
        <v>210</v>
      </c>
      <c r="D63" t="s">
        <v>220</v>
      </c>
      <c r="E63" t="s">
        <v>222</v>
      </c>
    </row>
    <row r="64" spans="3:5" x14ac:dyDescent="0.25">
      <c r="C64" t="s">
        <v>210</v>
      </c>
      <c r="D64" t="s">
        <v>217</v>
      </c>
      <c r="E64" t="s">
        <v>222</v>
      </c>
    </row>
    <row r="65" spans="3:5" x14ac:dyDescent="0.25">
      <c r="C65" t="s">
        <v>210</v>
      </c>
      <c r="D65" t="s">
        <v>227</v>
      </c>
      <c r="E65" t="s">
        <v>218</v>
      </c>
    </row>
    <row r="66" spans="3:5" x14ac:dyDescent="0.25">
      <c r="C66" t="s">
        <v>210</v>
      </c>
      <c r="D66" t="s">
        <v>220</v>
      </c>
      <c r="E66" t="s">
        <v>218</v>
      </c>
    </row>
    <row r="67" spans="3:5" x14ac:dyDescent="0.25">
      <c r="C67" t="s">
        <v>210</v>
      </c>
      <c r="D67" t="s">
        <v>220</v>
      </c>
      <c r="E67" t="s">
        <v>222</v>
      </c>
    </row>
    <row r="68" spans="3:5" x14ac:dyDescent="0.25">
      <c r="C68" t="s">
        <v>210</v>
      </c>
      <c r="D68" t="s">
        <v>217</v>
      </c>
      <c r="E68" t="s">
        <v>222</v>
      </c>
    </row>
    <row r="69" spans="3:5" x14ac:dyDescent="0.25">
      <c r="C69" t="s">
        <v>210</v>
      </c>
      <c r="D69" t="s">
        <v>220</v>
      </c>
      <c r="E69" t="s">
        <v>218</v>
      </c>
    </row>
    <row r="70" spans="3:5" x14ac:dyDescent="0.25">
      <c r="C70" t="s">
        <v>212</v>
      </c>
      <c r="D70" t="s">
        <v>227</v>
      </c>
      <c r="E70" t="s">
        <v>222</v>
      </c>
    </row>
    <row r="71" spans="3:5" x14ac:dyDescent="0.25">
      <c r="C71" t="s">
        <v>210</v>
      </c>
      <c r="D71" t="s">
        <v>217</v>
      </c>
      <c r="E71" t="s">
        <v>222</v>
      </c>
    </row>
    <row r="72" spans="3:5" x14ac:dyDescent="0.25">
      <c r="C72" t="s">
        <v>210</v>
      </c>
      <c r="D72" t="s">
        <v>217</v>
      </c>
      <c r="E72" t="s">
        <v>228</v>
      </c>
    </row>
    <row r="73" spans="3:5" x14ac:dyDescent="0.25">
      <c r="C73" t="s">
        <v>210</v>
      </c>
      <c r="D73" t="s">
        <v>220</v>
      </c>
      <c r="E73" t="s">
        <v>218</v>
      </c>
    </row>
    <row r="74" spans="3:5" x14ac:dyDescent="0.25">
      <c r="C74" t="s">
        <v>210</v>
      </c>
      <c r="D74" t="s">
        <v>217</v>
      </c>
      <c r="E74" t="s">
        <v>228</v>
      </c>
    </row>
    <row r="75" spans="3:5" x14ac:dyDescent="0.25">
      <c r="C75" t="s">
        <v>210</v>
      </c>
      <c r="D75" t="s">
        <v>227</v>
      </c>
      <c r="E75" t="s">
        <v>218</v>
      </c>
    </row>
    <row r="76" spans="3:5" x14ac:dyDescent="0.25">
      <c r="C76" t="s">
        <v>210</v>
      </c>
      <c r="D76" t="s">
        <v>220</v>
      </c>
      <c r="E76" t="s">
        <v>222</v>
      </c>
    </row>
    <row r="77" spans="3:5" x14ac:dyDescent="0.25">
      <c r="C77" t="s">
        <v>210</v>
      </c>
      <c r="D77" t="s">
        <v>220</v>
      </c>
      <c r="E77" t="s">
        <v>222</v>
      </c>
    </row>
    <row r="78" spans="3:5" x14ac:dyDescent="0.25">
      <c r="C78" t="s">
        <v>210</v>
      </c>
      <c r="D78" t="s">
        <v>227</v>
      </c>
      <c r="E78" t="s">
        <v>228</v>
      </c>
    </row>
    <row r="79" spans="3:5" x14ac:dyDescent="0.25">
      <c r="C79" t="s">
        <v>210</v>
      </c>
      <c r="D79" t="s">
        <v>217</v>
      </c>
      <c r="E79" t="s">
        <v>228</v>
      </c>
    </row>
    <row r="80" spans="3:5" x14ac:dyDescent="0.25">
      <c r="C80" t="s">
        <v>210</v>
      </c>
      <c r="D80" t="s">
        <v>217</v>
      </c>
      <c r="E80" t="s">
        <v>218</v>
      </c>
    </row>
    <row r="81" spans="3:5" x14ac:dyDescent="0.25">
      <c r="C81" t="s">
        <v>210</v>
      </c>
      <c r="D81" t="s">
        <v>220</v>
      </c>
      <c r="E81" t="s">
        <v>222</v>
      </c>
    </row>
    <row r="82" spans="3:5" x14ac:dyDescent="0.25">
      <c r="C82" t="s">
        <v>210</v>
      </c>
      <c r="D82" t="s">
        <v>227</v>
      </c>
      <c r="E82" t="s">
        <v>228</v>
      </c>
    </row>
    <row r="83" spans="3:5" x14ac:dyDescent="0.25">
      <c r="C83" t="s">
        <v>210</v>
      </c>
      <c r="D83" t="s">
        <v>220</v>
      </c>
      <c r="E83" t="s">
        <v>228</v>
      </c>
    </row>
    <row r="84" spans="3:5" x14ac:dyDescent="0.25">
      <c r="C84" t="s">
        <v>210</v>
      </c>
      <c r="D84" t="s">
        <v>227</v>
      </c>
      <c r="E84" t="s">
        <v>228</v>
      </c>
    </row>
    <row r="85" spans="3:5" x14ac:dyDescent="0.25">
      <c r="C85" t="s">
        <v>210</v>
      </c>
      <c r="D85" t="s">
        <v>217</v>
      </c>
      <c r="E85" t="s">
        <v>228</v>
      </c>
    </row>
    <row r="86" spans="3:5" x14ac:dyDescent="0.25">
      <c r="C86" t="s">
        <v>210</v>
      </c>
      <c r="D86" t="s">
        <v>220</v>
      </c>
      <c r="E86" t="s">
        <v>218</v>
      </c>
    </row>
    <row r="87" spans="3:5" x14ac:dyDescent="0.25">
      <c r="C87" t="s">
        <v>210</v>
      </c>
      <c r="D87" t="s">
        <v>227</v>
      </c>
      <c r="E87" t="s">
        <v>218</v>
      </c>
    </row>
    <row r="88" spans="3:5" x14ac:dyDescent="0.25">
      <c r="C88" t="s">
        <v>210</v>
      </c>
      <c r="D88" t="s">
        <v>217</v>
      </c>
      <c r="E88" t="s">
        <v>222</v>
      </c>
    </row>
    <row r="89" spans="3:5" x14ac:dyDescent="0.25">
      <c r="C89" t="s">
        <v>210</v>
      </c>
      <c r="D89" t="s">
        <v>227</v>
      </c>
      <c r="E89" t="s">
        <v>222</v>
      </c>
    </row>
    <row r="90" spans="3:5" x14ac:dyDescent="0.25">
      <c r="C90" t="s">
        <v>210</v>
      </c>
      <c r="D90" t="s">
        <v>220</v>
      </c>
      <c r="E90" t="s">
        <v>222</v>
      </c>
    </row>
    <row r="91" spans="3:5" x14ac:dyDescent="0.25">
      <c r="C91" t="s">
        <v>212</v>
      </c>
      <c r="D91" t="s">
        <v>227</v>
      </c>
      <c r="E91" t="s">
        <v>222</v>
      </c>
    </row>
    <row r="92" spans="3:5" x14ac:dyDescent="0.25">
      <c r="C92" t="s">
        <v>210</v>
      </c>
      <c r="D92" t="s">
        <v>220</v>
      </c>
      <c r="E92" t="s">
        <v>228</v>
      </c>
    </row>
    <row r="93" spans="3:5" x14ac:dyDescent="0.25">
      <c r="C93" t="s">
        <v>212</v>
      </c>
      <c r="D93" t="s">
        <v>220</v>
      </c>
      <c r="E93" t="s">
        <v>228</v>
      </c>
    </row>
    <row r="94" spans="3:5" x14ac:dyDescent="0.25">
      <c r="C94" t="s">
        <v>210</v>
      </c>
      <c r="D94" t="s">
        <v>220</v>
      </c>
      <c r="E94" t="s">
        <v>222</v>
      </c>
    </row>
    <row r="95" spans="3:5" x14ac:dyDescent="0.25">
      <c r="C95" t="s">
        <v>210</v>
      </c>
      <c r="D95" t="s">
        <v>217</v>
      </c>
      <c r="E95" t="s">
        <v>222</v>
      </c>
    </row>
    <row r="96" spans="3:5" x14ac:dyDescent="0.25">
      <c r="C96" t="s">
        <v>210</v>
      </c>
      <c r="D96" t="s">
        <v>217</v>
      </c>
      <c r="E96" t="s">
        <v>222</v>
      </c>
    </row>
    <row r="97" spans="3:5" x14ac:dyDescent="0.25">
      <c r="C97" t="s">
        <v>210</v>
      </c>
      <c r="D97" t="s">
        <v>220</v>
      </c>
      <c r="E97" t="s">
        <v>218</v>
      </c>
    </row>
    <row r="98" spans="3:5" x14ac:dyDescent="0.25">
      <c r="C98" t="s">
        <v>212</v>
      </c>
      <c r="D98" t="s">
        <v>220</v>
      </c>
      <c r="E98" t="s">
        <v>228</v>
      </c>
    </row>
    <row r="99" spans="3:5" x14ac:dyDescent="0.25">
      <c r="C99" t="s">
        <v>210</v>
      </c>
      <c r="D99" t="s">
        <v>217</v>
      </c>
      <c r="E99" t="s">
        <v>222</v>
      </c>
    </row>
    <row r="100" spans="3:5" x14ac:dyDescent="0.25">
      <c r="C100" t="s">
        <v>210</v>
      </c>
      <c r="D100" t="s">
        <v>217</v>
      </c>
      <c r="E100" t="s">
        <v>218</v>
      </c>
    </row>
    <row r="101" spans="3:5" x14ac:dyDescent="0.25">
      <c r="C101" t="s">
        <v>210</v>
      </c>
      <c r="D101" t="s">
        <v>227</v>
      </c>
      <c r="E101" t="s">
        <v>228</v>
      </c>
    </row>
    <row r="102" spans="3:5" x14ac:dyDescent="0.25">
      <c r="C102" t="s">
        <v>210</v>
      </c>
      <c r="D102" t="s">
        <v>227</v>
      </c>
      <c r="E102" t="s">
        <v>218</v>
      </c>
    </row>
    <row r="103" spans="3:5" x14ac:dyDescent="0.25">
      <c r="C103" t="s">
        <v>210</v>
      </c>
      <c r="D103" t="s">
        <v>220</v>
      </c>
      <c r="E103" t="s">
        <v>222</v>
      </c>
    </row>
    <row r="104" spans="3:5" x14ac:dyDescent="0.25">
      <c r="C104" t="s">
        <v>210</v>
      </c>
      <c r="D104" t="s">
        <v>217</v>
      </c>
      <c r="E104" t="s">
        <v>222</v>
      </c>
    </row>
    <row r="105" spans="3:5" x14ac:dyDescent="0.25">
      <c r="C105" t="s">
        <v>210</v>
      </c>
      <c r="D105" t="s">
        <v>220</v>
      </c>
      <c r="E105" t="s">
        <v>218</v>
      </c>
    </row>
    <row r="106" spans="3:5" x14ac:dyDescent="0.25">
      <c r="C106" t="s">
        <v>210</v>
      </c>
      <c r="D106" t="s">
        <v>220</v>
      </c>
      <c r="E106" t="s">
        <v>222</v>
      </c>
    </row>
    <row r="107" spans="3:5" x14ac:dyDescent="0.25">
      <c r="C107" t="s">
        <v>210</v>
      </c>
      <c r="D107" t="s">
        <v>227</v>
      </c>
      <c r="E107" t="s">
        <v>218</v>
      </c>
    </row>
    <row r="108" spans="3:5" x14ac:dyDescent="0.25">
      <c r="C108" t="s">
        <v>210</v>
      </c>
      <c r="D108" t="s">
        <v>217</v>
      </c>
      <c r="E108" t="s">
        <v>228</v>
      </c>
    </row>
    <row r="109" spans="3:5" x14ac:dyDescent="0.25">
      <c r="C109" t="s">
        <v>210</v>
      </c>
      <c r="D109" t="s">
        <v>227</v>
      </c>
      <c r="E109" t="s">
        <v>222</v>
      </c>
    </row>
    <row r="110" spans="3:5" x14ac:dyDescent="0.25">
      <c r="C110" t="s">
        <v>210</v>
      </c>
      <c r="D110" t="s">
        <v>220</v>
      </c>
      <c r="E110" t="s">
        <v>222</v>
      </c>
    </row>
    <row r="111" spans="3:5" x14ac:dyDescent="0.25">
      <c r="C111" t="s">
        <v>210</v>
      </c>
      <c r="D111" t="s">
        <v>217</v>
      </c>
      <c r="E111" t="s">
        <v>222</v>
      </c>
    </row>
    <row r="112" spans="3:5" x14ac:dyDescent="0.25">
      <c r="C112" t="s">
        <v>210</v>
      </c>
      <c r="D112" t="s">
        <v>220</v>
      </c>
      <c r="E112" t="s">
        <v>218</v>
      </c>
    </row>
    <row r="113" spans="3:5" x14ac:dyDescent="0.25">
      <c r="C113" t="s">
        <v>210</v>
      </c>
      <c r="D113" t="s">
        <v>227</v>
      </c>
      <c r="E113" t="s">
        <v>228</v>
      </c>
    </row>
    <row r="114" spans="3:5" x14ac:dyDescent="0.25">
      <c r="C114" t="s">
        <v>212</v>
      </c>
      <c r="D114" t="s">
        <v>227</v>
      </c>
      <c r="E114" t="s">
        <v>222</v>
      </c>
    </row>
    <row r="115" spans="3:5" x14ac:dyDescent="0.25">
      <c r="C115" t="s">
        <v>212</v>
      </c>
      <c r="D115" t="s">
        <v>227</v>
      </c>
      <c r="E115" t="s">
        <v>222</v>
      </c>
    </row>
    <row r="116" spans="3:5" x14ac:dyDescent="0.25">
      <c r="C116" t="s">
        <v>210</v>
      </c>
      <c r="D116" t="s">
        <v>220</v>
      </c>
      <c r="E116" t="s">
        <v>222</v>
      </c>
    </row>
    <row r="117" spans="3:5" x14ac:dyDescent="0.25">
      <c r="C117" t="s">
        <v>210</v>
      </c>
      <c r="D117" t="s">
        <v>217</v>
      </c>
      <c r="E117" t="s">
        <v>222</v>
      </c>
    </row>
    <row r="118" spans="3:5" x14ac:dyDescent="0.25">
      <c r="C118" t="s">
        <v>210</v>
      </c>
      <c r="D118" t="s">
        <v>227</v>
      </c>
      <c r="E118" t="s">
        <v>222</v>
      </c>
    </row>
    <row r="119" spans="3:5" x14ac:dyDescent="0.25">
      <c r="C119" t="s">
        <v>210</v>
      </c>
      <c r="D119" t="s">
        <v>220</v>
      </c>
      <c r="E119" t="s">
        <v>218</v>
      </c>
    </row>
    <row r="120" spans="3:5" x14ac:dyDescent="0.25">
      <c r="C120" t="s">
        <v>210</v>
      </c>
      <c r="D120" t="s">
        <v>217</v>
      </c>
      <c r="E120" t="s">
        <v>228</v>
      </c>
    </row>
    <row r="121" spans="3:5" x14ac:dyDescent="0.25">
      <c r="C121" t="s">
        <v>210</v>
      </c>
      <c r="D121" t="s">
        <v>217</v>
      </c>
      <c r="E121" t="s">
        <v>218</v>
      </c>
    </row>
    <row r="122" spans="3:5" x14ac:dyDescent="0.25">
      <c r="C122" t="s">
        <v>210</v>
      </c>
      <c r="D122" t="s">
        <v>220</v>
      </c>
      <c r="E122" t="s">
        <v>222</v>
      </c>
    </row>
    <row r="123" spans="3:5" x14ac:dyDescent="0.25">
      <c r="C123" t="s">
        <v>210</v>
      </c>
      <c r="D123" t="s">
        <v>220</v>
      </c>
      <c r="E123" t="s">
        <v>222</v>
      </c>
    </row>
    <row r="124" spans="3:5" x14ac:dyDescent="0.25">
      <c r="C124" t="s">
        <v>210</v>
      </c>
      <c r="D124" t="s">
        <v>220</v>
      </c>
      <c r="E124" t="s">
        <v>222</v>
      </c>
    </row>
    <row r="125" spans="3:5" x14ac:dyDescent="0.25">
      <c r="C125" t="s">
        <v>210</v>
      </c>
      <c r="D125" t="s">
        <v>217</v>
      </c>
      <c r="E125" t="s">
        <v>228</v>
      </c>
    </row>
    <row r="126" spans="3:5" x14ac:dyDescent="0.25">
      <c r="C126" t="s">
        <v>210</v>
      </c>
      <c r="D126" t="s">
        <v>220</v>
      </c>
      <c r="E126" t="s">
        <v>222</v>
      </c>
    </row>
    <row r="127" spans="3:5" x14ac:dyDescent="0.25">
      <c r="C127" t="s">
        <v>210</v>
      </c>
      <c r="D127" t="s">
        <v>217</v>
      </c>
      <c r="E127" t="s">
        <v>222</v>
      </c>
    </row>
    <row r="128" spans="3:5" x14ac:dyDescent="0.25">
      <c r="C128" t="s">
        <v>210</v>
      </c>
      <c r="D128" t="s">
        <v>227</v>
      </c>
      <c r="E128" t="s">
        <v>228</v>
      </c>
    </row>
    <row r="129" spans="3:5" x14ac:dyDescent="0.25">
      <c r="C129" t="s">
        <v>210</v>
      </c>
      <c r="D129" t="s">
        <v>220</v>
      </c>
      <c r="E129" t="s">
        <v>222</v>
      </c>
    </row>
    <row r="130" spans="3:5" x14ac:dyDescent="0.25">
      <c r="C130" t="s">
        <v>210</v>
      </c>
      <c r="D130" t="s">
        <v>217</v>
      </c>
      <c r="E130" t="s">
        <v>218</v>
      </c>
    </row>
    <row r="131" spans="3:5" x14ac:dyDescent="0.25">
      <c r="C131" t="s">
        <v>210</v>
      </c>
      <c r="D131" t="s">
        <v>217</v>
      </c>
      <c r="E131" t="s">
        <v>222</v>
      </c>
    </row>
    <row r="132" spans="3:5" x14ac:dyDescent="0.25">
      <c r="C132" t="s">
        <v>210</v>
      </c>
      <c r="D132" t="s">
        <v>220</v>
      </c>
      <c r="E132" t="s">
        <v>218</v>
      </c>
    </row>
    <row r="133" spans="3:5" x14ac:dyDescent="0.25">
      <c r="C133" t="s">
        <v>210</v>
      </c>
      <c r="D133" t="s">
        <v>217</v>
      </c>
      <c r="E133" t="s">
        <v>228</v>
      </c>
    </row>
    <row r="134" spans="3:5" x14ac:dyDescent="0.25">
      <c r="C134" t="s">
        <v>210</v>
      </c>
      <c r="D134" t="s">
        <v>227</v>
      </c>
      <c r="E134" t="s">
        <v>218</v>
      </c>
    </row>
    <row r="135" spans="3:5" x14ac:dyDescent="0.25">
      <c r="C135" t="s">
        <v>210</v>
      </c>
      <c r="D135" t="s">
        <v>227</v>
      </c>
      <c r="E135" t="s">
        <v>218</v>
      </c>
    </row>
    <row r="136" spans="3:5" x14ac:dyDescent="0.25">
      <c r="C136" t="s">
        <v>210</v>
      </c>
      <c r="D136" t="s">
        <v>217</v>
      </c>
      <c r="E136" t="s">
        <v>228</v>
      </c>
    </row>
    <row r="137" spans="3:5" x14ac:dyDescent="0.25">
      <c r="C137" t="s">
        <v>210</v>
      </c>
      <c r="D137" t="s">
        <v>227</v>
      </c>
      <c r="E137" t="s">
        <v>228</v>
      </c>
    </row>
    <row r="138" spans="3:5" x14ac:dyDescent="0.25">
      <c r="C138" t="s">
        <v>210</v>
      </c>
      <c r="D138" t="s">
        <v>217</v>
      </c>
      <c r="E138" t="s">
        <v>218</v>
      </c>
    </row>
    <row r="139" spans="3:5" x14ac:dyDescent="0.25">
      <c r="C139" t="s">
        <v>210</v>
      </c>
      <c r="D139" t="s">
        <v>217</v>
      </c>
      <c r="E139" t="s">
        <v>222</v>
      </c>
    </row>
    <row r="140" spans="3:5" x14ac:dyDescent="0.25">
      <c r="C140" t="s">
        <v>210</v>
      </c>
      <c r="D140" t="s">
        <v>220</v>
      </c>
      <c r="E140" t="s">
        <v>222</v>
      </c>
    </row>
    <row r="141" spans="3:5" x14ac:dyDescent="0.25">
      <c r="C141" t="s">
        <v>210</v>
      </c>
      <c r="D141" t="s">
        <v>217</v>
      </c>
      <c r="E141" t="s">
        <v>222</v>
      </c>
    </row>
    <row r="142" spans="3:5" x14ac:dyDescent="0.25">
      <c r="C142" t="s">
        <v>210</v>
      </c>
      <c r="D142" t="s">
        <v>220</v>
      </c>
      <c r="E142" t="s">
        <v>222</v>
      </c>
    </row>
    <row r="143" spans="3:5" x14ac:dyDescent="0.25">
      <c r="C143" t="s">
        <v>210</v>
      </c>
      <c r="D143" t="s">
        <v>220</v>
      </c>
      <c r="E143" t="s">
        <v>218</v>
      </c>
    </row>
    <row r="144" spans="3:5" x14ac:dyDescent="0.25">
      <c r="C144" t="s">
        <v>210</v>
      </c>
      <c r="D144" t="s">
        <v>220</v>
      </c>
      <c r="E144" t="s">
        <v>222</v>
      </c>
    </row>
    <row r="145" spans="3:5" x14ac:dyDescent="0.25">
      <c r="C145" t="s">
        <v>212</v>
      </c>
      <c r="D145" t="s">
        <v>227</v>
      </c>
      <c r="E145" t="s">
        <v>222</v>
      </c>
    </row>
    <row r="146" spans="3:5" x14ac:dyDescent="0.25">
      <c r="C146" t="s">
        <v>210</v>
      </c>
      <c r="D146" t="s">
        <v>220</v>
      </c>
      <c r="E146" t="s">
        <v>218</v>
      </c>
    </row>
    <row r="147" spans="3:5" x14ac:dyDescent="0.25">
      <c r="C147" t="s">
        <v>210</v>
      </c>
      <c r="D147" t="s">
        <v>220</v>
      </c>
      <c r="E147" t="s">
        <v>222</v>
      </c>
    </row>
    <row r="148" spans="3:5" x14ac:dyDescent="0.25">
      <c r="C148" t="s">
        <v>210</v>
      </c>
      <c r="D148" t="s">
        <v>220</v>
      </c>
      <c r="E148" t="s">
        <v>218</v>
      </c>
    </row>
    <row r="149" spans="3:5" x14ac:dyDescent="0.25">
      <c r="C149" t="s">
        <v>210</v>
      </c>
      <c r="D149" t="s">
        <v>227</v>
      </c>
      <c r="E149" t="s">
        <v>222</v>
      </c>
    </row>
    <row r="150" spans="3:5" x14ac:dyDescent="0.25">
      <c r="C150" t="s">
        <v>210</v>
      </c>
      <c r="D150" t="s">
        <v>220</v>
      </c>
      <c r="E150" t="s">
        <v>228</v>
      </c>
    </row>
    <row r="151" spans="3:5" x14ac:dyDescent="0.25">
      <c r="C151" t="s">
        <v>212</v>
      </c>
      <c r="D151" t="s">
        <v>227</v>
      </c>
      <c r="E151" t="s">
        <v>222</v>
      </c>
    </row>
    <row r="152" spans="3:5" x14ac:dyDescent="0.25">
      <c r="C152" t="s">
        <v>212</v>
      </c>
      <c r="D152" t="s">
        <v>220</v>
      </c>
      <c r="E152" t="s">
        <v>222</v>
      </c>
    </row>
    <row r="153" spans="3:5" x14ac:dyDescent="0.25">
      <c r="C153" t="s">
        <v>210</v>
      </c>
      <c r="D153" t="s">
        <v>220</v>
      </c>
      <c r="E153" t="s">
        <v>222</v>
      </c>
    </row>
    <row r="154" spans="3:5" x14ac:dyDescent="0.25">
      <c r="C154" t="s">
        <v>212</v>
      </c>
      <c r="D154" t="s">
        <v>227</v>
      </c>
      <c r="E154" t="s">
        <v>222</v>
      </c>
    </row>
    <row r="155" spans="3:5" x14ac:dyDescent="0.25">
      <c r="C155" t="s">
        <v>210</v>
      </c>
      <c r="D155" t="s">
        <v>220</v>
      </c>
      <c r="E155" t="s">
        <v>222</v>
      </c>
    </row>
    <row r="156" spans="3:5" x14ac:dyDescent="0.25">
      <c r="C156" t="s">
        <v>210</v>
      </c>
      <c r="D156" t="s">
        <v>227</v>
      </c>
      <c r="E156" t="s">
        <v>222</v>
      </c>
    </row>
    <row r="157" spans="3:5" x14ac:dyDescent="0.25">
      <c r="C157" t="s">
        <v>210</v>
      </c>
      <c r="D157" t="s">
        <v>220</v>
      </c>
      <c r="E157" t="s">
        <v>218</v>
      </c>
    </row>
    <row r="158" spans="3:5" x14ac:dyDescent="0.25">
      <c r="C158" t="s">
        <v>212</v>
      </c>
      <c r="D158" t="s">
        <v>220</v>
      </c>
      <c r="E158" t="s">
        <v>228</v>
      </c>
    </row>
    <row r="159" spans="3:5" x14ac:dyDescent="0.25">
      <c r="C159" t="s">
        <v>212</v>
      </c>
      <c r="D159" t="s">
        <v>227</v>
      </c>
      <c r="E159" t="s">
        <v>222</v>
      </c>
    </row>
    <row r="160" spans="3:5" x14ac:dyDescent="0.25">
      <c r="C160" t="s">
        <v>210</v>
      </c>
      <c r="D160" t="s">
        <v>227</v>
      </c>
      <c r="E160" t="s">
        <v>222</v>
      </c>
    </row>
    <row r="161" spans="3:5" x14ac:dyDescent="0.25">
      <c r="C161" t="s">
        <v>210</v>
      </c>
      <c r="D161" t="s">
        <v>217</v>
      </c>
      <c r="E161" t="s">
        <v>222</v>
      </c>
    </row>
    <row r="162" spans="3:5" x14ac:dyDescent="0.25">
      <c r="C162" t="s">
        <v>212</v>
      </c>
      <c r="D162" t="s">
        <v>227</v>
      </c>
      <c r="E162" t="s">
        <v>222</v>
      </c>
    </row>
    <row r="163" spans="3:5" x14ac:dyDescent="0.25">
      <c r="C163" t="s">
        <v>210</v>
      </c>
      <c r="D163" t="s">
        <v>217</v>
      </c>
      <c r="E163" t="s">
        <v>218</v>
      </c>
    </row>
    <row r="164" spans="3:5" x14ac:dyDescent="0.25">
      <c r="C164" t="s">
        <v>212</v>
      </c>
      <c r="D164" t="s">
        <v>220</v>
      </c>
      <c r="E164" t="s">
        <v>228</v>
      </c>
    </row>
    <row r="165" spans="3:5" x14ac:dyDescent="0.25">
      <c r="C165" t="s">
        <v>212</v>
      </c>
      <c r="D165" t="s">
        <v>220</v>
      </c>
      <c r="E165" t="s">
        <v>228</v>
      </c>
    </row>
    <row r="166" spans="3:5" x14ac:dyDescent="0.25">
      <c r="C166" t="s">
        <v>210</v>
      </c>
      <c r="D166" t="s">
        <v>227</v>
      </c>
      <c r="E166" t="s">
        <v>222</v>
      </c>
    </row>
    <row r="167" spans="3:5" x14ac:dyDescent="0.25">
      <c r="C167" t="s">
        <v>210</v>
      </c>
      <c r="D167" t="s">
        <v>217</v>
      </c>
      <c r="E167" t="s">
        <v>218</v>
      </c>
    </row>
    <row r="168" spans="3:5" x14ac:dyDescent="0.25">
      <c r="C168" t="s">
        <v>210</v>
      </c>
      <c r="D168" t="s">
        <v>217</v>
      </c>
      <c r="E168" t="s">
        <v>228</v>
      </c>
    </row>
    <row r="169" spans="3:5" x14ac:dyDescent="0.25">
      <c r="C169" t="s">
        <v>210</v>
      </c>
      <c r="D169" t="s">
        <v>217</v>
      </c>
      <c r="E169" t="s">
        <v>218</v>
      </c>
    </row>
    <row r="170" spans="3:5" x14ac:dyDescent="0.25">
      <c r="C170" t="s">
        <v>210</v>
      </c>
      <c r="D170" t="s">
        <v>220</v>
      </c>
      <c r="E170" t="s">
        <v>218</v>
      </c>
    </row>
    <row r="171" spans="3:5" x14ac:dyDescent="0.25">
      <c r="C171" t="s">
        <v>210</v>
      </c>
      <c r="D171" t="s">
        <v>217</v>
      </c>
      <c r="E171" t="s">
        <v>222</v>
      </c>
    </row>
    <row r="172" spans="3:5" x14ac:dyDescent="0.25">
      <c r="C172" t="s">
        <v>212</v>
      </c>
      <c r="D172" t="s">
        <v>227</v>
      </c>
      <c r="E172" t="s">
        <v>222</v>
      </c>
    </row>
    <row r="173" spans="3:5" x14ac:dyDescent="0.25">
      <c r="C173" t="s">
        <v>212</v>
      </c>
      <c r="D173" t="s">
        <v>227</v>
      </c>
      <c r="E173" t="s">
        <v>222</v>
      </c>
    </row>
    <row r="174" spans="3:5" x14ac:dyDescent="0.25">
      <c r="C174" t="s">
        <v>212</v>
      </c>
      <c r="D174" t="s">
        <v>217</v>
      </c>
      <c r="E174" t="s">
        <v>218</v>
      </c>
    </row>
    <row r="175" spans="3:5" x14ac:dyDescent="0.25">
      <c r="C175" t="s">
        <v>210</v>
      </c>
      <c r="D175" t="s">
        <v>217</v>
      </c>
      <c r="E175" t="s">
        <v>222</v>
      </c>
    </row>
    <row r="176" spans="3:5" x14ac:dyDescent="0.25">
      <c r="C176" t="s">
        <v>212</v>
      </c>
      <c r="D176" t="s">
        <v>220</v>
      </c>
      <c r="E176" t="s">
        <v>228</v>
      </c>
    </row>
    <row r="177" spans="3:5" x14ac:dyDescent="0.25">
      <c r="C177" t="s">
        <v>210</v>
      </c>
      <c r="D177" t="s">
        <v>227</v>
      </c>
      <c r="E177" t="s">
        <v>218</v>
      </c>
    </row>
    <row r="178" spans="3:5" x14ac:dyDescent="0.25">
      <c r="C178" t="s">
        <v>210</v>
      </c>
      <c r="D178" t="s">
        <v>227</v>
      </c>
      <c r="E178" t="s">
        <v>218</v>
      </c>
    </row>
    <row r="179" spans="3:5" x14ac:dyDescent="0.25">
      <c r="C179" t="s">
        <v>210</v>
      </c>
      <c r="D179" t="s">
        <v>227</v>
      </c>
      <c r="E179" t="s">
        <v>218</v>
      </c>
    </row>
    <row r="180" spans="3:5" x14ac:dyDescent="0.25">
      <c r="C180" t="s">
        <v>210</v>
      </c>
      <c r="D180" t="s">
        <v>220</v>
      </c>
      <c r="E180" t="s">
        <v>222</v>
      </c>
    </row>
    <row r="181" spans="3:5" x14ac:dyDescent="0.25">
      <c r="C181" t="s">
        <v>210</v>
      </c>
      <c r="D181" t="s">
        <v>220</v>
      </c>
      <c r="E181" t="s">
        <v>222</v>
      </c>
    </row>
    <row r="182" spans="3:5" x14ac:dyDescent="0.25">
      <c r="C182" t="s">
        <v>210</v>
      </c>
      <c r="D182" t="s">
        <v>217</v>
      </c>
      <c r="E182" t="s">
        <v>228</v>
      </c>
    </row>
    <row r="183" spans="3:5" x14ac:dyDescent="0.25">
      <c r="C183" t="s">
        <v>210</v>
      </c>
      <c r="D183" t="s">
        <v>227</v>
      </c>
      <c r="E183" t="s">
        <v>218</v>
      </c>
    </row>
    <row r="184" spans="3:5" x14ac:dyDescent="0.25">
      <c r="C184" t="s">
        <v>212</v>
      </c>
      <c r="D184" t="s">
        <v>227</v>
      </c>
      <c r="E184" t="s">
        <v>228</v>
      </c>
    </row>
    <row r="185" spans="3:5" x14ac:dyDescent="0.25">
      <c r="C185" t="s">
        <v>210</v>
      </c>
      <c r="D185" t="s">
        <v>227</v>
      </c>
      <c r="E185" t="s">
        <v>222</v>
      </c>
    </row>
    <row r="186" spans="3:5" x14ac:dyDescent="0.25">
      <c r="C186" t="s">
        <v>210</v>
      </c>
      <c r="D186" t="s">
        <v>227</v>
      </c>
      <c r="E186" t="s">
        <v>222</v>
      </c>
    </row>
    <row r="187" spans="3:5" x14ac:dyDescent="0.25">
      <c r="C187" t="s">
        <v>210</v>
      </c>
      <c r="D187" t="s">
        <v>217</v>
      </c>
      <c r="E187" t="s">
        <v>218</v>
      </c>
    </row>
    <row r="188" spans="3:5" x14ac:dyDescent="0.25">
      <c r="C188" t="s">
        <v>210</v>
      </c>
      <c r="D188" t="s">
        <v>217</v>
      </c>
      <c r="E188" t="s">
        <v>222</v>
      </c>
    </row>
    <row r="189" spans="3:5" x14ac:dyDescent="0.25">
      <c r="C189" t="s">
        <v>210</v>
      </c>
      <c r="D189" t="s">
        <v>220</v>
      </c>
      <c r="E189" t="s">
        <v>218</v>
      </c>
    </row>
    <row r="190" spans="3:5" x14ac:dyDescent="0.25">
      <c r="C190" t="s">
        <v>212</v>
      </c>
      <c r="D190" t="s">
        <v>220</v>
      </c>
      <c r="E190" t="s">
        <v>228</v>
      </c>
    </row>
    <row r="191" spans="3:5" x14ac:dyDescent="0.25">
      <c r="C191" t="s">
        <v>210</v>
      </c>
      <c r="D191" t="s">
        <v>227</v>
      </c>
      <c r="E191" t="s">
        <v>222</v>
      </c>
    </row>
    <row r="192" spans="3:5" x14ac:dyDescent="0.25">
      <c r="C192" t="s">
        <v>210</v>
      </c>
      <c r="D192" t="s">
        <v>227</v>
      </c>
      <c r="E192" t="s">
        <v>228</v>
      </c>
    </row>
    <row r="193" spans="3:5" x14ac:dyDescent="0.25">
      <c r="C193" t="s">
        <v>210</v>
      </c>
      <c r="D193" t="s">
        <v>220</v>
      </c>
      <c r="E193" t="s">
        <v>222</v>
      </c>
    </row>
    <row r="194" spans="3:5" x14ac:dyDescent="0.25">
      <c r="C194" t="s">
        <v>210</v>
      </c>
      <c r="D194" t="s">
        <v>220</v>
      </c>
      <c r="E194" t="s">
        <v>218</v>
      </c>
    </row>
    <row r="195" spans="3:5" x14ac:dyDescent="0.25">
      <c r="C195" t="s">
        <v>210</v>
      </c>
      <c r="D195" t="s">
        <v>217</v>
      </c>
      <c r="E195" t="s">
        <v>222</v>
      </c>
    </row>
    <row r="196" spans="3:5" x14ac:dyDescent="0.25">
      <c r="C196" t="s">
        <v>210</v>
      </c>
      <c r="D196" t="s">
        <v>217</v>
      </c>
      <c r="E196" t="s">
        <v>222</v>
      </c>
    </row>
    <row r="197" spans="3:5" x14ac:dyDescent="0.25">
      <c r="C197" t="s">
        <v>210</v>
      </c>
      <c r="D197" t="s">
        <v>217</v>
      </c>
      <c r="E197" t="s">
        <v>228</v>
      </c>
    </row>
    <row r="198" spans="3:5" x14ac:dyDescent="0.25">
      <c r="C198" t="s">
        <v>212</v>
      </c>
      <c r="D198" t="s">
        <v>217</v>
      </c>
      <c r="E198" t="s">
        <v>228</v>
      </c>
    </row>
    <row r="199" spans="3:5" x14ac:dyDescent="0.25">
      <c r="C199" t="s">
        <v>210</v>
      </c>
      <c r="D199" t="s">
        <v>220</v>
      </c>
      <c r="E199" t="s">
        <v>228</v>
      </c>
    </row>
    <row r="200" spans="3:5" x14ac:dyDescent="0.25">
      <c r="C200" t="s">
        <v>210</v>
      </c>
      <c r="D200" t="s">
        <v>227</v>
      </c>
      <c r="E200" t="s">
        <v>222</v>
      </c>
    </row>
    <row r="201" spans="3:5" x14ac:dyDescent="0.25">
      <c r="C201" t="s">
        <v>210</v>
      </c>
      <c r="D201" t="s">
        <v>220</v>
      </c>
      <c r="E201" t="s">
        <v>222</v>
      </c>
    </row>
    <row r="202" spans="3:5" x14ac:dyDescent="0.25">
      <c r="C202" t="s">
        <v>210</v>
      </c>
      <c r="D202" t="s">
        <v>227</v>
      </c>
      <c r="E202" t="s">
        <v>218</v>
      </c>
    </row>
    <row r="203" spans="3:5" x14ac:dyDescent="0.25">
      <c r="C203" t="s">
        <v>210</v>
      </c>
      <c r="D203" t="s">
        <v>227</v>
      </c>
      <c r="E203" t="s">
        <v>218</v>
      </c>
    </row>
    <row r="204" spans="3:5" x14ac:dyDescent="0.25">
      <c r="C204" t="s">
        <v>210</v>
      </c>
      <c r="D204" t="s">
        <v>220</v>
      </c>
      <c r="E204" t="s">
        <v>222</v>
      </c>
    </row>
    <row r="205" spans="3:5" x14ac:dyDescent="0.25">
      <c r="C205" t="s">
        <v>212</v>
      </c>
      <c r="D205" t="s">
        <v>227</v>
      </c>
      <c r="E205" t="s">
        <v>222</v>
      </c>
    </row>
    <row r="206" spans="3:5" x14ac:dyDescent="0.25">
      <c r="C206" t="s">
        <v>212</v>
      </c>
      <c r="D206" t="s">
        <v>227</v>
      </c>
      <c r="E206" t="s">
        <v>222</v>
      </c>
    </row>
    <row r="207" spans="3:5" x14ac:dyDescent="0.25">
      <c r="C207" t="s">
        <v>212</v>
      </c>
      <c r="D207" t="s">
        <v>227</v>
      </c>
      <c r="E207" t="s">
        <v>222</v>
      </c>
    </row>
    <row r="208" spans="3:5" x14ac:dyDescent="0.25">
      <c r="C208" t="s">
        <v>210</v>
      </c>
      <c r="D208" t="s">
        <v>220</v>
      </c>
      <c r="E208" t="s">
        <v>222</v>
      </c>
    </row>
    <row r="209" spans="3:5" x14ac:dyDescent="0.25">
      <c r="C209" t="s">
        <v>210</v>
      </c>
      <c r="D209" t="s">
        <v>217</v>
      </c>
      <c r="E209" t="s">
        <v>228</v>
      </c>
    </row>
    <row r="210" spans="3:5" x14ac:dyDescent="0.25">
      <c r="C210" t="s">
        <v>210</v>
      </c>
      <c r="D210" t="s">
        <v>227</v>
      </c>
      <c r="E210" t="s">
        <v>218</v>
      </c>
    </row>
    <row r="211" spans="3:5" x14ac:dyDescent="0.25">
      <c r="C211" t="s">
        <v>210</v>
      </c>
      <c r="D211" t="s">
        <v>217</v>
      </c>
      <c r="E211" t="s">
        <v>228</v>
      </c>
    </row>
    <row r="212" spans="3:5" x14ac:dyDescent="0.25">
      <c r="C212" t="s">
        <v>210</v>
      </c>
      <c r="D212" t="s">
        <v>220</v>
      </c>
      <c r="E212" t="s">
        <v>222</v>
      </c>
    </row>
    <row r="213" spans="3:5" x14ac:dyDescent="0.25">
      <c r="C213" t="s">
        <v>210</v>
      </c>
      <c r="D213" t="s">
        <v>217</v>
      </c>
      <c r="E213" t="s">
        <v>222</v>
      </c>
    </row>
    <row r="214" spans="3:5" x14ac:dyDescent="0.25">
      <c r="C214" t="s">
        <v>210</v>
      </c>
      <c r="D214" t="s">
        <v>220</v>
      </c>
      <c r="E214" t="s">
        <v>228</v>
      </c>
    </row>
    <row r="215" spans="3:5" x14ac:dyDescent="0.25">
      <c r="C215" t="s">
        <v>210</v>
      </c>
      <c r="D215" t="s">
        <v>217</v>
      </c>
      <c r="E215" t="s">
        <v>218</v>
      </c>
    </row>
    <row r="216" spans="3:5" x14ac:dyDescent="0.25">
      <c r="C216" t="s">
        <v>210</v>
      </c>
      <c r="D216" t="s">
        <v>220</v>
      </c>
      <c r="E216" t="s">
        <v>218</v>
      </c>
    </row>
    <row r="217" spans="3:5" x14ac:dyDescent="0.25">
      <c r="C217" t="s">
        <v>210</v>
      </c>
      <c r="D217" t="s">
        <v>217</v>
      </c>
      <c r="E217" t="s">
        <v>228</v>
      </c>
    </row>
    <row r="218" spans="3:5" x14ac:dyDescent="0.25">
      <c r="C218" t="s">
        <v>210</v>
      </c>
      <c r="D218" t="s">
        <v>220</v>
      </c>
      <c r="E218" t="s">
        <v>218</v>
      </c>
    </row>
    <row r="219" spans="3:5" x14ac:dyDescent="0.25">
      <c r="C219" t="s">
        <v>210</v>
      </c>
      <c r="D219" t="s">
        <v>227</v>
      </c>
      <c r="E219" t="s">
        <v>218</v>
      </c>
    </row>
    <row r="220" spans="3:5" x14ac:dyDescent="0.25">
      <c r="C220" t="s">
        <v>210</v>
      </c>
      <c r="D220" t="s">
        <v>220</v>
      </c>
      <c r="E220" t="s">
        <v>222</v>
      </c>
    </row>
    <row r="221" spans="3:5" x14ac:dyDescent="0.25">
      <c r="C221" t="s">
        <v>210</v>
      </c>
      <c r="D221" t="s">
        <v>227</v>
      </c>
      <c r="E221" t="s">
        <v>218</v>
      </c>
    </row>
    <row r="222" spans="3:5" x14ac:dyDescent="0.25">
      <c r="C222" t="s">
        <v>210</v>
      </c>
      <c r="D222" t="s">
        <v>217</v>
      </c>
      <c r="E222" t="s">
        <v>222</v>
      </c>
    </row>
    <row r="223" spans="3:5" x14ac:dyDescent="0.25">
      <c r="C223" t="s">
        <v>210</v>
      </c>
      <c r="D223" t="s">
        <v>220</v>
      </c>
      <c r="E223" t="s">
        <v>218</v>
      </c>
    </row>
    <row r="224" spans="3:5" x14ac:dyDescent="0.25">
      <c r="C224" t="s">
        <v>210</v>
      </c>
      <c r="D224" t="s">
        <v>220</v>
      </c>
      <c r="E224" t="s">
        <v>222</v>
      </c>
    </row>
    <row r="225" spans="3:5" x14ac:dyDescent="0.25">
      <c r="C225" t="s">
        <v>210</v>
      </c>
      <c r="D225" t="s">
        <v>227</v>
      </c>
      <c r="E225" t="s">
        <v>218</v>
      </c>
    </row>
    <row r="226" spans="3:5" x14ac:dyDescent="0.25">
      <c r="C226" t="s">
        <v>210</v>
      </c>
      <c r="D226" t="s">
        <v>227</v>
      </c>
      <c r="E226" t="s">
        <v>222</v>
      </c>
    </row>
    <row r="227" spans="3:5" x14ac:dyDescent="0.25">
      <c r="C227" t="s">
        <v>210</v>
      </c>
      <c r="D227" t="s">
        <v>220</v>
      </c>
      <c r="E227" t="s">
        <v>218</v>
      </c>
    </row>
    <row r="228" spans="3:5" x14ac:dyDescent="0.25">
      <c r="C228" t="s">
        <v>210</v>
      </c>
      <c r="D228" t="s">
        <v>217</v>
      </c>
      <c r="E228" t="s">
        <v>218</v>
      </c>
    </row>
    <row r="229" spans="3:5" x14ac:dyDescent="0.25">
      <c r="C229" t="s">
        <v>212</v>
      </c>
      <c r="D229" t="s">
        <v>227</v>
      </c>
      <c r="E229" t="s">
        <v>222</v>
      </c>
    </row>
    <row r="230" spans="3:5" x14ac:dyDescent="0.25">
      <c r="C230" t="s">
        <v>210</v>
      </c>
      <c r="D230" t="s">
        <v>220</v>
      </c>
      <c r="E230" t="s">
        <v>222</v>
      </c>
    </row>
    <row r="231" spans="3:5" x14ac:dyDescent="0.25">
      <c r="C231" t="s">
        <v>210</v>
      </c>
      <c r="D231" t="s">
        <v>220</v>
      </c>
      <c r="E231" t="s">
        <v>218</v>
      </c>
    </row>
    <row r="232" spans="3:5" x14ac:dyDescent="0.25">
      <c r="C232" t="s">
        <v>210</v>
      </c>
      <c r="D232" t="s">
        <v>220</v>
      </c>
      <c r="E232" t="s">
        <v>222</v>
      </c>
    </row>
    <row r="233" spans="3:5" x14ac:dyDescent="0.25">
      <c r="C233" t="s">
        <v>212</v>
      </c>
      <c r="D233" t="s">
        <v>227</v>
      </c>
      <c r="E233" t="s">
        <v>228</v>
      </c>
    </row>
    <row r="234" spans="3:5" x14ac:dyDescent="0.25">
      <c r="C234" t="s">
        <v>210</v>
      </c>
      <c r="D234" t="s">
        <v>217</v>
      </c>
      <c r="E234" t="s">
        <v>218</v>
      </c>
    </row>
    <row r="235" spans="3:5" x14ac:dyDescent="0.25">
      <c r="C235" t="s">
        <v>210</v>
      </c>
      <c r="D235" t="s">
        <v>227</v>
      </c>
      <c r="E235" t="s">
        <v>218</v>
      </c>
    </row>
    <row r="236" spans="3:5" x14ac:dyDescent="0.25">
      <c r="C236" t="s">
        <v>210</v>
      </c>
      <c r="D236" t="s">
        <v>227</v>
      </c>
      <c r="E236" t="s">
        <v>228</v>
      </c>
    </row>
    <row r="237" spans="3:5" x14ac:dyDescent="0.25">
      <c r="C237" t="s">
        <v>210</v>
      </c>
      <c r="D237" t="s">
        <v>217</v>
      </c>
      <c r="E237" t="s">
        <v>218</v>
      </c>
    </row>
    <row r="238" spans="3:5" x14ac:dyDescent="0.25">
      <c r="C238" t="s">
        <v>210</v>
      </c>
      <c r="D238" t="s">
        <v>217</v>
      </c>
      <c r="E238" t="s">
        <v>222</v>
      </c>
    </row>
    <row r="239" spans="3:5" x14ac:dyDescent="0.25">
      <c r="C239" t="s">
        <v>210</v>
      </c>
      <c r="D239" t="s">
        <v>220</v>
      </c>
      <c r="E239" t="s">
        <v>222</v>
      </c>
    </row>
    <row r="240" spans="3:5" x14ac:dyDescent="0.25">
      <c r="C240" t="s">
        <v>210</v>
      </c>
      <c r="D240" t="s">
        <v>217</v>
      </c>
      <c r="E240" t="s">
        <v>218</v>
      </c>
    </row>
    <row r="241" spans="3:5" x14ac:dyDescent="0.25">
      <c r="C241" t="s">
        <v>210</v>
      </c>
      <c r="D241" t="s">
        <v>220</v>
      </c>
      <c r="E241" t="s">
        <v>218</v>
      </c>
    </row>
    <row r="242" spans="3:5" x14ac:dyDescent="0.25">
      <c r="C242" t="s">
        <v>210</v>
      </c>
      <c r="D242" t="s">
        <v>220</v>
      </c>
      <c r="E242" t="s">
        <v>222</v>
      </c>
    </row>
    <row r="243" spans="3:5" x14ac:dyDescent="0.25">
      <c r="C243" t="s">
        <v>210</v>
      </c>
      <c r="D243" t="s">
        <v>220</v>
      </c>
      <c r="E243" t="s">
        <v>218</v>
      </c>
    </row>
    <row r="244" spans="3:5" x14ac:dyDescent="0.25">
      <c r="C244" t="s">
        <v>210</v>
      </c>
      <c r="D244" t="s">
        <v>227</v>
      </c>
      <c r="E244" t="s">
        <v>218</v>
      </c>
    </row>
    <row r="245" spans="3:5" x14ac:dyDescent="0.25">
      <c r="C245" t="s">
        <v>210</v>
      </c>
      <c r="D245" t="s">
        <v>227</v>
      </c>
      <c r="E245" t="s">
        <v>222</v>
      </c>
    </row>
    <row r="246" spans="3:5" x14ac:dyDescent="0.25">
      <c r="C246" t="s">
        <v>210</v>
      </c>
      <c r="D246" t="s">
        <v>220</v>
      </c>
      <c r="E246" t="s">
        <v>218</v>
      </c>
    </row>
    <row r="247" spans="3:5" x14ac:dyDescent="0.25">
      <c r="C247" t="s">
        <v>210</v>
      </c>
      <c r="D247" t="s">
        <v>227</v>
      </c>
      <c r="E247" t="s">
        <v>218</v>
      </c>
    </row>
    <row r="248" spans="3:5" x14ac:dyDescent="0.25">
      <c r="C248" t="s">
        <v>210</v>
      </c>
      <c r="D248" t="s">
        <v>227</v>
      </c>
      <c r="E248" t="s">
        <v>218</v>
      </c>
    </row>
    <row r="249" spans="3:5" x14ac:dyDescent="0.25">
      <c r="C249" t="s">
        <v>210</v>
      </c>
      <c r="D249" t="s">
        <v>227</v>
      </c>
      <c r="E249" t="s">
        <v>228</v>
      </c>
    </row>
    <row r="250" spans="3:5" x14ac:dyDescent="0.25">
      <c r="C250" t="s">
        <v>210</v>
      </c>
      <c r="D250" t="s">
        <v>220</v>
      </c>
      <c r="E250" t="s">
        <v>218</v>
      </c>
    </row>
    <row r="251" spans="3:5" x14ac:dyDescent="0.25">
      <c r="C251" t="s">
        <v>210</v>
      </c>
      <c r="D251" t="s">
        <v>227</v>
      </c>
      <c r="E251" t="s">
        <v>222</v>
      </c>
    </row>
    <row r="252" spans="3:5" x14ac:dyDescent="0.25">
      <c r="C252" t="s">
        <v>210</v>
      </c>
      <c r="D252" t="s">
        <v>220</v>
      </c>
      <c r="E252" t="s">
        <v>222</v>
      </c>
    </row>
    <row r="253" spans="3:5" x14ac:dyDescent="0.25">
      <c r="C253" t="s">
        <v>210</v>
      </c>
      <c r="D253" t="s">
        <v>227</v>
      </c>
      <c r="E253" t="s">
        <v>218</v>
      </c>
    </row>
    <row r="254" spans="3:5" x14ac:dyDescent="0.25">
      <c r="C254" t="s">
        <v>212</v>
      </c>
      <c r="D254" t="s">
        <v>227</v>
      </c>
      <c r="E254" t="s">
        <v>228</v>
      </c>
    </row>
    <row r="255" spans="3:5" x14ac:dyDescent="0.25">
      <c r="C255" t="s">
        <v>210</v>
      </c>
      <c r="D255" t="s">
        <v>217</v>
      </c>
      <c r="E255" t="s">
        <v>222</v>
      </c>
    </row>
    <row r="256" spans="3:5" x14ac:dyDescent="0.25">
      <c r="C256" t="s">
        <v>210</v>
      </c>
      <c r="D256" t="s">
        <v>227</v>
      </c>
      <c r="E256" t="s">
        <v>222</v>
      </c>
    </row>
    <row r="257" spans="3:5" x14ac:dyDescent="0.25">
      <c r="C257" t="s">
        <v>210</v>
      </c>
      <c r="D257" t="s">
        <v>217</v>
      </c>
      <c r="E257" t="s">
        <v>222</v>
      </c>
    </row>
    <row r="258" spans="3:5" x14ac:dyDescent="0.25">
      <c r="C258" t="s">
        <v>210</v>
      </c>
      <c r="D258" t="s">
        <v>220</v>
      </c>
      <c r="E258" t="s">
        <v>218</v>
      </c>
    </row>
    <row r="259" spans="3:5" x14ac:dyDescent="0.25">
      <c r="C259" t="s">
        <v>210</v>
      </c>
      <c r="D259" t="s">
        <v>220</v>
      </c>
      <c r="E259" t="s">
        <v>222</v>
      </c>
    </row>
    <row r="260" spans="3:5" x14ac:dyDescent="0.25">
      <c r="C260" t="s">
        <v>210</v>
      </c>
      <c r="D260" t="s">
        <v>220</v>
      </c>
      <c r="E260" t="s">
        <v>222</v>
      </c>
    </row>
    <row r="261" spans="3:5" x14ac:dyDescent="0.25">
      <c r="C261" t="s">
        <v>210</v>
      </c>
      <c r="D261" t="s">
        <v>220</v>
      </c>
      <c r="E261" t="s">
        <v>228</v>
      </c>
    </row>
    <row r="262" spans="3:5" x14ac:dyDescent="0.25">
      <c r="C262" t="s">
        <v>212</v>
      </c>
      <c r="D262" t="s">
        <v>217</v>
      </c>
      <c r="E262" t="s">
        <v>222</v>
      </c>
    </row>
    <row r="263" spans="3:5" x14ac:dyDescent="0.25">
      <c r="C263" t="s">
        <v>210</v>
      </c>
      <c r="D263" t="s">
        <v>217</v>
      </c>
      <c r="E263" t="s">
        <v>222</v>
      </c>
    </row>
    <row r="264" spans="3:5" x14ac:dyDescent="0.25">
      <c r="C264" t="s">
        <v>210</v>
      </c>
      <c r="D264" t="s">
        <v>220</v>
      </c>
      <c r="E264" t="s">
        <v>222</v>
      </c>
    </row>
    <row r="265" spans="3:5" x14ac:dyDescent="0.25">
      <c r="C265" t="s">
        <v>212</v>
      </c>
      <c r="D265" t="s">
        <v>220</v>
      </c>
      <c r="E265" t="s">
        <v>228</v>
      </c>
    </row>
    <row r="266" spans="3:5" x14ac:dyDescent="0.25">
      <c r="C266" t="s">
        <v>212</v>
      </c>
      <c r="D266" t="s">
        <v>227</v>
      </c>
      <c r="E266" t="s">
        <v>222</v>
      </c>
    </row>
    <row r="267" spans="3:5" x14ac:dyDescent="0.25">
      <c r="C267" t="s">
        <v>210</v>
      </c>
      <c r="D267" t="s">
        <v>220</v>
      </c>
      <c r="E267" t="s">
        <v>222</v>
      </c>
    </row>
    <row r="268" spans="3:5" x14ac:dyDescent="0.25">
      <c r="C268" t="s">
        <v>210</v>
      </c>
      <c r="D268" t="s">
        <v>227</v>
      </c>
      <c r="E268" t="s">
        <v>222</v>
      </c>
    </row>
    <row r="269" spans="3:5" x14ac:dyDescent="0.25">
      <c r="C269" t="s">
        <v>212</v>
      </c>
      <c r="D269" t="s">
        <v>227</v>
      </c>
      <c r="E269" t="s">
        <v>228</v>
      </c>
    </row>
    <row r="270" spans="3:5" x14ac:dyDescent="0.25">
      <c r="C270" t="s">
        <v>210</v>
      </c>
      <c r="D270" t="s">
        <v>217</v>
      </c>
      <c r="E270" t="s">
        <v>218</v>
      </c>
    </row>
    <row r="271" spans="3:5" x14ac:dyDescent="0.25">
      <c r="C271" t="s">
        <v>210</v>
      </c>
      <c r="D271" t="s">
        <v>220</v>
      </c>
      <c r="E271" t="s">
        <v>228</v>
      </c>
    </row>
    <row r="272" spans="3:5" x14ac:dyDescent="0.25">
      <c r="C272" t="s">
        <v>210</v>
      </c>
      <c r="D272" t="s">
        <v>220</v>
      </c>
      <c r="E272" t="s">
        <v>218</v>
      </c>
    </row>
    <row r="273" spans="3:5" x14ac:dyDescent="0.25">
      <c r="C273" t="s">
        <v>212</v>
      </c>
      <c r="D273" t="s">
        <v>220</v>
      </c>
      <c r="E273" t="s">
        <v>228</v>
      </c>
    </row>
    <row r="274" spans="3:5" x14ac:dyDescent="0.25">
      <c r="C274" t="s">
        <v>210</v>
      </c>
      <c r="D274" t="s">
        <v>217</v>
      </c>
      <c r="E274" t="s">
        <v>222</v>
      </c>
    </row>
    <row r="275" spans="3:5" x14ac:dyDescent="0.25">
      <c r="C275" t="s">
        <v>210</v>
      </c>
      <c r="D275" t="s">
        <v>220</v>
      </c>
      <c r="E275" t="s">
        <v>218</v>
      </c>
    </row>
    <row r="276" spans="3:5" x14ac:dyDescent="0.25">
      <c r="C276" t="s">
        <v>212</v>
      </c>
      <c r="D276" t="s">
        <v>227</v>
      </c>
      <c r="E276" t="s">
        <v>228</v>
      </c>
    </row>
    <row r="277" spans="3:5" x14ac:dyDescent="0.25">
      <c r="C277" t="s">
        <v>210</v>
      </c>
      <c r="D277" t="s">
        <v>220</v>
      </c>
      <c r="E277" t="s">
        <v>222</v>
      </c>
    </row>
    <row r="278" spans="3:5" x14ac:dyDescent="0.25">
      <c r="C278" t="s">
        <v>210</v>
      </c>
      <c r="D278" t="s">
        <v>220</v>
      </c>
      <c r="E278" t="s">
        <v>222</v>
      </c>
    </row>
    <row r="279" spans="3:5" x14ac:dyDescent="0.25">
      <c r="C279" t="s">
        <v>212</v>
      </c>
      <c r="D279" t="s">
        <v>220</v>
      </c>
      <c r="E279" t="s">
        <v>228</v>
      </c>
    </row>
    <row r="280" spans="3:5" x14ac:dyDescent="0.25">
      <c r="C280" t="s">
        <v>210</v>
      </c>
      <c r="D280" t="s">
        <v>220</v>
      </c>
      <c r="E280" t="s">
        <v>222</v>
      </c>
    </row>
    <row r="281" spans="3:5" x14ac:dyDescent="0.25">
      <c r="C281" t="s">
        <v>210</v>
      </c>
      <c r="D281" t="s">
        <v>217</v>
      </c>
      <c r="E281" t="s">
        <v>222</v>
      </c>
    </row>
    <row r="282" spans="3:5" x14ac:dyDescent="0.25">
      <c r="C282" t="s">
        <v>210</v>
      </c>
      <c r="D282" t="s">
        <v>220</v>
      </c>
      <c r="E282" t="s">
        <v>218</v>
      </c>
    </row>
    <row r="283" spans="3:5" x14ac:dyDescent="0.25">
      <c r="C283" t="s">
        <v>210</v>
      </c>
      <c r="D283" t="s">
        <v>217</v>
      </c>
      <c r="E283" t="s">
        <v>228</v>
      </c>
    </row>
    <row r="284" spans="3:5" x14ac:dyDescent="0.25">
      <c r="C284" t="s">
        <v>210</v>
      </c>
      <c r="D284" t="s">
        <v>220</v>
      </c>
      <c r="E284" t="s">
        <v>222</v>
      </c>
    </row>
    <row r="285" spans="3:5" x14ac:dyDescent="0.25">
      <c r="C285" t="s">
        <v>210</v>
      </c>
      <c r="D285" t="s">
        <v>220</v>
      </c>
      <c r="E285" t="s">
        <v>222</v>
      </c>
    </row>
    <row r="286" spans="3:5" x14ac:dyDescent="0.25">
      <c r="C286" t="s">
        <v>210</v>
      </c>
      <c r="D286" t="s">
        <v>217</v>
      </c>
      <c r="E286" t="s">
        <v>222</v>
      </c>
    </row>
    <row r="287" spans="3:5" x14ac:dyDescent="0.25">
      <c r="C287" t="s">
        <v>212</v>
      </c>
      <c r="D287" t="s">
        <v>227</v>
      </c>
      <c r="E287" t="s">
        <v>222</v>
      </c>
    </row>
    <row r="288" spans="3:5" x14ac:dyDescent="0.25">
      <c r="C288" t="s">
        <v>210</v>
      </c>
      <c r="D288" t="s">
        <v>217</v>
      </c>
      <c r="E288" t="s">
        <v>222</v>
      </c>
    </row>
    <row r="289" spans="3:5" x14ac:dyDescent="0.25">
      <c r="C289" t="s">
        <v>210</v>
      </c>
      <c r="D289" t="s">
        <v>217</v>
      </c>
      <c r="E289" t="s">
        <v>218</v>
      </c>
    </row>
    <row r="290" spans="3:5" x14ac:dyDescent="0.25">
      <c r="C290" t="s">
        <v>210</v>
      </c>
      <c r="D290" t="s">
        <v>227</v>
      </c>
      <c r="E290" t="s">
        <v>218</v>
      </c>
    </row>
    <row r="291" spans="3:5" x14ac:dyDescent="0.25">
      <c r="C291" t="s">
        <v>210</v>
      </c>
      <c r="D291" t="s">
        <v>220</v>
      </c>
      <c r="E291" t="s">
        <v>222</v>
      </c>
    </row>
    <row r="292" spans="3:5" x14ac:dyDescent="0.25">
      <c r="C292" t="s">
        <v>210</v>
      </c>
      <c r="D292" t="s">
        <v>220</v>
      </c>
      <c r="E292" t="s">
        <v>228</v>
      </c>
    </row>
    <row r="293" spans="3:5" x14ac:dyDescent="0.25">
      <c r="C293" t="s">
        <v>210</v>
      </c>
      <c r="D293" t="s">
        <v>227</v>
      </c>
      <c r="E293" t="s">
        <v>218</v>
      </c>
    </row>
    <row r="294" spans="3:5" x14ac:dyDescent="0.25">
      <c r="C294" t="s">
        <v>210</v>
      </c>
      <c r="D294" t="s">
        <v>220</v>
      </c>
      <c r="E294" t="s">
        <v>228</v>
      </c>
    </row>
    <row r="295" spans="3:5" x14ac:dyDescent="0.25">
      <c r="C295" t="s">
        <v>210</v>
      </c>
      <c r="D295" t="s">
        <v>220</v>
      </c>
      <c r="E295" t="s">
        <v>222</v>
      </c>
    </row>
    <row r="296" spans="3:5" x14ac:dyDescent="0.25">
      <c r="C296" t="s">
        <v>210</v>
      </c>
      <c r="D296" t="s">
        <v>227</v>
      </c>
      <c r="E296" t="s">
        <v>218</v>
      </c>
    </row>
    <row r="297" spans="3:5" x14ac:dyDescent="0.25">
      <c r="C297" t="s">
        <v>210</v>
      </c>
      <c r="D297" t="s">
        <v>220</v>
      </c>
      <c r="E297" t="s">
        <v>218</v>
      </c>
    </row>
    <row r="298" spans="3:5" x14ac:dyDescent="0.25">
      <c r="C298" t="s">
        <v>210</v>
      </c>
      <c r="D298" t="s">
        <v>220</v>
      </c>
      <c r="E298" t="s">
        <v>218</v>
      </c>
    </row>
    <row r="299" spans="3:5" x14ac:dyDescent="0.25">
      <c r="C299" t="s">
        <v>210</v>
      </c>
      <c r="D299" t="s">
        <v>220</v>
      </c>
      <c r="E299" t="s">
        <v>218</v>
      </c>
    </row>
    <row r="300" spans="3:5" x14ac:dyDescent="0.25">
      <c r="C300" t="s">
        <v>210</v>
      </c>
      <c r="D300" t="s">
        <v>220</v>
      </c>
      <c r="E300" t="s">
        <v>222</v>
      </c>
    </row>
    <row r="301" spans="3:5" x14ac:dyDescent="0.25">
      <c r="C301" t="s">
        <v>210</v>
      </c>
      <c r="D301" t="s">
        <v>217</v>
      </c>
      <c r="E301" t="s">
        <v>218</v>
      </c>
    </row>
    <row r="302" spans="3:5" x14ac:dyDescent="0.25">
      <c r="C302" t="s">
        <v>210</v>
      </c>
      <c r="D302" t="s">
        <v>227</v>
      </c>
      <c r="E302" t="s">
        <v>228</v>
      </c>
    </row>
    <row r="303" spans="3:5" x14ac:dyDescent="0.25">
      <c r="C303" t="s">
        <v>210</v>
      </c>
      <c r="D303" t="s">
        <v>220</v>
      </c>
      <c r="E303" t="s">
        <v>218</v>
      </c>
    </row>
    <row r="304" spans="3:5" x14ac:dyDescent="0.25">
      <c r="C304" t="s">
        <v>210</v>
      </c>
      <c r="D304" t="s">
        <v>227</v>
      </c>
      <c r="E304" t="s">
        <v>222</v>
      </c>
    </row>
    <row r="305" spans="3:5" x14ac:dyDescent="0.25">
      <c r="C305" t="s">
        <v>212</v>
      </c>
      <c r="D305" t="s">
        <v>227</v>
      </c>
      <c r="E305" t="s">
        <v>222</v>
      </c>
    </row>
    <row r="306" spans="3:5" x14ac:dyDescent="0.25">
      <c r="C306" t="s">
        <v>210</v>
      </c>
      <c r="D306" t="s">
        <v>220</v>
      </c>
      <c r="E306" t="s">
        <v>218</v>
      </c>
    </row>
    <row r="307" spans="3:5" x14ac:dyDescent="0.25">
      <c r="C307" t="s">
        <v>210</v>
      </c>
      <c r="D307" t="s">
        <v>220</v>
      </c>
      <c r="E307" t="s">
        <v>218</v>
      </c>
    </row>
    <row r="308" spans="3:5" x14ac:dyDescent="0.25">
      <c r="C308" t="s">
        <v>210</v>
      </c>
      <c r="D308" t="s">
        <v>227</v>
      </c>
      <c r="E308" t="s">
        <v>228</v>
      </c>
    </row>
    <row r="309" spans="3:5" x14ac:dyDescent="0.25">
      <c r="C309" t="s">
        <v>210</v>
      </c>
      <c r="D309" t="s">
        <v>227</v>
      </c>
      <c r="E309" t="s">
        <v>222</v>
      </c>
    </row>
    <row r="310" spans="3:5" x14ac:dyDescent="0.25">
      <c r="C310" t="s">
        <v>210</v>
      </c>
      <c r="D310" t="s">
        <v>220</v>
      </c>
      <c r="E310" t="s">
        <v>218</v>
      </c>
    </row>
    <row r="311" spans="3:5" x14ac:dyDescent="0.25">
      <c r="C311" t="s">
        <v>212</v>
      </c>
      <c r="D311" t="s">
        <v>227</v>
      </c>
      <c r="E311" t="s">
        <v>228</v>
      </c>
    </row>
    <row r="312" spans="3:5" x14ac:dyDescent="0.25">
      <c r="C312" t="s">
        <v>210</v>
      </c>
      <c r="D312" t="s">
        <v>217</v>
      </c>
      <c r="E312" t="s">
        <v>228</v>
      </c>
    </row>
    <row r="313" spans="3:5" x14ac:dyDescent="0.25">
      <c r="C313" t="s">
        <v>210</v>
      </c>
      <c r="D313" t="s">
        <v>227</v>
      </c>
      <c r="E313" t="s">
        <v>222</v>
      </c>
    </row>
    <row r="314" spans="3:5" x14ac:dyDescent="0.25">
      <c r="C314" t="s">
        <v>210</v>
      </c>
      <c r="D314" t="s">
        <v>217</v>
      </c>
      <c r="E314" t="s">
        <v>222</v>
      </c>
    </row>
    <row r="315" spans="3:5" x14ac:dyDescent="0.25">
      <c r="C315" t="s">
        <v>210</v>
      </c>
      <c r="D315" t="s">
        <v>227</v>
      </c>
      <c r="E315" t="s">
        <v>228</v>
      </c>
    </row>
    <row r="316" spans="3:5" x14ac:dyDescent="0.25">
      <c r="C316" t="s">
        <v>210</v>
      </c>
      <c r="D316" t="s">
        <v>217</v>
      </c>
      <c r="E316" t="s">
        <v>228</v>
      </c>
    </row>
    <row r="317" spans="3:5" x14ac:dyDescent="0.25">
      <c r="C317" t="s">
        <v>210</v>
      </c>
      <c r="D317" t="s">
        <v>220</v>
      </c>
      <c r="E317" t="s">
        <v>222</v>
      </c>
    </row>
    <row r="318" spans="3:5" x14ac:dyDescent="0.25">
      <c r="C318" t="s">
        <v>210</v>
      </c>
      <c r="D318" t="s">
        <v>220</v>
      </c>
      <c r="E318" t="s">
        <v>218</v>
      </c>
    </row>
    <row r="319" spans="3:5" x14ac:dyDescent="0.25">
      <c r="C319" t="s">
        <v>210</v>
      </c>
      <c r="D319" t="s">
        <v>227</v>
      </c>
      <c r="E319" t="s">
        <v>222</v>
      </c>
    </row>
    <row r="320" spans="3:5" x14ac:dyDescent="0.25">
      <c r="C320" t="s">
        <v>210</v>
      </c>
      <c r="D320" t="s">
        <v>220</v>
      </c>
      <c r="E320" t="s">
        <v>222</v>
      </c>
    </row>
    <row r="321" spans="3:5" x14ac:dyDescent="0.25">
      <c r="C321" t="s">
        <v>210</v>
      </c>
      <c r="D321" t="s">
        <v>227</v>
      </c>
      <c r="E321" t="s">
        <v>222</v>
      </c>
    </row>
    <row r="322" spans="3:5" x14ac:dyDescent="0.25">
      <c r="C322" t="s">
        <v>210</v>
      </c>
      <c r="D322" t="s">
        <v>220</v>
      </c>
      <c r="E322" t="s">
        <v>218</v>
      </c>
    </row>
    <row r="323" spans="3:5" x14ac:dyDescent="0.25">
      <c r="C323" t="s">
        <v>210</v>
      </c>
      <c r="D323" t="s">
        <v>217</v>
      </c>
      <c r="E323" t="s">
        <v>222</v>
      </c>
    </row>
    <row r="324" spans="3:5" x14ac:dyDescent="0.25">
      <c r="C324" t="s">
        <v>212</v>
      </c>
      <c r="D324" t="s">
        <v>220</v>
      </c>
      <c r="E324" t="s">
        <v>228</v>
      </c>
    </row>
    <row r="325" spans="3:5" x14ac:dyDescent="0.25">
      <c r="C325" t="s">
        <v>210</v>
      </c>
      <c r="D325" t="s">
        <v>217</v>
      </c>
      <c r="E325" t="s">
        <v>228</v>
      </c>
    </row>
    <row r="326" spans="3:5" x14ac:dyDescent="0.25">
      <c r="C326" t="s">
        <v>210</v>
      </c>
      <c r="D326" t="s">
        <v>217</v>
      </c>
      <c r="E326" t="s">
        <v>222</v>
      </c>
    </row>
    <row r="327" spans="3:5" x14ac:dyDescent="0.25">
      <c r="C327" t="s">
        <v>210</v>
      </c>
      <c r="D327" t="s">
        <v>217</v>
      </c>
      <c r="E327" t="s">
        <v>222</v>
      </c>
    </row>
    <row r="328" spans="3:5" x14ac:dyDescent="0.25">
      <c r="C328" t="s">
        <v>210</v>
      </c>
      <c r="D328" t="s">
        <v>220</v>
      </c>
      <c r="E328" t="s">
        <v>218</v>
      </c>
    </row>
    <row r="329" spans="3:5" x14ac:dyDescent="0.25">
      <c r="C329" t="s">
        <v>210</v>
      </c>
      <c r="D329" t="s">
        <v>227</v>
      </c>
      <c r="E329" t="s">
        <v>222</v>
      </c>
    </row>
    <row r="330" spans="3:5" x14ac:dyDescent="0.25">
      <c r="C330" t="s">
        <v>210</v>
      </c>
      <c r="D330" t="s">
        <v>220</v>
      </c>
      <c r="E330" t="s">
        <v>222</v>
      </c>
    </row>
    <row r="331" spans="3:5" x14ac:dyDescent="0.25">
      <c r="C331" t="s">
        <v>212</v>
      </c>
      <c r="D331" t="s">
        <v>227</v>
      </c>
      <c r="E331" t="s">
        <v>222</v>
      </c>
    </row>
    <row r="332" spans="3:5" x14ac:dyDescent="0.25">
      <c r="C332" t="s">
        <v>212</v>
      </c>
      <c r="D332" t="s">
        <v>220</v>
      </c>
      <c r="E332" t="s">
        <v>228</v>
      </c>
    </row>
    <row r="333" spans="3:5" x14ac:dyDescent="0.25">
      <c r="C333" t="s">
        <v>210</v>
      </c>
      <c r="D333" t="s">
        <v>217</v>
      </c>
      <c r="E333" t="s">
        <v>218</v>
      </c>
    </row>
    <row r="334" spans="3:5" x14ac:dyDescent="0.25">
      <c r="C334" t="s">
        <v>212</v>
      </c>
      <c r="D334" t="s">
        <v>220</v>
      </c>
      <c r="E334" t="s">
        <v>218</v>
      </c>
    </row>
    <row r="335" spans="3:5" x14ac:dyDescent="0.25">
      <c r="C335" t="s">
        <v>210</v>
      </c>
      <c r="D335" t="s">
        <v>217</v>
      </c>
      <c r="E335" t="s">
        <v>218</v>
      </c>
    </row>
    <row r="336" spans="3:5" x14ac:dyDescent="0.25">
      <c r="C336" t="s">
        <v>210</v>
      </c>
      <c r="D336" t="s">
        <v>217</v>
      </c>
      <c r="E336" t="s">
        <v>222</v>
      </c>
    </row>
    <row r="337" spans="3:5" x14ac:dyDescent="0.25">
      <c r="C337" t="s">
        <v>210</v>
      </c>
      <c r="D337" t="s">
        <v>217</v>
      </c>
      <c r="E337" t="s">
        <v>222</v>
      </c>
    </row>
    <row r="338" spans="3:5" x14ac:dyDescent="0.25">
      <c r="C338" t="s">
        <v>210</v>
      </c>
      <c r="D338" t="s">
        <v>220</v>
      </c>
      <c r="E338" t="s">
        <v>222</v>
      </c>
    </row>
    <row r="339" spans="3:5" x14ac:dyDescent="0.25">
      <c r="C339" t="s">
        <v>210</v>
      </c>
      <c r="D339" t="s">
        <v>227</v>
      </c>
      <c r="E339" t="s">
        <v>218</v>
      </c>
    </row>
    <row r="340" spans="3:5" x14ac:dyDescent="0.25">
      <c r="C340" t="s">
        <v>210</v>
      </c>
      <c r="D340" t="s">
        <v>217</v>
      </c>
      <c r="E340" t="s">
        <v>222</v>
      </c>
    </row>
    <row r="341" spans="3:5" x14ac:dyDescent="0.25">
      <c r="C341" t="s">
        <v>210</v>
      </c>
      <c r="D341" t="s">
        <v>220</v>
      </c>
      <c r="E341" t="s">
        <v>222</v>
      </c>
    </row>
    <row r="342" spans="3:5" x14ac:dyDescent="0.25">
      <c r="C342" t="s">
        <v>212</v>
      </c>
      <c r="D342" t="s">
        <v>220</v>
      </c>
      <c r="E342" t="s">
        <v>228</v>
      </c>
    </row>
    <row r="343" spans="3:5" x14ac:dyDescent="0.25">
      <c r="C343" t="s">
        <v>210</v>
      </c>
      <c r="D343" t="s">
        <v>227</v>
      </c>
      <c r="E343" t="s">
        <v>222</v>
      </c>
    </row>
    <row r="344" spans="3:5" x14ac:dyDescent="0.25">
      <c r="C344" t="s">
        <v>210</v>
      </c>
      <c r="D344" t="s">
        <v>220</v>
      </c>
      <c r="E344" t="s">
        <v>228</v>
      </c>
    </row>
    <row r="345" spans="3:5" x14ac:dyDescent="0.25">
      <c r="C345" t="s">
        <v>210</v>
      </c>
      <c r="D345" t="s">
        <v>217</v>
      </c>
      <c r="E345" t="s">
        <v>218</v>
      </c>
    </row>
    <row r="346" spans="3:5" x14ac:dyDescent="0.25">
      <c r="C346" t="s">
        <v>210</v>
      </c>
      <c r="D346" t="s">
        <v>220</v>
      </c>
      <c r="E346" t="s">
        <v>228</v>
      </c>
    </row>
    <row r="347" spans="3:5" x14ac:dyDescent="0.25">
      <c r="C347" t="s">
        <v>210</v>
      </c>
      <c r="D347" t="s">
        <v>217</v>
      </c>
      <c r="E347" t="s">
        <v>228</v>
      </c>
    </row>
    <row r="348" spans="3:5" x14ac:dyDescent="0.25">
      <c r="C348" t="s">
        <v>212</v>
      </c>
      <c r="D348" t="s">
        <v>227</v>
      </c>
      <c r="E348" t="s">
        <v>228</v>
      </c>
    </row>
    <row r="349" spans="3:5" x14ac:dyDescent="0.25">
      <c r="C349" t="s">
        <v>210</v>
      </c>
      <c r="D349" t="s">
        <v>220</v>
      </c>
      <c r="E349" t="s">
        <v>222</v>
      </c>
    </row>
    <row r="350" spans="3:5" x14ac:dyDescent="0.25">
      <c r="C350" t="s">
        <v>210</v>
      </c>
      <c r="D350" t="s">
        <v>220</v>
      </c>
      <c r="E350" t="s">
        <v>222</v>
      </c>
    </row>
    <row r="351" spans="3:5" x14ac:dyDescent="0.25">
      <c r="C351" t="s">
        <v>210</v>
      </c>
      <c r="D351" t="s">
        <v>220</v>
      </c>
      <c r="E351" t="s">
        <v>218</v>
      </c>
    </row>
    <row r="352" spans="3:5" x14ac:dyDescent="0.25">
      <c r="C352" t="s">
        <v>210</v>
      </c>
      <c r="D352" t="s">
        <v>217</v>
      </c>
      <c r="E352" t="s">
        <v>218</v>
      </c>
    </row>
    <row r="353" spans="3:5" x14ac:dyDescent="0.25">
      <c r="C353" t="s">
        <v>210</v>
      </c>
      <c r="D353" t="s">
        <v>217</v>
      </c>
      <c r="E353" t="s">
        <v>218</v>
      </c>
    </row>
    <row r="354" spans="3:5" x14ac:dyDescent="0.25">
      <c r="C354" t="s">
        <v>210</v>
      </c>
      <c r="D354" t="s">
        <v>217</v>
      </c>
      <c r="E354" t="s">
        <v>228</v>
      </c>
    </row>
    <row r="355" spans="3:5" x14ac:dyDescent="0.25">
      <c r="C355" t="s">
        <v>210</v>
      </c>
      <c r="D355" t="s">
        <v>217</v>
      </c>
      <c r="E355" t="s">
        <v>222</v>
      </c>
    </row>
    <row r="356" spans="3:5" x14ac:dyDescent="0.25">
      <c r="C356" t="s">
        <v>210</v>
      </c>
      <c r="D356" t="s">
        <v>217</v>
      </c>
      <c r="E356" t="s">
        <v>228</v>
      </c>
    </row>
    <row r="357" spans="3:5" x14ac:dyDescent="0.25">
      <c r="C357" t="s">
        <v>210</v>
      </c>
      <c r="D357" t="s">
        <v>220</v>
      </c>
      <c r="E357" t="s">
        <v>222</v>
      </c>
    </row>
    <row r="358" spans="3:5" x14ac:dyDescent="0.25">
      <c r="C358" t="s">
        <v>210</v>
      </c>
      <c r="D358" t="s">
        <v>217</v>
      </c>
      <c r="E358" t="s">
        <v>228</v>
      </c>
    </row>
    <row r="359" spans="3:5" x14ac:dyDescent="0.25">
      <c r="C359" t="s">
        <v>210</v>
      </c>
      <c r="D359" t="s">
        <v>220</v>
      </c>
      <c r="E359" t="s">
        <v>228</v>
      </c>
    </row>
    <row r="360" spans="3:5" x14ac:dyDescent="0.25">
      <c r="C360" t="s">
        <v>210</v>
      </c>
      <c r="D360" t="s">
        <v>217</v>
      </c>
      <c r="E360" t="s">
        <v>218</v>
      </c>
    </row>
    <row r="361" spans="3:5" x14ac:dyDescent="0.25">
      <c r="C361" t="s">
        <v>210</v>
      </c>
      <c r="D361" t="s">
        <v>227</v>
      </c>
      <c r="E361" t="s">
        <v>228</v>
      </c>
    </row>
    <row r="362" spans="3:5" x14ac:dyDescent="0.25">
      <c r="C362" t="s">
        <v>210</v>
      </c>
      <c r="D362" t="s">
        <v>220</v>
      </c>
      <c r="E362" t="s">
        <v>218</v>
      </c>
    </row>
    <row r="363" spans="3:5" x14ac:dyDescent="0.25">
      <c r="C363" t="s">
        <v>210</v>
      </c>
      <c r="D363" t="s">
        <v>220</v>
      </c>
      <c r="E363" t="s">
        <v>222</v>
      </c>
    </row>
    <row r="364" spans="3:5" x14ac:dyDescent="0.25">
      <c r="C364" t="s">
        <v>210</v>
      </c>
      <c r="D364" t="s">
        <v>220</v>
      </c>
      <c r="E364" t="s">
        <v>222</v>
      </c>
    </row>
    <row r="365" spans="3:5" x14ac:dyDescent="0.25">
      <c r="C365" t="s">
        <v>210</v>
      </c>
      <c r="D365" t="s">
        <v>227</v>
      </c>
      <c r="E365" t="s">
        <v>222</v>
      </c>
    </row>
    <row r="366" spans="3:5" x14ac:dyDescent="0.25">
      <c r="C366" t="s">
        <v>210</v>
      </c>
      <c r="D366" t="s">
        <v>217</v>
      </c>
      <c r="E366" t="s">
        <v>222</v>
      </c>
    </row>
    <row r="367" spans="3:5" x14ac:dyDescent="0.25">
      <c r="C367" t="s">
        <v>210</v>
      </c>
      <c r="D367" t="s">
        <v>217</v>
      </c>
      <c r="E367" t="s">
        <v>228</v>
      </c>
    </row>
    <row r="368" spans="3:5" x14ac:dyDescent="0.25">
      <c r="C368" t="s">
        <v>210</v>
      </c>
      <c r="D368" t="s">
        <v>217</v>
      </c>
      <c r="E368" t="s">
        <v>222</v>
      </c>
    </row>
    <row r="369" spans="3:5" x14ac:dyDescent="0.25">
      <c r="C369" t="s">
        <v>210</v>
      </c>
      <c r="D369" t="s">
        <v>217</v>
      </c>
      <c r="E369" t="s">
        <v>218</v>
      </c>
    </row>
    <row r="370" spans="3:5" x14ac:dyDescent="0.25">
      <c r="C370" t="s">
        <v>210</v>
      </c>
      <c r="D370" t="s">
        <v>227</v>
      </c>
      <c r="E370" t="s">
        <v>228</v>
      </c>
    </row>
    <row r="371" spans="3:5" x14ac:dyDescent="0.25">
      <c r="C371" t="s">
        <v>210</v>
      </c>
      <c r="D371" t="s">
        <v>217</v>
      </c>
      <c r="E371" t="s">
        <v>222</v>
      </c>
    </row>
    <row r="372" spans="3:5" x14ac:dyDescent="0.25">
      <c r="C372" t="s">
        <v>212</v>
      </c>
      <c r="D372" t="s">
        <v>217</v>
      </c>
      <c r="E372" t="s">
        <v>222</v>
      </c>
    </row>
    <row r="373" spans="3:5" x14ac:dyDescent="0.25">
      <c r="C373" t="s">
        <v>210</v>
      </c>
      <c r="D373" t="s">
        <v>217</v>
      </c>
      <c r="E373" t="s">
        <v>222</v>
      </c>
    </row>
    <row r="374" spans="3:5" x14ac:dyDescent="0.25">
      <c r="C374" t="s">
        <v>210</v>
      </c>
      <c r="D374" t="s">
        <v>217</v>
      </c>
      <c r="E374" t="s">
        <v>222</v>
      </c>
    </row>
    <row r="375" spans="3:5" x14ac:dyDescent="0.25">
      <c r="C375" t="s">
        <v>210</v>
      </c>
      <c r="D375" t="s">
        <v>217</v>
      </c>
      <c r="E375" t="s">
        <v>222</v>
      </c>
    </row>
    <row r="376" spans="3:5" x14ac:dyDescent="0.25">
      <c r="C376" t="s">
        <v>210</v>
      </c>
      <c r="D376" t="s">
        <v>227</v>
      </c>
      <c r="E376" t="s">
        <v>222</v>
      </c>
    </row>
    <row r="377" spans="3:5" x14ac:dyDescent="0.25">
      <c r="C377" t="s">
        <v>210</v>
      </c>
      <c r="D377" t="s">
        <v>217</v>
      </c>
      <c r="E377" t="s">
        <v>218</v>
      </c>
    </row>
    <row r="378" spans="3:5" x14ac:dyDescent="0.25">
      <c r="C378" t="s">
        <v>212</v>
      </c>
      <c r="D378" t="s">
        <v>227</v>
      </c>
      <c r="E378" t="s">
        <v>222</v>
      </c>
    </row>
    <row r="379" spans="3:5" x14ac:dyDescent="0.25">
      <c r="C379" t="s">
        <v>212</v>
      </c>
      <c r="D379" t="s">
        <v>217</v>
      </c>
      <c r="E379" t="s">
        <v>218</v>
      </c>
    </row>
    <row r="380" spans="3:5" x14ac:dyDescent="0.25">
      <c r="C380" t="s">
        <v>210</v>
      </c>
      <c r="D380" t="s">
        <v>220</v>
      </c>
      <c r="E380" t="s">
        <v>222</v>
      </c>
    </row>
    <row r="381" spans="3:5" x14ac:dyDescent="0.25">
      <c r="C381" t="s">
        <v>210</v>
      </c>
      <c r="D381" t="s">
        <v>227</v>
      </c>
      <c r="E381" t="s">
        <v>222</v>
      </c>
    </row>
    <row r="382" spans="3:5" x14ac:dyDescent="0.25">
      <c r="C382" t="s">
        <v>210</v>
      </c>
      <c r="D382" t="s">
        <v>227</v>
      </c>
      <c r="E382" t="s">
        <v>222</v>
      </c>
    </row>
    <row r="383" spans="3:5" x14ac:dyDescent="0.25">
      <c r="C383" t="s">
        <v>210</v>
      </c>
      <c r="D383" t="s">
        <v>220</v>
      </c>
      <c r="E383" t="s">
        <v>222</v>
      </c>
    </row>
    <row r="384" spans="3:5" x14ac:dyDescent="0.25">
      <c r="C384" t="s">
        <v>210</v>
      </c>
      <c r="D384" t="s">
        <v>227</v>
      </c>
      <c r="E384" t="s">
        <v>222</v>
      </c>
    </row>
    <row r="385" spans="3:5" x14ac:dyDescent="0.25">
      <c r="C385" t="s">
        <v>210</v>
      </c>
      <c r="D385" t="s">
        <v>220</v>
      </c>
      <c r="E385" t="s">
        <v>222</v>
      </c>
    </row>
    <row r="386" spans="3:5" x14ac:dyDescent="0.25">
      <c r="C386" t="s">
        <v>210</v>
      </c>
      <c r="D386" t="s">
        <v>217</v>
      </c>
      <c r="E386" t="s">
        <v>218</v>
      </c>
    </row>
    <row r="387" spans="3:5" x14ac:dyDescent="0.25">
      <c r="C387" t="s">
        <v>212</v>
      </c>
      <c r="D387" t="s">
        <v>220</v>
      </c>
      <c r="E387" t="s">
        <v>228</v>
      </c>
    </row>
    <row r="388" spans="3:5" x14ac:dyDescent="0.25">
      <c r="C388" t="s">
        <v>210</v>
      </c>
      <c r="D388" t="s">
        <v>217</v>
      </c>
      <c r="E388" t="s">
        <v>218</v>
      </c>
    </row>
    <row r="389" spans="3:5" x14ac:dyDescent="0.25">
      <c r="C389" t="s">
        <v>212</v>
      </c>
      <c r="D389" t="s">
        <v>220</v>
      </c>
      <c r="E389" t="s">
        <v>228</v>
      </c>
    </row>
    <row r="390" spans="3:5" x14ac:dyDescent="0.25">
      <c r="C390" t="s">
        <v>212</v>
      </c>
      <c r="D390" t="s">
        <v>220</v>
      </c>
      <c r="E390" t="s">
        <v>228</v>
      </c>
    </row>
    <row r="391" spans="3:5" x14ac:dyDescent="0.25">
      <c r="C391" t="s">
        <v>210</v>
      </c>
      <c r="D391" t="s">
        <v>220</v>
      </c>
      <c r="E391" t="s">
        <v>218</v>
      </c>
    </row>
    <row r="392" spans="3:5" x14ac:dyDescent="0.25">
      <c r="C392" t="s">
        <v>212</v>
      </c>
      <c r="D392" t="s">
        <v>217</v>
      </c>
      <c r="E392" t="s">
        <v>218</v>
      </c>
    </row>
    <row r="393" spans="3:5" x14ac:dyDescent="0.25">
      <c r="C393" t="s">
        <v>210</v>
      </c>
      <c r="D393" t="s">
        <v>220</v>
      </c>
      <c r="E393" t="s">
        <v>222</v>
      </c>
    </row>
    <row r="394" spans="3:5" x14ac:dyDescent="0.25">
      <c r="C394" t="s">
        <v>210</v>
      </c>
      <c r="D394" t="s">
        <v>227</v>
      </c>
      <c r="E394" t="s">
        <v>218</v>
      </c>
    </row>
    <row r="395" spans="3:5" x14ac:dyDescent="0.25">
      <c r="C395" t="s">
        <v>212</v>
      </c>
      <c r="D395" t="s">
        <v>220</v>
      </c>
      <c r="E395" t="s">
        <v>228</v>
      </c>
    </row>
    <row r="396" spans="3:5" x14ac:dyDescent="0.25">
      <c r="C396" t="s">
        <v>210</v>
      </c>
      <c r="D396" t="s">
        <v>220</v>
      </c>
      <c r="E396" t="s">
        <v>222</v>
      </c>
    </row>
    <row r="397" spans="3:5" x14ac:dyDescent="0.25">
      <c r="C397" t="s">
        <v>210</v>
      </c>
      <c r="D397" t="s">
        <v>217</v>
      </c>
      <c r="E397" t="s">
        <v>218</v>
      </c>
    </row>
    <row r="398" spans="3:5" x14ac:dyDescent="0.25">
      <c r="C398" t="s">
        <v>210</v>
      </c>
      <c r="D398" t="s">
        <v>220</v>
      </c>
      <c r="E398" t="s">
        <v>218</v>
      </c>
    </row>
    <row r="399" spans="3:5" x14ac:dyDescent="0.25">
      <c r="C399" t="s">
        <v>210</v>
      </c>
      <c r="D399" t="s">
        <v>217</v>
      </c>
      <c r="E399" t="s">
        <v>222</v>
      </c>
    </row>
    <row r="400" spans="3:5" x14ac:dyDescent="0.25">
      <c r="C400" t="s">
        <v>210</v>
      </c>
      <c r="D400" t="s">
        <v>227</v>
      </c>
      <c r="E400" t="s">
        <v>218</v>
      </c>
    </row>
    <row r="401" spans="3:5" x14ac:dyDescent="0.25">
      <c r="C401" t="s">
        <v>212</v>
      </c>
      <c r="D401" t="s">
        <v>227</v>
      </c>
      <c r="E401" t="s">
        <v>222</v>
      </c>
    </row>
    <row r="402" spans="3:5" x14ac:dyDescent="0.25">
      <c r="C402" t="s">
        <v>210</v>
      </c>
      <c r="D402" t="s">
        <v>220</v>
      </c>
      <c r="E402" t="s">
        <v>222</v>
      </c>
    </row>
    <row r="403" spans="3:5" x14ac:dyDescent="0.25">
      <c r="C403" t="s">
        <v>210</v>
      </c>
      <c r="D403" t="s">
        <v>217</v>
      </c>
      <c r="E403" t="s">
        <v>228</v>
      </c>
    </row>
    <row r="404" spans="3:5" x14ac:dyDescent="0.25">
      <c r="C404" t="s">
        <v>210</v>
      </c>
      <c r="D404" t="s">
        <v>220</v>
      </c>
      <c r="E404" t="s">
        <v>222</v>
      </c>
    </row>
    <row r="405" spans="3:5" x14ac:dyDescent="0.25">
      <c r="C405" t="s">
        <v>210</v>
      </c>
      <c r="D405" t="s">
        <v>220</v>
      </c>
      <c r="E405" t="s">
        <v>222</v>
      </c>
    </row>
    <row r="406" spans="3:5" x14ac:dyDescent="0.25">
      <c r="C406" t="s">
        <v>210</v>
      </c>
      <c r="D406" t="s">
        <v>220</v>
      </c>
      <c r="E406" t="s">
        <v>222</v>
      </c>
    </row>
    <row r="407" spans="3:5" x14ac:dyDescent="0.25">
      <c r="C407" t="s">
        <v>210</v>
      </c>
      <c r="D407" t="s">
        <v>220</v>
      </c>
      <c r="E407" t="s">
        <v>228</v>
      </c>
    </row>
    <row r="408" spans="3:5" x14ac:dyDescent="0.25">
      <c r="C408" t="s">
        <v>210</v>
      </c>
      <c r="D408" t="s">
        <v>227</v>
      </c>
      <c r="E408" t="s">
        <v>218</v>
      </c>
    </row>
    <row r="409" spans="3:5" x14ac:dyDescent="0.25">
      <c r="C409" t="s">
        <v>210</v>
      </c>
      <c r="D409" t="s">
        <v>217</v>
      </c>
      <c r="E409" t="s">
        <v>222</v>
      </c>
    </row>
    <row r="410" spans="3:5" x14ac:dyDescent="0.25">
      <c r="C410" t="s">
        <v>210</v>
      </c>
      <c r="D410" t="s">
        <v>227</v>
      </c>
      <c r="E410" t="s">
        <v>228</v>
      </c>
    </row>
    <row r="411" spans="3:5" x14ac:dyDescent="0.25">
      <c r="C411" t="s">
        <v>210</v>
      </c>
      <c r="D411" t="s">
        <v>220</v>
      </c>
      <c r="E411" t="s">
        <v>222</v>
      </c>
    </row>
    <row r="412" spans="3:5" x14ac:dyDescent="0.25">
      <c r="C412" t="s">
        <v>210</v>
      </c>
      <c r="D412" t="s">
        <v>217</v>
      </c>
      <c r="E412" t="s">
        <v>222</v>
      </c>
    </row>
    <row r="413" spans="3:5" x14ac:dyDescent="0.25">
      <c r="C413" t="s">
        <v>210</v>
      </c>
      <c r="D413" t="s">
        <v>220</v>
      </c>
      <c r="E413" t="s">
        <v>218</v>
      </c>
    </row>
    <row r="414" spans="3:5" x14ac:dyDescent="0.25">
      <c r="C414" t="s">
        <v>212</v>
      </c>
      <c r="D414" t="s">
        <v>227</v>
      </c>
      <c r="E414" t="s">
        <v>222</v>
      </c>
    </row>
    <row r="415" spans="3:5" x14ac:dyDescent="0.25">
      <c r="C415" t="s">
        <v>210</v>
      </c>
      <c r="D415" t="s">
        <v>217</v>
      </c>
      <c r="E415" t="s">
        <v>222</v>
      </c>
    </row>
    <row r="416" spans="3:5" x14ac:dyDescent="0.25">
      <c r="C416" t="s">
        <v>210</v>
      </c>
      <c r="D416" t="s">
        <v>227</v>
      </c>
      <c r="E416" t="s">
        <v>218</v>
      </c>
    </row>
    <row r="417" spans="3:5" x14ac:dyDescent="0.25">
      <c r="C417" t="s">
        <v>210</v>
      </c>
      <c r="D417" t="s">
        <v>220</v>
      </c>
      <c r="E417" t="s">
        <v>218</v>
      </c>
    </row>
    <row r="418" spans="3:5" x14ac:dyDescent="0.25">
      <c r="C418" t="s">
        <v>210</v>
      </c>
      <c r="D418" t="s">
        <v>217</v>
      </c>
      <c r="E418" t="s">
        <v>228</v>
      </c>
    </row>
    <row r="419" spans="3:5" x14ac:dyDescent="0.25">
      <c r="C419" t="s">
        <v>210</v>
      </c>
      <c r="D419" t="s">
        <v>220</v>
      </c>
      <c r="E419" t="s">
        <v>228</v>
      </c>
    </row>
    <row r="420" spans="3:5" x14ac:dyDescent="0.25">
      <c r="C420" t="s">
        <v>210</v>
      </c>
      <c r="D420" t="s">
        <v>220</v>
      </c>
      <c r="E420" t="s">
        <v>222</v>
      </c>
    </row>
    <row r="421" spans="3:5" x14ac:dyDescent="0.25">
      <c r="C421" t="s">
        <v>210</v>
      </c>
      <c r="D421" t="s">
        <v>217</v>
      </c>
      <c r="E421" t="s">
        <v>218</v>
      </c>
    </row>
    <row r="422" spans="3:5" x14ac:dyDescent="0.25">
      <c r="C422" t="s">
        <v>210</v>
      </c>
      <c r="D422" t="s">
        <v>217</v>
      </c>
      <c r="E422" t="s">
        <v>218</v>
      </c>
    </row>
    <row r="423" spans="3:5" x14ac:dyDescent="0.25">
      <c r="C423" t="s">
        <v>210</v>
      </c>
      <c r="D423" t="s">
        <v>220</v>
      </c>
      <c r="E423" t="s">
        <v>222</v>
      </c>
    </row>
    <row r="424" spans="3:5" x14ac:dyDescent="0.25">
      <c r="C424" t="s">
        <v>210</v>
      </c>
      <c r="D424" t="s">
        <v>220</v>
      </c>
      <c r="E424" t="s">
        <v>228</v>
      </c>
    </row>
    <row r="425" spans="3:5" x14ac:dyDescent="0.25">
      <c r="C425" t="s">
        <v>210</v>
      </c>
      <c r="D425" t="s">
        <v>220</v>
      </c>
      <c r="E425" t="s">
        <v>218</v>
      </c>
    </row>
    <row r="426" spans="3:5" x14ac:dyDescent="0.25">
      <c r="C426" t="s">
        <v>210</v>
      </c>
      <c r="D426" t="s">
        <v>217</v>
      </c>
      <c r="E426" t="s">
        <v>218</v>
      </c>
    </row>
    <row r="427" spans="3:5" x14ac:dyDescent="0.25">
      <c r="C427" t="s">
        <v>210</v>
      </c>
      <c r="D427" t="s">
        <v>220</v>
      </c>
      <c r="E427" t="s">
        <v>222</v>
      </c>
    </row>
    <row r="428" spans="3:5" x14ac:dyDescent="0.25">
      <c r="C428" t="s">
        <v>212</v>
      </c>
      <c r="D428" t="s">
        <v>217</v>
      </c>
      <c r="E428" t="s">
        <v>222</v>
      </c>
    </row>
    <row r="429" spans="3:5" x14ac:dyDescent="0.25">
      <c r="C429" t="s">
        <v>210</v>
      </c>
      <c r="D429" t="s">
        <v>227</v>
      </c>
      <c r="E429" t="s">
        <v>218</v>
      </c>
    </row>
    <row r="430" spans="3:5" x14ac:dyDescent="0.25">
      <c r="C430" t="s">
        <v>210</v>
      </c>
      <c r="D430" t="s">
        <v>217</v>
      </c>
      <c r="E430" t="s">
        <v>222</v>
      </c>
    </row>
    <row r="431" spans="3:5" x14ac:dyDescent="0.25">
      <c r="C431" t="s">
        <v>212</v>
      </c>
      <c r="D431" t="s">
        <v>220</v>
      </c>
      <c r="E431" t="s">
        <v>228</v>
      </c>
    </row>
    <row r="432" spans="3:5" x14ac:dyDescent="0.25">
      <c r="C432" t="s">
        <v>210</v>
      </c>
      <c r="D432" t="s">
        <v>220</v>
      </c>
      <c r="E432" t="s">
        <v>222</v>
      </c>
    </row>
    <row r="433" spans="3:5" x14ac:dyDescent="0.25">
      <c r="C433" t="s">
        <v>210</v>
      </c>
      <c r="D433" t="s">
        <v>220</v>
      </c>
      <c r="E433" t="s">
        <v>222</v>
      </c>
    </row>
    <row r="434" spans="3:5" x14ac:dyDescent="0.25">
      <c r="C434" t="s">
        <v>210</v>
      </c>
      <c r="D434" t="s">
        <v>217</v>
      </c>
      <c r="E434" t="s">
        <v>222</v>
      </c>
    </row>
    <row r="435" spans="3:5" x14ac:dyDescent="0.25">
      <c r="C435" t="s">
        <v>210</v>
      </c>
      <c r="D435" t="s">
        <v>220</v>
      </c>
      <c r="E435" t="s">
        <v>222</v>
      </c>
    </row>
    <row r="436" spans="3:5" x14ac:dyDescent="0.25">
      <c r="C436" t="s">
        <v>210</v>
      </c>
      <c r="D436" t="s">
        <v>217</v>
      </c>
      <c r="E436" t="s">
        <v>222</v>
      </c>
    </row>
    <row r="437" spans="3:5" x14ac:dyDescent="0.25">
      <c r="C437" t="s">
        <v>210</v>
      </c>
      <c r="D437" t="s">
        <v>217</v>
      </c>
      <c r="E437" t="s">
        <v>222</v>
      </c>
    </row>
    <row r="438" spans="3:5" x14ac:dyDescent="0.25">
      <c r="C438" t="s">
        <v>210</v>
      </c>
      <c r="D438" t="s">
        <v>220</v>
      </c>
      <c r="E438" t="s">
        <v>222</v>
      </c>
    </row>
    <row r="439" spans="3:5" x14ac:dyDescent="0.25">
      <c r="C439" t="s">
        <v>210</v>
      </c>
      <c r="D439" t="s">
        <v>220</v>
      </c>
      <c r="E439" t="s">
        <v>222</v>
      </c>
    </row>
    <row r="440" spans="3:5" x14ac:dyDescent="0.25">
      <c r="C440" t="s">
        <v>210</v>
      </c>
      <c r="D440" t="s">
        <v>220</v>
      </c>
      <c r="E440" t="s">
        <v>218</v>
      </c>
    </row>
    <row r="441" spans="3:5" x14ac:dyDescent="0.25">
      <c r="C441" t="s">
        <v>210</v>
      </c>
      <c r="D441" t="s">
        <v>217</v>
      </c>
      <c r="E441" t="s">
        <v>218</v>
      </c>
    </row>
    <row r="442" spans="3:5" x14ac:dyDescent="0.25">
      <c r="C442" t="s">
        <v>210</v>
      </c>
      <c r="D442" t="s">
        <v>220</v>
      </c>
      <c r="E442" t="s">
        <v>222</v>
      </c>
    </row>
    <row r="443" spans="3:5" x14ac:dyDescent="0.25">
      <c r="C443" t="s">
        <v>210</v>
      </c>
      <c r="D443" t="s">
        <v>217</v>
      </c>
      <c r="E443" t="s">
        <v>218</v>
      </c>
    </row>
    <row r="444" spans="3:5" x14ac:dyDescent="0.25">
      <c r="C444" t="s">
        <v>210</v>
      </c>
      <c r="D444" t="s">
        <v>220</v>
      </c>
      <c r="E444" t="s">
        <v>218</v>
      </c>
    </row>
    <row r="445" spans="3:5" x14ac:dyDescent="0.25">
      <c r="C445" t="s">
        <v>210</v>
      </c>
      <c r="D445" t="s">
        <v>220</v>
      </c>
      <c r="E445" t="s">
        <v>222</v>
      </c>
    </row>
    <row r="446" spans="3:5" x14ac:dyDescent="0.25">
      <c r="C446" t="s">
        <v>210</v>
      </c>
      <c r="D446" t="s">
        <v>220</v>
      </c>
      <c r="E446" t="s">
        <v>222</v>
      </c>
    </row>
    <row r="447" spans="3:5" x14ac:dyDescent="0.25">
      <c r="C447" t="s">
        <v>210</v>
      </c>
      <c r="D447" t="s">
        <v>227</v>
      </c>
      <c r="E447" t="s">
        <v>218</v>
      </c>
    </row>
    <row r="448" spans="3:5" x14ac:dyDescent="0.25">
      <c r="C448" t="s">
        <v>210</v>
      </c>
      <c r="D448" t="s">
        <v>227</v>
      </c>
      <c r="E448" t="s">
        <v>228</v>
      </c>
    </row>
    <row r="449" spans="3:5" x14ac:dyDescent="0.25">
      <c r="C449" t="s">
        <v>210</v>
      </c>
      <c r="D449" t="s">
        <v>217</v>
      </c>
      <c r="E449" t="s">
        <v>218</v>
      </c>
    </row>
    <row r="450" spans="3:5" x14ac:dyDescent="0.25">
      <c r="C450" t="s">
        <v>212</v>
      </c>
      <c r="D450" t="s">
        <v>220</v>
      </c>
      <c r="E450" t="s">
        <v>228</v>
      </c>
    </row>
    <row r="451" spans="3:5" x14ac:dyDescent="0.25">
      <c r="C451" t="s">
        <v>210</v>
      </c>
      <c r="D451" t="s">
        <v>217</v>
      </c>
      <c r="E451" t="s">
        <v>222</v>
      </c>
    </row>
    <row r="452" spans="3:5" x14ac:dyDescent="0.25">
      <c r="C452" t="s">
        <v>210</v>
      </c>
      <c r="D452" t="s">
        <v>217</v>
      </c>
      <c r="E452" t="s">
        <v>228</v>
      </c>
    </row>
    <row r="453" spans="3:5" x14ac:dyDescent="0.25">
      <c r="C453" t="s">
        <v>212</v>
      </c>
      <c r="D453" t="s">
        <v>217</v>
      </c>
      <c r="E453" t="s">
        <v>228</v>
      </c>
    </row>
    <row r="454" spans="3:5" x14ac:dyDescent="0.25">
      <c r="C454" t="s">
        <v>210</v>
      </c>
      <c r="D454" t="s">
        <v>220</v>
      </c>
      <c r="E454" t="s">
        <v>228</v>
      </c>
    </row>
    <row r="455" spans="3:5" x14ac:dyDescent="0.25">
      <c r="C455" t="s">
        <v>210</v>
      </c>
      <c r="D455" t="s">
        <v>220</v>
      </c>
      <c r="E455" t="s">
        <v>222</v>
      </c>
    </row>
    <row r="456" spans="3:5" x14ac:dyDescent="0.25">
      <c r="C456" t="s">
        <v>210</v>
      </c>
      <c r="D456" t="s">
        <v>220</v>
      </c>
      <c r="E456" t="s">
        <v>222</v>
      </c>
    </row>
    <row r="457" spans="3:5" x14ac:dyDescent="0.25">
      <c r="C457" t="s">
        <v>212</v>
      </c>
      <c r="D457" t="s">
        <v>220</v>
      </c>
      <c r="E457" t="s">
        <v>228</v>
      </c>
    </row>
    <row r="458" spans="3:5" x14ac:dyDescent="0.25">
      <c r="C458" t="s">
        <v>210</v>
      </c>
      <c r="D458" t="s">
        <v>227</v>
      </c>
      <c r="E458" t="s">
        <v>222</v>
      </c>
    </row>
    <row r="459" spans="3:5" x14ac:dyDescent="0.25">
      <c r="C459" t="s">
        <v>210</v>
      </c>
      <c r="D459" t="s">
        <v>227</v>
      </c>
      <c r="E459" t="s">
        <v>218</v>
      </c>
    </row>
    <row r="460" spans="3:5" x14ac:dyDescent="0.25">
      <c r="C460" t="s">
        <v>210</v>
      </c>
      <c r="D460" t="s">
        <v>220</v>
      </c>
      <c r="E460" t="s">
        <v>222</v>
      </c>
    </row>
    <row r="461" spans="3:5" x14ac:dyDescent="0.25">
      <c r="C461" t="s">
        <v>210</v>
      </c>
      <c r="D461" t="s">
        <v>220</v>
      </c>
      <c r="E461" t="s">
        <v>218</v>
      </c>
    </row>
    <row r="462" spans="3:5" x14ac:dyDescent="0.25">
      <c r="C462" t="s">
        <v>210</v>
      </c>
      <c r="D462" t="s">
        <v>220</v>
      </c>
      <c r="E462" t="s">
        <v>218</v>
      </c>
    </row>
    <row r="463" spans="3:5" x14ac:dyDescent="0.25">
      <c r="C463" t="s">
        <v>210</v>
      </c>
      <c r="D463" t="s">
        <v>220</v>
      </c>
      <c r="E463" t="s">
        <v>222</v>
      </c>
    </row>
    <row r="464" spans="3:5" x14ac:dyDescent="0.25">
      <c r="C464" t="s">
        <v>210</v>
      </c>
      <c r="D464" t="s">
        <v>220</v>
      </c>
      <c r="E464" t="s">
        <v>218</v>
      </c>
    </row>
    <row r="465" spans="3:5" x14ac:dyDescent="0.25">
      <c r="C465" t="s">
        <v>212</v>
      </c>
      <c r="D465" t="s">
        <v>217</v>
      </c>
      <c r="E465" t="s">
        <v>218</v>
      </c>
    </row>
    <row r="466" spans="3:5" x14ac:dyDescent="0.25">
      <c r="C466" t="s">
        <v>210</v>
      </c>
      <c r="D466" t="s">
        <v>220</v>
      </c>
      <c r="E466" t="s">
        <v>218</v>
      </c>
    </row>
    <row r="467" spans="3:5" x14ac:dyDescent="0.25">
      <c r="C467" t="s">
        <v>210</v>
      </c>
      <c r="D467" t="s">
        <v>220</v>
      </c>
      <c r="E467" t="s">
        <v>218</v>
      </c>
    </row>
    <row r="468" spans="3:5" x14ac:dyDescent="0.25">
      <c r="C468" t="s">
        <v>210</v>
      </c>
      <c r="D468" t="s">
        <v>220</v>
      </c>
      <c r="E468" t="s">
        <v>228</v>
      </c>
    </row>
    <row r="469" spans="3:5" x14ac:dyDescent="0.25">
      <c r="C469" t="s">
        <v>212</v>
      </c>
      <c r="D469" t="s">
        <v>220</v>
      </c>
      <c r="E469" t="s">
        <v>228</v>
      </c>
    </row>
    <row r="470" spans="3:5" x14ac:dyDescent="0.25">
      <c r="C470" t="s">
        <v>210</v>
      </c>
      <c r="D470" t="s">
        <v>217</v>
      </c>
      <c r="E470" t="s">
        <v>218</v>
      </c>
    </row>
    <row r="471" spans="3:5" x14ac:dyDescent="0.25">
      <c r="C471" t="s">
        <v>210</v>
      </c>
      <c r="D471" t="s">
        <v>217</v>
      </c>
      <c r="E471" t="s">
        <v>222</v>
      </c>
    </row>
    <row r="472" spans="3:5" x14ac:dyDescent="0.25">
      <c r="C472" t="s">
        <v>210</v>
      </c>
      <c r="D472" t="s">
        <v>220</v>
      </c>
      <c r="E472" t="s">
        <v>222</v>
      </c>
    </row>
    <row r="473" spans="3:5" x14ac:dyDescent="0.25">
      <c r="C473" t="s">
        <v>212</v>
      </c>
      <c r="D473" t="s">
        <v>227</v>
      </c>
      <c r="E473" t="s">
        <v>222</v>
      </c>
    </row>
    <row r="474" spans="3:5" x14ac:dyDescent="0.25">
      <c r="C474" t="s">
        <v>212</v>
      </c>
      <c r="D474" t="s">
        <v>227</v>
      </c>
      <c r="E474" t="s">
        <v>228</v>
      </c>
    </row>
    <row r="475" spans="3:5" x14ac:dyDescent="0.25">
      <c r="C475" t="s">
        <v>210</v>
      </c>
      <c r="D475" t="s">
        <v>227</v>
      </c>
      <c r="E475" t="s">
        <v>218</v>
      </c>
    </row>
    <row r="476" spans="3:5" x14ac:dyDescent="0.25">
      <c r="C476" t="s">
        <v>210</v>
      </c>
      <c r="D476" t="s">
        <v>217</v>
      </c>
      <c r="E476" t="s">
        <v>218</v>
      </c>
    </row>
    <row r="477" spans="3:5" x14ac:dyDescent="0.25">
      <c r="C477" t="s">
        <v>212</v>
      </c>
      <c r="D477" t="s">
        <v>220</v>
      </c>
      <c r="E477" t="s">
        <v>222</v>
      </c>
    </row>
    <row r="478" spans="3:5" x14ac:dyDescent="0.25">
      <c r="C478" t="s">
        <v>210</v>
      </c>
      <c r="D478" t="s">
        <v>217</v>
      </c>
      <c r="E478" t="s">
        <v>228</v>
      </c>
    </row>
    <row r="479" spans="3:5" x14ac:dyDescent="0.25">
      <c r="C479" t="s">
        <v>210</v>
      </c>
      <c r="D479" t="s">
        <v>227</v>
      </c>
      <c r="E479" t="s">
        <v>222</v>
      </c>
    </row>
    <row r="480" spans="3:5" x14ac:dyDescent="0.25">
      <c r="C480" t="s">
        <v>210</v>
      </c>
      <c r="D480" t="s">
        <v>227</v>
      </c>
      <c r="E480" t="s">
        <v>222</v>
      </c>
    </row>
    <row r="481" spans="3:5" x14ac:dyDescent="0.25">
      <c r="C481" t="s">
        <v>210</v>
      </c>
      <c r="D481" t="s">
        <v>220</v>
      </c>
      <c r="E481" t="s">
        <v>222</v>
      </c>
    </row>
    <row r="482" spans="3:5" x14ac:dyDescent="0.25">
      <c r="C482" t="s">
        <v>210</v>
      </c>
      <c r="D482" t="s">
        <v>217</v>
      </c>
      <c r="E482" t="s">
        <v>218</v>
      </c>
    </row>
    <row r="483" spans="3:5" x14ac:dyDescent="0.25">
      <c r="C483" t="s">
        <v>210</v>
      </c>
      <c r="D483" t="s">
        <v>217</v>
      </c>
      <c r="E483" t="s">
        <v>222</v>
      </c>
    </row>
    <row r="484" spans="3:5" x14ac:dyDescent="0.25">
      <c r="C484" t="s">
        <v>210</v>
      </c>
      <c r="D484" t="s">
        <v>217</v>
      </c>
      <c r="E484" t="s">
        <v>228</v>
      </c>
    </row>
    <row r="485" spans="3:5" x14ac:dyDescent="0.25">
      <c r="C485" t="s">
        <v>212</v>
      </c>
      <c r="D485" t="s">
        <v>227</v>
      </c>
      <c r="E485" t="s">
        <v>228</v>
      </c>
    </row>
    <row r="486" spans="3:5" x14ac:dyDescent="0.25">
      <c r="C486" t="s">
        <v>210</v>
      </c>
      <c r="D486" t="s">
        <v>220</v>
      </c>
      <c r="E486" t="s">
        <v>222</v>
      </c>
    </row>
    <row r="487" spans="3:5" x14ac:dyDescent="0.25">
      <c r="C487" t="s">
        <v>210</v>
      </c>
      <c r="D487" t="s">
        <v>227</v>
      </c>
      <c r="E487" t="s">
        <v>218</v>
      </c>
    </row>
    <row r="488" spans="3:5" x14ac:dyDescent="0.25">
      <c r="C488" t="s">
        <v>210</v>
      </c>
      <c r="D488" t="s">
        <v>220</v>
      </c>
      <c r="E488" t="s">
        <v>218</v>
      </c>
    </row>
    <row r="489" spans="3:5" x14ac:dyDescent="0.25">
      <c r="C489" t="s">
        <v>210</v>
      </c>
      <c r="D489" t="s">
        <v>220</v>
      </c>
      <c r="E489" t="s">
        <v>222</v>
      </c>
    </row>
    <row r="490" spans="3:5" x14ac:dyDescent="0.25">
      <c r="C490" t="s">
        <v>210</v>
      </c>
      <c r="D490" t="s">
        <v>227</v>
      </c>
      <c r="E490" t="s">
        <v>222</v>
      </c>
    </row>
    <row r="491" spans="3:5" x14ac:dyDescent="0.25">
      <c r="C491" t="s">
        <v>210</v>
      </c>
      <c r="D491" t="s">
        <v>217</v>
      </c>
      <c r="E491" t="s">
        <v>222</v>
      </c>
    </row>
    <row r="492" spans="3:5" x14ac:dyDescent="0.25">
      <c r="C492" t="s">
        <v>210</v>
      </c>
      <c r="D492" t="s">
        <v>227</v>
      </c>
      <c r="E492" t="s">
        <v>218</v>
      </c>
    </row>
    <row r="493" spans="3:5" x14ac:dyDescent="0.25">
      <c r="C493" t="s">
        <v>210</v>
      </c>
      <c r="D493" t="s">
        <v>220</v>
      </c>
      <c r="E493" t="s">
        <v>218</v>
      </c>
    </row>
    <row r="494" spans="3:5" x14ac:dyDescent="0.25">
      <c r="C494" t="s">
        <v>210</v>
      </c>
      <c r="D494" t="s">
        <v>227</v>
      </c>
      <c r="E494" t="s">
        <v>228</v>
      </c>
    </row>
    <row r="495" spans="3:5" x14ac:dyDescent="0.25">
      <c r="C495" t="s">
        <v>212</v>
      </c>
      <c r="D495" t="s">
        <v>220</v>
      </c>
      <c r="E495" t="s">
        <v>228</v>
      </c>
    </row>
    <row r="496" spans="3:5" x14ac:dyDescent="0.25">
      <c r="C496" t="s">
        <v>212</v>
      </c>
      <c r="D496" t="s">
        <v>220</v>
      </c>
      <c r="E496" t="s">
        <v>228</v>
      </c>
    </row>
    <row r="497" spans="3:5" x14ac:dyDescent="0.25">
      <c r="C497" t="s">
        <v>210</v>
      </c>
      <c r="D497" t="s">
        <v>220</v>
      </c>
      <c r="E497" t="s">
        <v>218</v>
      </c>
    </row>
    <row r="498" spans="3:5" x14ac:dyDescent="0.25">
      <c r="C498" t="s">
        <v>210</v>
      </c>
      <c r="D498" t="s">
        <v>220</v>
      </c>
      <c r="E498" t="s">
        <v>218</v>
      </c>
    </row>
    <row r="499" spans="3:5" x14ac:dyDescent="0.25">
      <c r="C499" t="s">
        <v>210</v>
      </c>
      <c r="D499" t="s">
        <v>220</v>
      </c>
      <c r="E499" t="s">
        <v>222</v>
      </c>
    </row>
    <row r="500" spans="3:5" x14ac:dyDescent="0.25">
      <c r="C500" t="s">
        <v>210</v>
      </c>
      <c r="D500" t="s">
        <v>220</v>
      </c>
      <c r="E500" t="s">
        <v>218</v>
      </c>
    </row>
    <row r="501" spans="3:5" x14ac:dyDescent="0.25">
      <c r="C501" t="s">
        <v>210</v>
      </c>
      <c r="D501" t="s">
        <v>220</v>
      </c>
      <c r="E501" t="s">
        <v>218</v>
      </c>
    </row>
    <row r="502" spans="3:5" x14ac:dyDescent="0.25">
      <c r="C502" t="s">
        <v>210</v>
      </c>
      <c r="D502" t="s">
        <v>227</v>
      </c>
      <c r="E502" t="s">
        <v>218</v>
      </c>
    </row>
    <row r="503" spans="3:5" x14ac:dyDescent="0.25">
      <c r="C503" t="s">
        <v>210</v>
      </c>
      <c r="D503" t="s">
        <v>217</v>
      </c>
      <c r="E503" t="s">
        <v>228</v>
      </c>
    </row>
    <row r="504" spans="3:5" x14ac:dyDescent="0.25">
      <c r="C504" t="s">
        <v>210</v>
      </c>
      <c r="D504" t="s">
        <v>217</v>
      </c>
      <c r="E504" t="s">
        <v>228</v>
      </c>
    </row>
    <row r="505" spans="3:5" x14ac:dyDescent="0.25">
      <c r="C505" t="s">
        <v>212</v>
      </c>
      <c r="D505" t="s">
        <v>227</v>
      </c>
      <c r="E505" t="s">
        <v>222</v>
      </c>
    </row>
    <row r="506" spans="3:5" x14ac:dyDescent="0.25">
      <c r="C506" t="s">
        <v>210</v>
      </c>
      <c r="D506" t="s">
        <v>227</v>
      </c>
      <c r="E506" t="s">
        <v>218</v>
      </c>
    </row>
    <row r="507" spans="3:5" x14ac:dyDescent="0.25">
      <c r="C507" t="s">
        <v>210</v>
      </c>
      <c r="D507" t="s">
        <v>217</v>
      </c>
      <c r="E507" t="s">
        <v>222</v>
      </c>
    </row>
    <row r="508" spans="3:5" x14ac:dyDescent="0.25">
      <c r="C508" t="s">
        <v>210</v>
      </c>
      <c r="D508" t="s">
        <v>220</v>
      </c>
      <c r="E508" t="s">
        <v>222</v>
      </c>
    </row>
    <row r="509" spans="3:5" x14ac:dyDescent="0.25">
      <c r="C509" t="s">
        <v>210</v>
      </c>
      <c r="D509" t="s">
        <v>227</v>
      </c>
      <c r="E509" t="s">
        <v>222</v>
      </c>
    </row>
    <row r="510" spans="3:5" x14ac:dyDescent="0.25">
      <c r="C510" t="s">
        <v>210</v>
      </c>
      <c r="D510" t="s">
        <v>220</v>
      </c>
      <c r="E510" t="s">
        <v>228</v>
      </c>
    </row>
    <row r="511" spans="3:5" x14ac:dyDescent="0.25">
      <c r="C511" t="s">
        <v>210</v>
      </c>
      <c r="D511" t="s">
        <v>217</v>
      </c>
      <c r="E511" t="s">
        <v>218</v>
      </c>
    </row>
    <row r="512" spans="3:5" x14ac:dyDescent="0.25">
      <c r="C512" t="s">
        <v>210</v>
      </c>
      <c r="D512" t="s">
        <v>217</v>
      </c>
      <c r="E512" t="s">
        <v>218</v>
      </c>
    </row>
    <row r="513" spans="3:5" x14ac:dyDescent="0.25">
      <c r="C513" t="s">
        <v>210</v>
      </c>
      <c r="D513" t="s">
        <v>227</v>
      </c>
      <c r="E513" t="s">
        <v>218</v>
      </c>
    </row>
    <row r="514" spans="3:5" x14ac:dyDescent="0.25">
      <c r="C514" t="s">
        <v>210</v>
      </c>
      <c r="D514" t="s">
        <v>227</v>
      </c>
      <c r="E514" t="s">
        <v>218</v>
      </c>
    </row>
    <row r="515" spans="3:5" x14ac:dyDescent="0.25">
      <c r="C515" t="s">
        <v>212</v>
      </c>
      <c r="D515" t="s">
        <v>217</v>
      </c>
      <c r="E515" t="s">
        <v>218</v>
      </c>
    </row>
    <row r="516" spans="3:5" x14ac:dyDescent="0.25">
      <c r="C516" t="s">
        <v>210</v>
      </c>
      <c r="D516" t="s">
        <v>227</v>
      </c>
      <c r="E516" t="s">
        <v>222</v>
      </c>
    </row>
    <row r="517" spans="3:5" x14ac:dyDescent="0.25">
      <c r="C517" t="s">
        <v>210</v>
      </c>
      <c r="D517" t="s">
        <v>217</v>
      </c>
      <c r="E517" t="s">
        <v>222</v>
      </c>
    </row>
    <row r="518" spans="3:5" x14ac:dyDescent="0.25">
      <c r="C518" t="s">
        <v>210</v>
      </c>
      <c r="D518" t="s">
        <v>220</v>
      </c>
      <c r="E518" t="s">
        <v>218</v>
      </c>
    </row>
    <row r="519" spans="3:5" x14ac:dyDescent="0.25">
      <c r="C519" t="s">
        <v>210</v>
      </c>
      <c r="D519" t="s">
        <v>220</v>
      </c>
      <c r="E519" t="s">
        <v>222</v>
      </c>
    </row>
    <row r="520" spans="3:5" x14ac:dyDescent="0.25">
      <c r="C520" t="s">
        <v>210</v>
      </c>
      <c r="D520" t="s">
        <v>220</v>
      </c>
      <c r="E520" t="s">
        <v>218</v>
      </c>
    </row>
    <row r="521" spans="3:5" x14ac:dyDescent="0.25">
      <c r="C521" t="s">
        <v>210</v>
      </c>
      <c r="D521" t="s">
        <v>217</v>
      </c>
      <c r="E521" t="s">
        <v>218</v>
      </c>
    </row>
    <row r="522" spans="3:5" x14ac:dyDescent="0.25">
      <c r="C522" t="s">
        <v>210</v>
      </c>
      <c r="D522" t="s">
        <v>220</v>
      </c>
      <c r="E522" t="s">
        <v>228</v>
      </c>
    </row>
    <row r="523" spans="3:5" x14ac:dyDescent="0.25">
      <c r="C523" t="s">
        <v>210</v>
      </c>
      <c r="D523" t="s">
        <v>220</v>
      </c>
      <c r="E523" t="s">
        <v>218</v>
      </c>
    </row>
    <row r="524" spans="3:5" x14ac:dyDescent="0.25">
      <c r="C524" t="s">
        <v>210</v>
      </c>
      <c r="D524" t="s">
        <v>217</v>
      </c>
      <c r="E524" t="s">
        <v>218</v>
      </c>
    </row>
    <row r="525" spans="3:5" x14ac:dyDescent="0.25">
      <c r="C525" t="s">
        <v>210</v>
      </c>
      <c r="D525" t="s">
        <v>220</v>
      </c>
      <c r="E525" t="s">
        <v>222</v>
      </c>
    </row>
    <row r="526" spans="3:5" x14ac:dyDescent="0.25">
      <c r="C526" t="s">
        <v>210</v>
      </c>
      <c r="D526" t="s">
        <v>220</v>
      </c>
      <c r="E526" t="s">
        <v>222</v>
      </c>
    </row>
    <row r="527" spans="3:5" x14ac:dyDescent="0.25">
      <c r="C527" t="s">
        <v>210</v>
      </c>
      <c r="D527" t="s">
        <v>227</v>
      </c>
      <c r="E527" t="s">
        <v>228</v>
      </c>
    </row>
    <row r="528" spans="3:5" x14ac:dyDescent="0.25">
      <c r="C528" t="s">
        <v>210</v>
      </c>
      <c r="D528" t="s">
        <v>220</v>
      </c>
      <c r="E528" t="s">
        <v>222</v>
      </c>
    </row>
    <row r="529" spans="3:5" x14ac:dyDescent="0.25">
      <c r="C529" t="s">
        <v>210</v>
      </c>
      <c r="D529" t="s">
        <v>220</v>
      </c>
      <c r="E529" t="s">
        <v>218</v>
      </c>
    </row>
    <row r="530" spans="3:5" x14ac:dyDescent="0.25">
      <c r="C530" t="s">
        <v>210</v>
      </c>
      <c r="D530" t="s">
        <v>217</v>
      </c>
      <c r="E530" t="s">
        <v>222</v>
      </c>
    </row>
    <row r="531" spans="3:5" x14ac:dyDescent="0.25">
      <c r="C531" t="s">
        <v>210</v>
      </c>
      <c r="D531" t="s">
        <v>220</v>
      </c>
      <c r="E531" t="s">
        <v>222</v>
      </c>
    </row>
    <row r="532" spans="3:5" x14ac:dyDescent="0.25">
      <c r="C532" t="s">
        <v>210</v>
      </c>
      <c r="D532" t="s">
        <v>220</v>
      </c>
      <c r="E532" t="s">
        <v>222</v>
      </c>
    </row>
    <row r="533" spans="3:5" x14ac:dyDescent="0.25">
      <c r="C533" t="s">
        <v>210</v>
      </c>
      <c r="D533" t="s">
        <v>217</v>
      </c>
      <c r="E533" t="s">
        <v>222</v>
      </c>
    </row>
    <row r="534" spans="3:5" x14ac:dyDescent="0.25">
      <c r="C534" t="s">
        <v>210</v>
      </c>
      <c r="D534" t="s">
        <v>227</v>
      </c>
      <c r="E534" t="s">
        <v>218</v>
      </c>
    </row>
    <row r="535" spans="3:5" x14ac:dyDescent="0.25">
      <c r="C535" t="s">
        <v>212</v>
      </c>
      <c r="D535" t="s">
        <v>217</v>
      </c>
      <c r="E535" t="s">
        <v>228</v>
      </c>
    </row>
    <row r="536" spans="3:5" x14ac:dyDescent="0.25">
      <c r="C536" t="s">
        <v>210</v>
      </c>
      <c r="D536" t="s">
        <v>227</v>
      </c>
      <c r="E536" t="s">
        <v>222</v>
      </c>
    </row>
    <row r="537" spans="3:5" x14ac:dyDescent="0.25">
      <c r="C537" t="s">
        <v>210</v>
      </c>
      <c r="D537" t="s">
        <v>217</v>
      </c>
      <c r="E537" t="s">
        <v>218</v>
      </c>
    </row>
    <row r="538" spans="3:5" x14ac:dyDescent="0.25">
      <c r="C538" t="s">
        <v>210</v>
      </c>
      <c r="D538" t="s">
        <v>217</v>
      </c>
      <c r="E538" t="s">
        <v>218</v>
      </c>
    </row>
    <row r="539" spans="3:5" x14ac:dyDescent="0.25">
      <c r="C539" t="s">
        <v>210</v>
      </c>
      <c r="D539" t="s">
        <v>217</v>
      </c>
      <c r="E539" t="s">
        <v>228</v>
      </c>
    </row>
    <row r="540" spans="3:5" x14ac:dyDescent="0.25">
      <c r="C540" t="s">
        <v>210</v>
      </c>
      <c r="D540" t="s">
        <v>227</v>
      </c>
      <c r="E540" t="s">
        <v>222</v>
      </c>
    </row>
    <row r="541" spans="3:5" x14ac:dyDescent="0.25">
      <c r="C541" t="s">
        <v>210</v>
      </c>
      <c r="D541" t="s">
        <v>220</v>
      </c>
      <c r="E541" t="s">
        <v>222</v>
      </c>
    </row>
    <row r="542" spans="3:5" x14ac:dyDescent="0.25">
      <c r="C542" t="s">
        <v>210</v>
      </c>
      <c r="D542" t="s">
        <v>227</v>
      </c>
      <c r="E542" t="s">
        <v>218</v>
      </c>
    </row>
    <row r="543" spans="3:5" x14ac:dyDescent="0.25">
      <c r="C543" t="s">
        <v>210</v>
      </c>
      <c r="D543" t="s">
        <v>220</v>
      </c>
      <c r="E543" t="s">
        <v>218</v>
      </c>
    </row>
    <row r="544" spans="3:5" x14ac:dyDescent="0.25">
      <c r="C544" t="s">
        <v>210</v>
      </c>
      <c r="D544" t="s">
        <v>217</v>
      </c>
      <c r="E544" t="s">
        <v>228</v>
      </c>
    </row>
    <row r="545" spans="3:5" x14ac:dyDescent="0.25">
      <c r="C545" t="s">
        <v>212</v>
      </c>
      <c r="D545" t="s">
        <v>220</v>
      </c>
      <c r="E545" t="s">
        <v>228</v>
      </c>
    </row>
    <row r="546" spans="3:5" x14ac:dyDescent="0.25">
      <c r="C546" t="s">
        <v>210</v>
      </c>
      <c r="D546" t="s">
        <v>227</v>
      </c>
      <c r="E546" t="s">
        <v>218</v>
      </c>
    </row>
    <row r="547" spans="3:5" x14ac:dyDescent="0.25">
      <c r="C547" t="s">
        <v>210</v>
      </c>
      <c r="D547" t="s">
        <v>217</v>
      </c>
      <c r="E547" t="s">
        <v>222</v>
      </c>
    </row>
    <row r="548" spans="3:5" x14ac:dyDescent="0.25">
      <c r="C548" t="s">
        <v>210</v>
      </c>
      <c r="D548" t="s">
        <v>217</v>
      </c>
      <c r="E548" t="s">
        <v>218</v>
      </c>
    </row>
    <row r="549" spans="3:5" x14ac:dyDescent="0.25">
      <c r="C549" t="s">
        <v>210</v>
      </c>
      <c r="D549" t="s">
        <v>217</v>
      </c>
      <c r="E549" t="s">
        <v>218</v>
      </c>
    </row>
    <row r="550" spans="3:5" x14ac:dyDescent="0.25">
      <c r="C550" t="s">
        <v>210</v>
      </c>
      <c r="D550" t="s">
        <v>227</v>
      </c>
      <c r="E550" t="s">
        <v>218</v>
      </c>
    </row>
    <row r="551" spans="3:5" x14ac:dyDescent="0.25">
      <c r="C551" t="s">
        <v>212</v>
      </c>
      <c r="D551" t="s">
        <v>220</v>
      </c>
      <c r="E551" t="s">
        <v>228</v>
      </c>
    </row>
    <row r="552" spans="3:5" x14ac:dyDescent="0.25">
      <c r="C552" t="s">
        <v>212</v>
      </c>
      <c r="D552" t="s">
        <v>227</v>
      </c>
      <c r="E552" t="s">
        <v>222</v>
      </c>
    </row>
    <row r="553" spans="3:5" x14ac:dyDescent="0.25">
      <c r="C553" t="s">
        <v>210</v>
      </c>
      <c r="D553" t="s">
        <v>217</v>
      </c>
      <c r="E553" t="s">
        <v>222</v>
      </c>
    </row>
    <row r="554" spans="3:5" x14ac:dyDescent="0.25">
      <c r="C554" t="s">
        <v>212</v>
      </c>
      <c r="D554" t="s">
        <v>227</v>
      </c>
      <c r="E554" t="s">
        <v>222</v>
      </c>
    </row>
    <row r="555" spans="3:5" x14ac:dyDescent="0.25">
      <c r="C555" t="s">
        <v>210</v>
      </c>
      <c r="D555" t="s">
        <v>220</v>
      </c>
      <c r="E555" t="s">
        <v>222</v>
      </c>
    </row>
    <row r="556" spans="3:5" x14ac:dyDescent="0.25">
      <c r="C556" t="s">
        <v>212</v>
      </c>
      <c r="D556" t="s">
        <v>220</v>
      </c>
      <c r="E556" t="s">
        <v>228</v>
      </c>
    </row>
    <row r="557" spans="3:5" x14ac:dyDescent="0.25">
      <c r="C557" t="s">
        <v>212</v>
      </c>
      <c r="D557" t="s">
        <v>220</v>
      </c>
      <c r="E557" t="s">
        <v>228</v>
      </c>
    </row>
    <row r="558" spans="3:5" x14ac:dyDescent="0.25">
      <c r="C558" t="s">
        <v>210</v>
      </c>
      <c r="D558" t="s">
        <v>220</v>
      </c>
      <c r="E558" t="s">
        <v>218</v>
      </c>
    </row>
    <row r="559" spans="3:5" x14ac:dyDescent="0.25">
      <c r="C559" t="s">
        <v>210</v>
      </c>
      <c r="D559" t="s">
        <v>220</v>
      </c>
      <c r="E559" t="s">
        <v>222</v>
      </c>
    </row>
    <row r="560" spans="3:5" x14ac:dyDescent="0.25">
      <c r="C560" t="s">
        <v>212</v>
      </c>
      <c r="D560" t="s">
        <v>220</v>
      </c>
      <c r="E560" t="s">
        <v>218</v>
      </c>
    </row>
    <row r="561" spans="3:5" x14ac:dyDescent="0.25">
      <c r="C561" t="s">
        <v>210</v>
      </c>
      <c r="D561" t="s">
        <v>217</v>
      </c>
      <c r="E561" t="s">
        <v>218</v>
      </c>
    </row>
    <row r="562" spans="3:5" x14ac:dyDescent="0.25">
      <c r="C562" t="s">
        <v>210</v>
      </c>
      <c r="D562" t="s">
        <v>217</v>
      </c>
      <c r="E562" t="s">
        <v>218</v>
      </c>
    </row>
    <row r="563" spans="3:5" x14ac:dyDescent="0.25">
      <c r="C563" t="s">
        <v>210</v>
      </c>
      <c r="D563" t="s">
        <v>220</v>
      </c>
      <c r="E563" t="s">
        <v>218</v>
      </c>
    </row>
    <row r="564" spans="3:5" x14ac:dyDescent="0.25">
      <c r="C564" t="s">
        <v>210</v>
      </c>
      <c r="D564" t="s">
        <v>227</v>
      </c>
      <c r="E564" t="s">
        <v>228</v>
      </c>
    </row>
    <row r="565" spans="3:5" x14ac:dyDescent="0.25">
      <c r="C565" t="s">
        <v>210</v>
      </c>
      <c r="D565" t="s">
        <v>220</v>
      </c>
      <c r="E565" t="s">
        <v>218</v>
      </c>
    </row>
    <row r="566" spans="3:5" x14ac:dyDescent="0.25">
      <c r="C566" t="s">
        <v>210</v>
      </c>
      <c r="D566" t="s">
        <v>217</v>
      </c>
      <c r="E566" t="s">
        <v>222</v>
      </c>
    </row>
    <row r="567" spans="3:5" x14ac:dyDescent="0.25">
      <c r="C567" t="s">
        <v>210</v>
      </c>
      <c r="D567" t="s">
        <v>220</v>
      </c>
      <c r="E567" t="s">
        <v>222</v>
      </c>
    </row>
    <row r="568" spans="3:5" x14ac:dyDescent="0.25">
      <c r="C568" t="s">
        <v>210</v>
      </c>
      <c r="D568" t="s">
        <v>217</v>
      </c>
      <c r="E568" t="s">
        <v>218</v>
      </c>
    </row>
    <row r="569" spans="3:5" x14ac:dyDescent="0.25">
      <c r="C569" t="s">
        <v>212</v>
      </c>
      <c r="D569" t="s">
        <v>227</v>
      </c>
      <c r="E569" t="s">
        <v>228</v>
      </c>
    </row>
    <row r="570" spans="3:5" x14ac:dyDescent="0.25">
      <c r="C570" t="s">
        <v>210</v>
      </c>
      <c r="D570" t="s">
        <v>217</v>
      </c>
      <c r="E570" t="s">
        <v>228</v>
      </c>
    </row>
    <row r="571" spans="3:5" x14ac:dyDescent="0.25">
      <c r="C571" t="s">
        <v>212</v>
      </c>
      <c r="D571" t="s">
        <v>227</v>
      </c>
      <c r="E571" t="s">
        <v>222</v>
      </c>
    </row>
    <row r="572" spans="3:5" x14ac:dyDescent="0.25">
      <c r="C572" t="s">
        <v>210</v>
      </c>
      <c r="D572" t="s">
        <v>217</v>
      </c>
      <c r="E572" t="s">
        <v>218</v>
      </c>
    </row>
    <row r="573" spans="3:5" x14ac:dyDescent="0.25">
      <c r="C573" t="s">
        <v>210</v>
      </c>
      <c r="D573" t="s">
        <v>227</v>
      </c>
      <c r="E573" t="s">
        <v>218</v>
      </c>
    </row>
    <row r="574" spans="3:5" x14ac:dyDescent="0.25">
      <c r="C574" t="s">
        <v>210</v>
      </c>
      <c r="D574" t="s">
        <v>217</v>
      </c>
      <c r="E574" t="s">
        <v>218</v>
      </c>
    </row>
    <row r="575" spans="3:5" x14ac:dyDescent="0.25">
      <c r="C575" t="s">
        <v>210</v>
      </c>
      <c r="D575" t="s">
        <v>220</v>
      </c>
      <c r="E575" t="s">
        <v>218</v>
      </c>
    </row>
    <row r="576" spans="3:5" x14ac:dyDescent="0.25">
      <c r="C576" t="s">
        <v>210</v>
      </c>
      <c r="D576" t="s">
        <v>227</v>
      </c>
      <c r="E576" t="s">
        <v>218</v>
      </c>
    </row>
    <row r="577" spans="3:5" x14ac:dyDescent="0.25">
      <c r="C577" t="s">
        <v>210</v>
      </c>
      <c r="D577" t="s">
        <v>220</v>
      </c>
      <c r="E577" t="s">
        <v>222</v>
      </c>
    </row>
    <row r="578" spans="3:5" x14ac:dyDescent="0.25">
      <c r="C578" t="s">
        <v>210</v>
      </c>
      <c r="D578" t="s">
        <v>220</v>
      </c>
      <c r="E578" t="s">
        <v>222</v>
      </c>
    </row>
    <row r="579" spans="3:5" x14ac:dyDescent="0.25">
      <c r="C579" t="s">
        <v>210</v>
      </c>
      <c r="D579" t="s">
        <v>227</v>
      </c>
      <c r="E579" t="s">
        <v>218</v>
      </c>
    </row>
    <row r="580" spans="3:5" x14ac:dyDescent="0.25">
      <c r="C580" t="s">
        <v>210</v>
      </c>
      <c r="D580" t="s">
        <v>227</v>
      </c>
      <c r="E580" t="s">
        <v>228</v>
      </c>
    </row>
    <row r="581" spans="3:5" x14ac:dyDescent="0.25">
      <c r="C581" t="s">
        <v>210</v>
      </c>
      <c r="D581" t="s">
        <v>220</v>
      </c>
      <c r="E581" t="s">
        <v>218</v>
      </c>
    </row>
    <row r="582" spans="3:5" x14ac:dyDescent="0.25">
      <c r="C582" t="s">
        <v>210</v>
      </c>
      <c r="D582" t="s">
        <v>227</v>
      </c>
      <c r="E582" t="s">
        <v>228</v>
      </c>
    </row>
    <row r="583" spans="3:5" x14ac:dyDescent="0.25">
      <c r="C583" t="s">
        <v>212</v>
      </c>
      <c r="D583" t="s">
        <v>227</v>
      </c>
      <c r="E583" t="s">
        <v>222</v>
      </c>
    </row>
    <row r="584" spans="3:5" x14ac:dyDescent="0.25">
      <c r="C584" t="s">
        <v>210</v>
      </c>
      <c r="D584" t="s">
        <v>220</v>
      </c>
      <c r="E584" t="s">
        <v>222</v>
      </c>
    </row>
    <row r="585" spans="3:5" x14ac:dyDescent="0.25">
      <c r="C585" t="s">
        <v>210</v>
      </c>
      <c r="D585" t="s">
        <v>217</v>
      </c>
      <c r="E585" t="s">
        <v>222</v>
      </c>
    </row>
    <row r="586" spans="3:5" x14ac:dyDescent="0.25">
      <c r="C586" t="s">
        <v>212</v>
      </c>
      <c r="D586" t="s">
        <v>220</v>
      </c>
      <c r="E586" t="s">
        <v>228</v>
      </c>
    </row>
    <row r="587" spans="3:5" x14ac:dyDescent="0.25">
      <c r="C587" t="s">
        <v>210</v>
      </c>
      <c r="D587" t="s">
        <v>217</v>
      </c>
      <c r="E587" t="s">
        <v>218</v>
      </c>
    </row>
    <row r="588" spans="3:5" x14ac:dyDescent="0.25">
      <c r="C588" t="s">
        <v>210</v>
      </c>
      <c r="D588" t="s">
        <v>220</v>
      </c>
      <c r="E588" t="s">
        <v>218</v>
      </c>
    </row>
    <row r="589" spans="3:5" x14ac:dyDescent="0.25">
      <c r="C589" t="s">
        <v>210</v>
      </c>
      <c r="D589" t="s">
        <v>220</v>
      </c>
      <c r="E589" t="s">
        <v>222</v>
      </c>
    </row>
    <row r="590" spans="3:5" x14ac:dyDescent="0.25">
      <c r="C590" t="s">
        <v>212</v>
      </c>
      <c r="D590" t="s">
        <v>220</v>
      </c>
      <c r="E590" t="s">
        <v>228</v>
      </c>
    </row>
    <row r="591" spans="3:5" x14ac:dyDescent="0.25">
      <c r="C591" t="s">
        <v>210</v>
      </c>
      <c r="D591" t="s">
        <v>217</v>
      </c>
      <c r="E591" t="s">
        <v>228</v>
      </c>
    </row>
    <row r="592" spans="3:5" x14ac:dyDescent="0.25">
      <c r="C592" t="s">
        <v>210</v>
      </c>
      <c r="D592" t="s">
        <v>217</v>
      </c>
      <c r="E592" t="s">
        <v>218</v>
      </c>
    </row>
    <row r="593" spans="3:5" x14ac:dyDescent="0.25">
      <c r="C593" t="s">
        <v>210</v>
      </c>
      <c r="D593" t="s">
        <v>227</v>
      </c>
      <c r="E593" t="s">
        <v>218</v>
      </c>
    </row>
    <row r="594" spans="3:5" x14ac:dyDescent="0.25">
      <c r="C594" t="s">
        <v>210</v>
      </c>
      <c r="D594" t="s">
        <v>220</v>
      </c>
      <c r="E594" t="s">
        <v>222</v>
      </c>
    </row>
    <row r="595" spans="3:5" x14ac:dyDescent="0.25">
      <c r="C595" t="s">
        <v>210</v>
      </c>
      <c r="D595" t="s">
        <v>220</v>
      </c>
      <c r="E595" t="s">
        <v>218</v>
      </c>
    </row>
    <row r="596" spans="3:5" x14ac:dyDescent="0.25">
      <c r="C596" t="s">
        <v>210</v>
      </c>
      <c r="D596" t="s">
        <v>220</v>
      </c>
      <c r="E596" t="s">
        <v>222</v>
      </c>
    </row>
    <row r="597" spans="3:5" x14ac:dyDescent="0.25">
      <c r="C597" t="s">
        <v>210</v>
      </c>
      <c r="D597" t="s">
        <v>217</v>
      </c>
      <c r="E597" t="s">
        <v>222</v>
      </c>
    </row>
    <row r="598" spans="3:5" x14ac:dyDescent="0.25">
      <c r="C598" t="s">
        <v>210</v>
      </c>
      <c r="D598" t="s">
        <v>220</v>
      </c>
      <c r="E598" t="s">
        <v>218</v>
      </c>
    </row>
    <row r="599" spans="3:5" x14ac:dyDescent="0.25">
      <c r="C599" t="s">
        <v>210</v>
      </c>
      <c r="D599" t="s">
        <v>220</v>
      </c>
      <c r="E599" t="s">
        <v>228</v>
      </c>
    </row>
    <row r="600" spans="3:5" x14ac:dyDescent="0.25">
      <c r="C600" t="s">
        <v>212</v>
      </c>
      <c r="D600" t="s">
        <v>227</v>
      </c>
      <c r="E600" t="s">
        <v>222</v>
      </c>
    </row>
    <row r="601" spans="3:5" x14ac:dyDescent="0.25">
      <c r="C601" t="s">
        <v>210</v>
      </c>
      <c r="D601" t="s">
        <v>217</v>
      </c>
      <c r="E601" t="s">
        <v>228</v>
      </c>
    </row>
    <row r="602" spans="3:5" x14ac:dyDescent="0.25">
      <c r="C602" t="s">
        <v>210</v>
      </c>
      <c r="D602" t="s">
        <v>220</v>
      </c>
      <c r="E602" t="s">
        <v>222</v>
      </c>
    </row>
    <row r="603" spans="3:5" x14ac:dyDescent="0.25">
      <c r="C603" t="s">
        <v>210</v>
      </c>
      <c r="D603" t="s">
        <v>227</v>
      </c>
      <c r="E603" t="s">
        <v>218</v>
      </c>
    </row>
    <row r="604" spans="3:5" x14ac:dyDescent="0.25">
      <c r="C604" t="s">
        <v>210</v>
      </c>
      <c r="D604" t="s">
        <v>227</v>
      </c>
      <c r="E604" t="s">
        <v>222</v>
      </c>
    </row>
    <row r="605" spans="3:5" x14ac:dyDescent="0.25">
      <c r="C605" t="s">
        <v>210</v>
      </c>
      <c r="D605" t="s">
        <v>227</v>
      </c>
      <c r="E605" t="s">
        <v>218</v>
      </c>
    </row>
    <row r="606" spans="3:5" x14ac:dyDescent="0.25">
      <c r="C606" t="s">
        <v>210</v>
      </c>
      <c r="D606" t="s">
        <v>217</v>
      </c>
      <c r="E606" t="s">
        <v>222</v>
      </c>
    </row>
    <row r="607" spans="3:5" x14ac:dyDescent="0.25">
      <c r="C607" t="s">
        <v>210</v>
      </c>
      <c r="D607" t="s">
        <v>217</v>
      </c>
      <c r="E607" t="s">
        <v>228</v>
      </c>
    </row>
    <row r="608" spans="3:5" x14ac:dyDescent="0.25">
      <c r="C608" t="s">
        <v>210</v>
      </c>
      <c r="D608" t="s">
        <v>220</v>
      </c>
      <c r="E608" t="s">
        <v>222</v>
      </c>
    </row>
    <row r="609" spans="3:5" x14ac:dyDescent="0.25">
      <c r="C609" t="s">
        <v>210</v>
      </c>
      <c r="D609" t="s">
        <v>217</v>
      </c>
      <c r="E609" t="s">
        <v>218</v>
      </c>
    </row>
    <row r="610" spans="3:5" x14ac:dyDescent="0.25">
      <c r="C610" t="s">
        <v>210</v>
      </c>
      <c r="D610" t="s">
        <v>220</v>
      </c>
      <c r="E610" t="s">
        <v>228</v>
      </c>
    </row>
    <row r="611" spans="3:5" x14ac:dyDescent="0.25">
      <c r="C611" t="s">
        <v>210</v>
      </c>
      <c r="D611" t="s">
        <v>217</v>
      </c>
      <c r="E611" t="s">
        <v>228</v>
      </c>
    </row>
    <row r="612" spans="3:5" x14ac:dyDescent="0.25">
      <c r="C612" t="s">
        <v>210</v>
      </c>
      <c r="D612" t="s">
        <v>217</v>
      </c>
      <c r="E612" t="s">
        <v>218</v>
      </c>
    </row>
    <row r="613" spans="3:5" x14ac:dyDescent="0.25">
      <c r="C613" t="s">
        <v>210</v>
      </c>
      <c r="D613" t="s">
        <v>217</v>
      </c>
      <c r="E613" t="s">
        <v>228</v>
      </c>
    </row>
    <row r="614" spans="3:5" x14ac:dyDescent="0.25">
      <c r="C614" t="s">
        <v>210</v>
      </c>
      <c r="D614" t="s">
        <v>220</v>
      </c>
      <c r="E614" t="s">
        <v>218</v>
      </c>
    </row>
    <row r="615" spans="3:5" x14ac:dyDescent="0.25">
      <c r="C615" t="s">
        <v>212</v>
      </c>
      <c r="D615" t="s">
        <v>227</v>
      </c>
      <c r="E615" t="s">
        <v>222</v>
      </c>
    </row>
    <row r="616" spans="3:5" x14ac:dyDescent="0.25">
      <c r="C616" t="s">
        <v>210</v>
      </c>
      <c r="D616" t="s">
        <v>217</v>
      </c>
      <c r="E616" t="s">
        <v>222</v>
      </c>
    </row>
    <row r="617" spans="3:5" x14ac:dyDescent="0.25">
      <c r="C617" t="s">
        <v>210</v>
      </c>
      <c r="D617" t="s">
        <v>217</v>
      </c>
      <c r="E617" t="s">
        <v>222</v>
      </c>
    </row>
    <row r="618" spans="3:5" x14ac:dyDescent="0.25">
      <c r="C618" t="s">
        <v>210</v>
      </c>
      <c r="D618" t="s">
        <v>220</v>
      </c>
      <c r="E618" t="s">
        <v>222</v>
      </c>
    </row>
    <row r="619" spans="3:5" x14ac:dyDescent="0.25">
      <c r="C619" t="s">
        <v>210</v>
      </c>
      <c r="D619" t="s">
        <v>227</v>
      </c>
      <c r="E619" t="s">
        <v>218</v>
      </c>
    </row>
    <row r="620" spans="3:5" x14ac:dyDescent="0.25">
      <c r="C620" t="s">
        <v>210</v>
      </c>
      <c r="D620" t="s">
        <v>217</v>
      </c>
      <c r="E620" t="s">
        <v>218</v>
      </c>
    </row>
    <row r="621" spans="3:5" x14ac:dyDescent="0.25">
      <c r="C621" t="s">
        <v>210</v>
      </c>
      <c r="D621" t="s">
        <v>220</v>
      </c>
      <c r="E621" t="s">
        <v>222</v>
      </c>
    </row>
    <row r="622" spans="3:5" x14ac:dyDescent="0.25">
      <c r="C622" t="s">
        <v>210</v>
      </c>
      <c r="D622" t="s">
        <v>227</v>
      </c>
      <c r="E622" t="s">
        <v>222</v>
      </c>
    </row>
    <row r="623" spans="3:5" x14ac:dyDescent="0.25">
      <c r="C623" t="s">
        <v>212</v>
      </c>
      <c r="D623" t="s">
        <v>220</v>
      </c>
      <c r="E623" t="s">
        <v>228</v>
      </c>
    </row>
    <row r="624" spans="3:5" x14ac:dyDescent="0.25">
      <c r="C624" t="s">
        <v>210</v>
      </c>
      <c r="D624" t="s">
        <v>217</v>
      </c>
      <c r="E624" t="s">
        <v>218</v>
      </c>
    </row>
    <row r="625" spans="3:5" x14ac:dyDescent="0.25">
      <c r="C625" t="s">
        <v>212</v>
      </c>
      <c r="D625" t="s">
        <v>227</v>
      </c>
      <c r="E625" t="s">
        <v>222</v>
      </c>
    </row>
    <row r="626" spans="3:5" x14ac:dyDescent="0.25">
      <c r="C626" t="s">
        <v>210</v>
      </c>
      <c r="D626" t="s">
        <v>217</v>
      </c>
      <c r="E626" t="s">
        <v>222</v>
      </c>
    </row>
    <row r="627" spans="3:5" x14ac:dyDescent="0.25">
      <c r="C627" t="s">
        <v>210</v>
      </c>
      <c r="D627" t="s">
        <v>217</v>
      </c>
      <c r="E627" t="s">
        <v>218</v>
      </c>
    </row>
    <row r="628" spans="3:5" x14ac:dyDescent="0.25">
      <c r="C628" t="s">
        <v>210</v>
      </c>
      <c r="D628" t="s">
        <v>220</v>
      </c>
      <c r="E628" t="s">
        <v>228</v>
      </c>
    </row>
    <row r="629" spans="3:5" x14ac:dyDescent="0.25">
      <c r="C629" t="s">
        <v>210</v>
      </c>
      <c r="D629" t="s">
        <v>217</v>
      </c>
      <c r="E629" t="s">
        <v>222</v>
      </c>
    </row>
    <row r="630" spans="3:5" x14ac:dyDescent="0.25">
      <c r="C630" t="s">
        <v>212</v>
      </c>
      <c r="D630" t="s">
        <v>220</v>
      </c>
      <c r="E630" t="s">
        <v>228</v>
      </c>
    </row>
    <row r="631" spans="3:5" x14ac:dyDescent="0.25">
      <c r="C631" t="s">
        <v>210</v>
      </c>
      <c r="D631" t="s">
        <v>227</v>
      </c>
      <c r="E631" t="s">
        <v>228</v>
      </c>
    </row>
    <row r="632" spans="3:5" x14ac:dyDescent="0.25">
      <c r="C632" t="s">
        <v>212</v>
      </c>
      <c r="D632" t="s">
        <v>227</v>
      </c>
      <c r="E632" t="s">
        <v>228</v>
      </c>
    </row>
    <row r="633" spans="3:5" x14ac:dyDescent="0.25">
      <c r="C633" t="s">
        <v>210</v>
      </c>
      <c r="D633" t="s">
        <v>227</v>
      </c>
      <c r="E633" t="s">
        <v>218</v>
      </c>
    </row>
    <row r="634" spans="3:5" x14ac:dyDescent="0.25">
      <c r="C634" t="s">
        <v>210</v>
      </c>
      <c r="D634" t="s">
        <v>227</v>
      </c>
      <c r="E634" t="s">
        <v>218</v>
      </c>
    </row>
    <row r="635" spans="3:5" x14ac:dyDescent="0.25">
      <c r="C635" t="s">
        <v>210</v>
      </c>
      <c r="D635" t="s">
        <v>220</v>
      </c>
      <c r="E635" t="s">
        <v>228</v>
      </c>
    </row>
    <row r="636" spans="3:5" x14ac:dyDescent="0.25">
      <c r="C636" t="s">
        <v>210</v>
      </c>
      <c r="D636" t="s">
        <v>227</v>
      </c>
      <c r="E636" t="s">
        <v>222</v>
      </c>
    </row>
    <row r="637" spans="3:5" x14ac:dyDescent="0.25">
      <c r="C637" t="s">
        <v>210</v>
      </c>
      <c r="D637" t="s">
        <v>217</v>
      </c>
      <c r="E637" t="s">
        <v>218</v>
      </c>
    </row>
    <row r="638" spans="3:5" x14ac:dyDescent="0.25">
      <c r="C638" t="s">
        <v>212</v>
      </c>
      <c r="D638" t="s">
        <v>220</v>
      </c>
      <c r="E638" t="s">
        <v>218</v>
      </c>
    </row>
    <row r="639" spans="3:5" x14ac:dyDescent="0.25">
      <c r="C639" t="s">
        <v>210</v>
      </c>
      <c r="D639" t="s">
        <v>220</v>
      </c>
      <c r="E639" t="s">
        <v>222</v>
      </c>
    </row>
    <row r="640" spans="3:5" x14ac:dyDescent="0.25">
      <c r="C640" t="s">
        <v>210</v>
      </c>
      <c r="D640" t="s">
        <v>220</v>
      </c>
      <c r="E640" t="s">
        <v>222</v>
      </c>
    </row>
    <row r="641" spans="3:5" x14ac:dyDescent="0.25">
      <c r="C641" t="s">
        <v>210</v>
      </c>
      <c r="D641" t="s">
        <v>217</v>
      </c>
      <c r="E641" t="s">
        <v>228</v>
      </c>
    </row>
    <row r="642" spans="3:5" x14ac:dyDescent="0.25">
      <c r="C642" t="s">
        <v>210</v>
      </c>
      <c r="D642" t="s">
        <v>220</v>
      </c>
      <c r="E642" t="s">
        <v>222</v>
      </c>
    </row>
    <row r="643" spans="3:5" x14ac:dyDescent="0.25">
      <c r="C643" t="s">
        <v>212</v>
      </c>
      <c r="D643" t="s">
        <v>227</v>
      </c>
      <c r="E643" t="s">
        <v>222</v>
      </c>
    </row>
    <row r="644" spans="3:5" x14ac:dyDescent="0.25">
      <c r="C644" t="s">
        <v>210</v>
      </c>
      <c r="D644" t="s">
        <v>217</v>
      </c>
      <c r="E644" t="s">
        <v>222</v>
      </c>
    </row>
    <row r="645" spans="3:5" x14ac:dyDescent="0.25">
      <c r="C645" t="s">
        <v>210</v>
      </c>
      <c r="D645" t="s">
        <v>217</v>
      </c>
      <c r="E645" t="s">
        <v>218</v>
      </c>
    </row>
    <row r="646" spans="3:5" x14ac:dyDescent="0.25">
      <c r="C646" t="s">
        <v>210</v>
      </c>
      <c r="D646" t="s">
        <v>227</v>
      </c>
      <c r="E646" t="s">
        <v>218</v>
      </c>
    </row>
    <row r="647" spans="3:5" x14ac:dyDescent="0.25">
      <c r="C647" t="s">
        <v>210</v>
      </c>
      <c r="D647" t="s">
        <v>217</v>
      </c>
      <c r="E647" t="s">
        <v>222</v>
      </c>
    </row>
    <row r="648" spans="3:5" x14ac:dyDescent="0.25">
      <c r="C648" t="s">
        <v>212</v>
      </c>
      <c r="D648" t="s">
        <v>220</v>
      </c>
      <c r="E648" t="s">
        <v>228</v>
      </c>
    </row>
    <row r="649" spans="3:5" x14ac:dyDescent="0.25">
      <c r="C649" t="s">
        <v>210</v>
      </c>
      <c r="D649" t="s">
        <v>227</v>
      </c>
      <c r="E649" t="s">
        <v>222</v>
      </c>
    </row>
    <row r="650" spans="3:5" x14ac:dyDescent="0.25">
      <c r="C650" t="s">
        <v>210</v>
      </c>
      <c r="D650" t="s">
        <v>217</v>
      </c>
      <c r="E650" t="s">
        <v>222</v>
      </c>
    </row>
    <row r="651" spans="3:5" x14ac:dyDescent="0.25">
      <c r="C651" t="s">
        <v>210</v>
      </c>
      <c r="D651" t="s">
        <v>220</v>
      </c>
      <c r="E651" t="s">
        <v>222</v>
      </c>
    </row>
    <row r="652" spans="3:5" x14ac:dyDescent="0.25">
      <c r="C652" t="s">
        <v>212</v>
      </c>
      <c r="D652" t="s">
        <v>227</v>
      </c>
      <c r="E652" t="s">
        <v>222</v>
      </c>
    </row>
    <row r="653" spans="3:5" x14ac:dyDescent="0.25">
      <c r="C653" t="s">
        <v>210</v>
      </c>
      <c r="D653" t="s">
        <v>217</v>
      </c>
      <c r="E653" t="s">
        <v>222</v>
      </c>
    </row>
    <row r="654" spans="3:5" x14ac:dyDescent="0.25">
      <c r="C654" t="s">
        <v>210</v>
      </c>
      <c r="D654" t="s">
        <v>217</v>
      </c>
      <c r="E654" t="s">
        <v>222</v>
      </c>
    </row>
    <row r="655" spans="3:5" x14ac:dyDescent="0.25">
      <c r="C655" t="s">
        <v>210</v>
      </c>
      <c r="D655" t="s">
        <v>217</v>
      </c>
      <c r="E655" t="s">
        <v>222</v>
      </c>
    </row>
    <row r="656" spans="3:5" x14ac:dyDescent="0.25">
      <c r="C656" t="s">
        <v>210</v>
      </c>
      <c r="D656" t="s">
        <v>217</v>
      </c>
      <c r="E656" t="s">
        <v>222</v>
      </c>
    </row>
    <row r="657" spans="3:5" x14ac:dyDescent="0.25">
      <c r="C657" t="s">
        <v>210</v>
      </c>
      <c r="D657" t="s">
        <v>217</v>
      </c>
      <c r="E657" t="s">
        <v>228</v>
      </c>
    </row>
    <row r="658" spans="3:5" x14ac:dyDescent="0.25">
      <c r="C658" t="s">
        <v>210</v>
      </c>
      <c r="D658" t="s">
        <v>220</v>
      </c>
      <c r="E658" t="s">
        <v>222</v>
      </c>
    </row>
    <row r="659" spans="3:5" x14ac:dyDescent="0.25">
      <c r="C659" t="s">
        <v>212</v>
      </c>
      <c r="D659" t="s">
        <v>220</v>
      </c>
      <c r="E659" t="s">
        <v>228</v>
      </c>
    </row>
    <row r="660" spans="3:5" x14ac:dyDescent="0.25">
      <c r="C660" t="s">
        <v>210</v>
      </c>
      <c r="D660" t="s">
        <v>220</v>
      </c>
      <c r="E660" t="s">
        <v>218</v>
      </c>
    </row>
    <row r="661" spans="3:5" x14ac:dyDescent="0.25">
      <c r="C661" t="s">
        <v>210</v>
      </c>
      <c r="D661" t="s">
        <v>227</v>
      </c>
      <c r="E661" t="s">
        <v>222</v>
      </c>
    </row>
    <row r="662" spans="3:5" x14ac:dyDescent="0.25">
      <c r="C662" t="s">
        <v>210</v>
      </c>
      <c r="D662" t="s">
        <v>217</v>
      </c>
      <c r="E662" t="s">
        <v>222</v>
      </c>
    </row>
    <row r="663" spans="3:5" x14ac:dyDescent="0.25">
      <c r="C663" t="s">
        <v>210</v>
      </c>
      <c r="D663" t="s">
        <v>220</v>
      </c>
      <c r="E663" t="s">
        <v>222</v>
      </c>
    </row>
    <row r="664" spans="3:5" x14ac:dyDescent="0.25">
      <c r="C664" t="s">
        <v>210</v>
      </c>
      <c r="D664" t="s">
        <v>220</v>
      </c>
      <c r="E664" t="s">
        <v>218</v>
      </c>
    </row>
    <row r="665" spans="3:5" x14ac:dyDescent="0.25">
      <c r="C665" t="s">
        <v>212</v>
      </c>
      <c r="D665" t="s">
        <v>220</v>
      </c>
      <c r="E665" t="s">
        <v>218</v>
      </c>
    </row>
    <row r="666" spans="3:5" x14ac:dyDescent="0.25">
      <c r="C666" t="s">
        <v>212</v>
      </c>
      <c r="D666" t="s">
        <v>220</v>
      </c>
      <c r="E666" t="s">
        <v>228</v>
      </c>
    </row>
    <row r="667" spans="3:5" x14ac:dyDescent="0.25">
      <c r="C667" t="s">
        <v>210</v>
      </c>
      <c r="D667" t="s">
        <v>217</v>
      </c>
      <c r="E667" t="s">
        <v>228</v>
      </c>
    </row>
    <row r="668" spans="3:5" x14ac:dyDescent="0.25">
      <c r="C668" t="s">
        <v>210</v>
      </c>
      <c r="D668" t="s">
        <v>220</v>
      </c>
      <c r="E668" t="s">
        <v>218</v>
      </c>
    </row>
    <row r="669" spans="3:5" x14ac:dyDescent="0.25">
      <c r="C669" t="s">
        <v>210</v>
      </c>
      <c r="D669" t="s">
        <v>220</v>
      </c>
      <c r="E669" t="s">
        <v>222</v>
      </c>
    </row>
    <row r="670" spans="3:5" x14ac:dyDescent="0.25">
      <c r="C670" t="s">
        <v>212</v>
      </c>
      <c r="D670" t="s">
        <v>227</v>
      </c>
      <c r="E670" t="s">
        <v>222</v>
      </c>
    </row>
    <row r="671" spans="3:5" x14ac:dyDescent="0.25">
      <c r="C671" t="s">
        <v>210</v>
      </c>
      <c r="D671" t="s">
        <v>217</v>
      </c>
      <c r="E671" t="s">
        <v>218</v>
      </c>
    </row>
    <row r="672" spans="3:5" x14ac:dyDescent="0.25">
      <c r="C672" t="s">
        <v>210</v>
      </c>
      <c r="D672" t="s">
        <v>217</v>
      </c>
      <c r="E672" t="s">
        <v>222</v>
      </c>
    </row>
    <row r="673" spans="3:5" x14ac:dyDescent="0.25">
      <c r="C673" t="s">
        <v>210</v>
      </c>
      <c r="D673" t="s">
        <v>217</v>
      </c>
      <c r="E673" t="s">
        <v>222</v>
      </c>
    </row>
    <row r="674" spans="3:5" x14ac:dyDescent="0.25">
      <c r="C674" t="s">
        <v>210</v>
      </c>
      <c r="D674" t="s">
        <v>220</v>
      </c>
      <c r="E674" t="s">
        <v>218</v>
      </c>
    </row>
    <row r="675" spans="3:5" x14ac:dyDescent="0.25">
      <c r="C675" t="s">
        <v>210</v>
      </c>
      <c r="D675" t="s">
        <v>217</v>
      </c>
      <c r="E675" t="s">
        <v>222</v>
      </c>
    </row>
    <row r="676" spans="3:5" x14ac:dyDescent="0.25">
      <c r="C676" t="s">
        <v>210</v>
      </c>
      <c r="D676" t="s">
        <v>217</v>
      </c>
      <c r="E676" t="s">
        <v>222</v>
      </c>
    </row>
    <row r="677" spans="3:5" x14ac:dyDescent="0.25">
      <c r="C677" t="s">
        <v>212</v>
      </c>
      <c r="D677" t="s">
        <v>220</v>
      </c>
      <c r="E677" t="s">
        <v>228</v>
      </c>
    </row>
    <row r="678" spans="3:5" x14ac:dyDescent="0.25">
      <c r="C678" t="s">
        <v>210</v>
      </c>
      <c r="D678" t="s">
        <v>220</v>
      </c>
      <c r="E678" t="s">
        <v>228</v>
      </c>
    </row>
    <row r="679" spans="3:5" x14ac:dyDescent="0.25">
      <c r="C679" t="s">
        <v>210</v>
      </c>
      <c r="D679" t="s">
        <v>227</v>
      </c>
      <c r="E679" t="s">
        <v>228</v>
      </c>
    </row>
    <row r="680" spans="3:5" x14ac:dyDescent="0.25">
      <c r="C680" t="s">
        <v>212</v>
      </c>
      <c r="D680" t="s">
        <v>227</v>
      </c>
      <c r="E680" t="s">
        <v>222</v>
      </c>
    </row>
    <row r="681" spans="3:5" x14ac:dyDescent="0.25">
      <c r="C681" t="s">
        <v>210</v>
      </c>
      <c r="D681" t="s">
        <v>217</v>
      </c>
      <c r="E681" t="s">
        <v>228</v>
      </c>
    </row>
    <row r="682" spans="3:5" x14ac:dyDescent="0.25">
      <c r="C682" t="s">
        <v>212</v>
      </c>
      <c r="D682" t="s">
        <v>220</v>
      </c>
      <c r="E682" t="s">
        <v>228</v>
      </c>
    </row>
    <row r="683" spans="3:5" x14ac:dyDescent="0.25">
      <c r="C683" t="s">
        <v>210</v>
      </c>
      <c r="D683" t="s">
        <v>227</v>
      </c>
      <c r="E683" t="s">
        <v>218</v>
      </c>
    </row>
    <row r="684" spans="3:5" x14ac:dyDescent="0.25">
      <c r="C684" t="s">
        <v>210</v>
      </c>
      <c r="D684" t="s">
        <v>220</v>
      </c>
      <c r="E684" t="s">
        <v>228</v>
      </c>
    </row>
    <row r="685" spans="3:5" x14ac:dyDescent="0.25">
      <c r="C685" t="s">
        <v>210</v>
      </c>
      <c r="D685" t="s">
        <v>217</v>
      </c>
      <c r="E685" t="s">
        <v>218</v>
      </c>
    </row>
    <row r="686" spans="3:5" x14ac:dyDescent="0.25">
      <c r="C686" t="s">
        <v>210</v>
      </c>
      <c r="D686" t="s">
        <v>217</v>
      </c>
      <c r="E686" t="s">
        <v>222</v>
      </c>
    </row>
    <row r="687" spans="3:5" x14ac:dyDescent="0.25">
      <c r="C687" t="s">
        <v>210</v>
      </c>
      <c r="D687" t="s">
        <v>217</v>
      </c>
      <c r="E687" t="s">
        <v>218</v>
      </c>
    </row>
    <row r="688" spans="3:5" x14ac:dyDescent="0.25">
      <c r="C688" t="s">
        <v>210</v>
      </c>
      <c r="D688" t="s">
        <v>220</v>
      </c>
      <c r="E688" t="s">
        <v>222</v>
      </c>
    </row>
    <row r="689" spans="3:5" x14ac:dyDescent="0.25">
      <c r="C689" t="s">
        <v>210</v>
      </c>
      <c r="D689" t="s">
        <v>227</v>
      </c>
      <c r="E689" t="s">
        <v>218</v>
      </c>
    </row>
    <row r="690" spans="3:5" x14ac:dyDescent="0.25">
      <c r="C690" t="s">
        <v>210</v>
      </c>
      <c r="D690" t="s">
        <v>217</v>
      </c>
      <c r="E690" t="s">
        <v>218</v>
      </c>
    </row>
    <row r="691" spans="3:5" x14ac:dyDescent="0.25">
      <c r="C691" t="s">
        <v>210</v>
      </c>
      <c r="D691" t="s">
        <v>220</v>
      </c>
      <c r="E691" t="s">
        <v>222</v>
      </c>
    </row>
    <row r="692" spans="3:5" x14ac:dyDescent="0.25">
      <c r="C692" t="s">
        <v>210</v>
      </c>
      <c r="D692" t="s">
        <v>220</v>
      </c>
      <c r="E692" t="s">
        <v>222</v>
      </c>
    </row>
    <row r="693" spans="3:5" x14ac:dyDescent="0.25">
      <c r="C693" t="s">
        <v>210</v>
      </c>
      <c r="D693" t="s">
        <v>217</v>
      </c>
      <c r="E693" t="s">
        <v>228</v>
      </c>
    </row>
    <row r="694" spans="3:5" x14ac:dyDescent="0.25">
      <c r="C694" t="s">
        <v>212</v>
      </c>
      <c r="D694" t="s">
        <v>227</v>
      </c>
      <c r="E694" t="s">
        <v>222</v>
      </c>
    </row>
    <row r="695" spans="3:5" x14ac:dyDescent="0.25">
      <c r="C695" t="s">
        <v>210</v>
      </c>
      <c r="D695" t="s">
        <v>227</v>
      </c>
      <c r="E695" t="s">
        <v>222</v>
      </c>
    </row>
    <row r="696" spans="3:5" x14ac:dyDescent="0.25">
      <c r="C696" t="s">
        <v>212</v>
      </c>
      <c r="D696" t="s">
        <v>227</v>
      </c>
      <c r="E696" t="s">
        <v>222</v>
      </c>
    </row>
    <row r="697" spans="3:5" x14ac:dyDescent="0.25">
      <c r="C697" t="s">
        <v>210</v>
      </c>
      <c r="D697" t="s">
        <v>220</v>
      </c>
      <c r="E697" t="s">
        <v>222</v>
      </c>
    </row>
    <row r="698" spans="3:5" x14ac:dyDescent="0.25">
      <c r="C698" t="s">
        <v>210</v>
      </c>
      <c r="D698" t="s">
        <v>220</v>
      </c>
      <c r="E698" t="s">
        <v>222</v>
      </c>
    </row>
    <row r="699" spans="3:5" x14ac:dyDescent="0.25">
      <c r="C699" t="s">
        <v>210</v>
      </c>
      <c r="D699" t="s">
        <v>217</v>
      </c>
      <c r="E699" t="s">
        <v>222</v>
      </c>
    </row>
    <row r="700" spans="3:5" x14ac:dyDescent="0.25">
      <c r="C700" t="s">
        <v>210</v>
      </c>
      <c r="D700" t="s">
        <v>220</v>
      </c>
      <c r="E700" t="s">
        <v>218</v>
      </c>
    </row>
    <row r="701" spans="3:5" x14ac:dyDescent="0.25">
      <c r="C701" t="s">
        <v>210</v>
      </c>
      <c r="D701" t="s">
        <v>217</v>
      </c>
      <c r="E701" t="s">
        <v>222</v>
      </c>
    </row>
    <row r="702" spans="3:5" x14ac:dyDescent="0.25">
      <c r="C702" t="s">
        <v>210</v>
      </c>
      <c r="D702" t="s">
        <v>217</v>
      </c>
      <c r="E702" t="s">
        <v>228</v>
      </c>
    </row>
    <row r="703" spans="3:5" x14ac:dyDescent="0.25">
      <c r="C703" t="s">
        <v>210</v>
      </c>
      <c r="D703" t="s">
        <v>217</v>
      </c>
      <c r="E703" t="s">
        <v>222</v>
      </c>
    </row>
    <row r="704" spans="3:5" x14ac:dyDescent="0.25">
      <c r="C704" t="s">
        <v>210</v>
      </c>
      <c r="D704" t="s">
        <v>220</v>
      </c>
      <c r="E704" t="s">
        <v>222</v>
      </c>
    </row>
    <row r="705" spans="3:5" x14ac:dyDescent="0.25">
      <c r="C705" t="s">
        <v>210</v>
      </c>
      <c r="D705" t="s">
        <v>220</v>
      </c>
      <c r="E705" t="s">
        <v>228</v>
      </c>
    </row>
    <row r="706" spans="3:5" x14ac:dyDescent="0.25">
      <c r="C706" t="s">
        <v>210</v>
      </c>
      <c r="D706" t="s">
        <v>220</v>
      </c>
      <c r="E706" t="s">
        <v>222</v>
      </c>
    </row>
    <row r="707" spans="3:5" x14ac:dyDescent="0.25">
      <c r="C707" t="s">
        <v>210</v>
      </c>
      <c r="D707" t="s">
        <v>217</v>
      </c>
      <c r="E707" t="s">
        <v>222</v>
      </c>
    </row>
    <row r="708" spans="3:5" x14ac:dyDescent="0.25">
      <c r="C708" t="s">
        <v>212</v>
      </c>
      <c r="D708" t="s">
        <v>227</v>
      </c>
      <c r="E708" t="s">
        <v>222</v>
      </c>
    </row>
    <row r="709" spans="3:5" x14ac:dyDescent="0.25">
      <c r="C709" t="s">
        <v>210</v>
      </c>
      <c r="D709" t="s">
        <v>217</v>
      </c>
      <c r="E709" t="s">
        <v>218</v>
      </c>
    </row>
    <row r="710" spans="3:5" x14ac:dyDescent="0.25">
      <c r="C710" t="s">
        <v>210</v>
      </c>
      <c r="D710" t="s">
        <v>220</v>
      </c>
      <c r="E710" t="s">
        <v>228</v>
      </c>
    </row>
    <row r="711" spans="3:5" x14ac:dyDescent="0.25">
      <c r="C711" t="s">
        <v>210</v>
      </c>
      <c r="D711" t="s">
        <v>220</v>
      </c>
      <c r="E711" t="s">
        <v>228</v>
      </c>
    </row>
    <row r="712" spans="3:5" x14ac:dyDescent="0.25">
      <c r="C712" t="s">
        <v>210</v>
      </c>
      <c r="D712" t="s">
        <v>227</v>
      </c>
      <c r="E712" t="s">
        <v>218</v>
      </c>
    </row>
    <row r="713" spans="3:5" x14ac:dyDescent="0.25">
      <c r="C713" t="s">
        <v>212</v>
      </c>
      <c r="D713" t="s">
        <v>220</v>
      </c>
      <c r="E713" t="s">
        <v>228</v>
      </c>
    </row>
    <row r="714" spans="3:5" x14ac:dyDescent="0.25">
      <c r="C714" t="s">
        <v>210</v>
      </c>
      <c r="D714" t="s">
        <v>217</v>
      </c>
      <c r="E714" t="s">
        <v>228</v>
      </c>
    </row>
    <row r="715" spans="3:5" x14ac:dyDescent="0.25">
      <c r="C715" t="s">
        <v>210</v>
      </c>
      <c r="D715" t="s">
        <v>217</v>
      </c>
      <c r="E715" t="s">
        <v>222</v>
      </c>
    </row>
    <row r="716" spans="3:5" x14ac:dyDescent="0.25">
      <c r="C716" t="s">
        <v>210</v>
      </c>
      <c r="D716" t="s">
        <v>217</v>
      </c>
      <c r="E716" t="s">
        <v>218</v>
      </c>
    </row>
    <row r="717" spans="3:5" x14ac:dyDescent="0.25">
      <c r="C717" t="s">
        <v>210</v>
      </c>
      <c r="D717" t="s">
        <v>217</v>
      </c>
      <c r="E717" t="s">
        <v>218</v>
      </c>
    </row>
    <row r="718" spans="3:5" x14ac:dyDescent="0.25">
      <c r="C718" t="s">
        <v>212</v>
      </c>
      <c r="D718" t="s">
        <v>227</v>
      </c>
      <c r="E718" t="s">
        <v>228</v>
      </c>
    </row>
    <row r="719" spans="3:5" x14ac:dyDescent="0.25">
      <c r="C719" t="s">
        <v>210</v>
      </c>
      <c r="D719" t="s">
        <v>217</v>
      </c>
      <c r="E719" t="s">
        <v>222</v>
      </c>
    </row>
    <row r="720" spans="3:5" x14ac:dyDescent="0.25">
      <c r="C720" t="s">
        <v>210</v>
      </c>
      <c r="D720" t="s">
        <v>217</v>
      </c>
      <c r="E720" t="s">
        <v>218</v>
      </c>
    </row>
    <row r="721" spans="3:5" x14ac:dyDescent="0.25">
      <c r="C721" t="s">
        <v>210</v>
      </c>
      <c r="D721" t="s">
        <v>220</v>
      </c>
      <c r="E721" t="s">
        <v>222</v>
      </c>
    </row>
    <row r="722" spans="3:5" x14ac:dyDescent="0.25">
      <c r="C722" t="s">
        <v>210</v>
      </c>
      <c r="D722" t="s">
        <v>217</v>
      </c>
      <c r="E722" t="s">
        <v>218</v>
      </c>
    </row>
    <row r="723" spans="3:5" x14ac:dyDescent="0.25">
      <c r="C723" t="s">
        <v>212</v>
      </c>
      <c r="D723" t="s">
        <v>227</v>
      </c>
      <c r="E723" t="s">
        <v>222</v>
      </c>
    </row>
    <row r="724" spans="3:5" x14ac:dyDescent="0.25">
      <c r="C724" t="s">
        <v>212</v>
      </c>
      <c r="D724" t="s">
        <v>227</v>
      </c>
      <c r="E724" t="s">
        <v>222</v>
      </c>
    </row>
    <row r="725" spans="3:5" x14ac:dyDescent="0.25">
      <c r="C725" t="s">
        <v>212</v>
      </c>
      <c r="D725" t="s">
        <v>220</v>
      </c>
      <c r="E725" t="s">
        <v>228</v>
      </c>
    </row>
    <row r="726" spans="3:5" x14ac:dyDescent="0.25">
      <c r="C726" t="s">
        <v>212</v>
      </c>
      <c r="D726" t="s">
        <v>227</v>
      </c>
      <c r="E726" t="s">
        <v>222</v>
      </c>
    </row>
    <row r="727" spans="3:5" x14ac:dyDescent="0.25">
      <c r="C727" t="s">
        <v>210</v>
      </c>
      <c r="D727" t="s">
        <v>220</v>
      </c>
      <c r="E727" t="s">
        <v>218</v>
      </c>
    </row>
    <row r="728" spans="3:5" x14ac:dyDescent="0.25">
      <c r="C728" t="s">
        <v>210</v>
      </c>
      <c r="D728" t="s">
        <v>217</v>
      </c>
      <c r="E728" t="s">
        <v>218</v>
      </c>
    </row>
    <row r="729" spans="3:5" x14ac:dyDescent="0.25">
      <c r="C729" t="s">
        <v>212</v>
      </c>
      <c r="D729" t="s">
        <v>227</v>
      </c>
      <c r="E729" t="s">
        <v>222</v>
      </c>
    </row>
    <row r="730" spans="3:5" x14ac:dyDescent="0.25">
      <c r="C730" t="s">
        <v>210</v>
      </c>
      <c r="D730" t="s">
        <v>217</v>
      </c>
      <c r="E730" t="s">
        <v>222</v>
      </c>
    </row>
    <row r="731" spans="3:5" x14ac:dyDescent="0.25">
      <c r="C731" t="s">
        <v>212</v>
      </c>
      <c r="D731" t="s">
        <v>227</v>
      </c>
      <c r="E731" t="s">
        <v>228</v>
      </c>
    </row>
    <row r="732" spans="3:5" x14ac:dyDescent="0.25">
      <c r="C732" t="s">
        <v>210</v>
      </c>
      <c r="D732" t="s">
        <v>227</v>
      </c>
      <c r="E732" t="s">
        <v>222</v>
      </c>
    </row>
    <row r="733" spans="3:5" x14ac:dyDescent="0.25">
      <c r="C733" t="s">
        <v>210</v>
      </c>
      <c r="D733" t="s">
        <v>217</v>
      </c>
      <c r="E733" t="s">
        <v>222</v>
      </c>
    </row>
    <row r="734" spans="3:5" x14ac:dyDescent="0.25">
      <c r="C734" t="s">
        <v>212</v>
      </c>
      <c r="D734" t="s">
        <v>220</v>
      </c>
      <c r="E734" t="s">
        <v>228</v>
      </c>
    </row>
    <row r="735" spans="3:5" x14ac:dyDescent="0.25">
      <c r="C735" t="s">
        <v>212</v>
      </c>
      <c r="D735" t="s">
        <v>227</v>
      </c>
      <c r="E735" t="s">
        <v>222</v>
      </c>
    </row>
    <row r="736" spans="3:5" x14ac:dyDescent="0.25">
      <c r="C736" t="s">
        <v>210</v>
      </c>
      <c r="D736" t="s">
        <v>217</v>
      </c>
      <c r="E736" t="s">
        <v>222</v>
      </c>
    </row>
    <row r="737" spans="3:5" x14ac:dyDescent="0.25">
      <c r="C737" t="s">
        <v>210</v>
      </c>
      <c r="D737" t="s">
        <v>220</v>
      </c>
      <c r="E737" t="s">
        <v>228</v>
      </c>
    </row>
    <row r="738" spans="3:5" x14ac:dyDescent="0.25">
      <c r="C738" t="s">
        <v>210</v>
      </c>
      <c r="D738" t="s">
        <v>220</v>
      </c>
      <c r="E738" t="s">
        <v>228</v>
      </c>
    </row>
    <row r="739" spans="3:5" x14ac:dyDescent="0.25">
      <c r="C739" t="s">
        <v>210</v>
      </c>
      <c r="D739" t="s">
        <v>217</v>
      </c>
      <c r="E739" t="s">
        <v>218</v>
      </c>
    </row>
    <row r="740" spans="3:5" x14ac:dyDescent="0.25">
      <c r="C740" t="s">
        <v>210</v>
      </c>
      <c r="D740" t="s">
        <v>217</v>
      </c>
      <c r="E740" t="s">
        <v>218</v>
      </c>
    </row>
    <row r="741" spans="3:5" x14ac:dyDescent="0.25">
      <c r="C741" t="s">
        <v>210</v>
      </c>
      <c r="D741" t="s">
        <v>217</v>
      </c>
      <c r="E741" t="s">
        <v>222</v>
      </c>
    </row>
    <row r="742" spans="3:5" x14ac:dyDescent="0.25">
      <c r="C742" t="s">
        <v>210</v>
      </c>
      <c r="D742" t="s">
        <v>217</v>
      </c>
      <c r="E742" t="s">
        <v>218</v>
      </c>
    </row>
    <row r="743" spans="3:5" x14ac:dyDescent="0.25">
      <c r="C743" t="s">
        <v>210</v>
      </c>
      <c r="D743" t="s">
        <v>227</v>
      </c>
      <c r="E743" t="s">
        <v>228</v>
      </c>
    </row>
    <row r="744" spans="3:5" x14ac:dyDescent="0.25">
      <c r="C744" t="s">
        <v>212</v>
      </c>
      <c r="D744" t="s">
        <v>220</v>
      </c>
      <c r="E744" t="s">
        <v>228</v>
      </c>
    </row>
    <row r="745" spans="3:5" x14ac:dyDescent="0.25">
      <c r="C745" t="s">
        <v>210</v>
      </c>
      <c r="D745" t="s">
        <v>227</v>
      </c>
      <c r="E745" t="s">
        <v>218</v>
      </c>
    </row>
    <row r="746" spans="3:5" x14ac:dyDescent="0.25">
      <c r="C746" t="s">
        <v>210</v>
      </c>
      <c r="D746" t="s">
        <v>217</v>
      </c>
      <c r="E746" t="s">
        <v>218</v>
      </c>
    </row>
    <row r="747" spans="3:5" x14ac:dyDescent="0.25">
      <c r="C747" t="s">
        <v>210</v>
      </c>
      <c r="D747" t="s">
        <v>227</v>
      </c>
      <c r="E747" t="s">
        <v>222</v>
      </c>
    </row>
    <row r="748" spans="3:5" x14ac:dyDescent="0.25">
      <c r="C748" t="s">
        <v>210</v>
      </c>
      <c r="D748" t="s">
        <v>217</v>
      </c>
      <c r="E748" t="s">
        <v>228</v>
      </c>
    </row>
    <row r="749" spans="3:5" x14ac:dyDescent="0.25">
      <c r="C749" t="s">
        <v>210</v>
      </c>
      <c r="D749" t="s">
        <v>220</v>
      </c>
      <c r="E749" t="s">
        <v>218</v>
      </c>
    </row>
    <row r="750" spans="3:5" x14ac:dyDescent="0.25">
      <c r="C750" t="s">
        <v>210</v>
      </c>
      <c r="D750" t="s">
        <v>217</v>
      </c>
      <c r="E750" t="s">
        <v>222</v>
      </c>
    </row>
    <row r="751" spans="3:5" x14ac:dyDescent="0.25">
      <c r="C751" t="s">
        <v>210</v>
      </c>
      <c r="D751" t="s">
        <v>217</v>
      </c>
      <c r="E751" t="s">
        <v>222</v>
      </c>
    </row>
    <row r="752" spans="3:5" x14ac:dyDescent="0.25">
      <c r="C752" t="s">
        <v>210</v>
      </c>
      <c r="D752" t="s">
        <v>217</v>
      </c>
      <c r="E752" t="s">
        <v>222</v>
      </c>
    </row>
    <row r="753" spans="3:5" x14ac:dyDescent="0.25">
      <c r="C753" t="s">
        <v>210</v>
      </c>
      <c r="D753" t="s">
        <v>220</v>
      </c>
      <c r="E753" t="s">
        <v>222</v>
      </c>
    </row>
    <row r="754" spans="3:5" x14ac:dyDescent="0.25">
      <c r="C754" t="s">
        <v>210</v>
      </c>
      <c r="D754" t="s">
        <v>220</v>
      </c>
      <c r="E754" t="s">
        <v>228</v>
      </c>
    </row>
    <row r="755" spans="3:5" x14ac:dyDescent="0.25">
      <c r="C755" t="s">
        <v>210</v>
      </c>
      <c r="D755" t="s">
        <v>220</v>
      </c>
      <c r="E755" t="s">
        <v>218</v>
      </c>
    </row>
    <row r="756" spans="3:5" x14ac:dyDescent="0.25">
      <c r="C756" t="s">
        <v>210</v>
      </c>
      <c r="D756" t="s">
        <v>220</v>
      </c>
      <c r="E756" t="s">
        <v>218</v>
      </c>
    </row>
    <row r="757" spans="3:5" x14ac:dyDescent="0.25">
      <c r="C757" t="s">
        <v>210</v>
      </c>
      <c r="D757" t="s">
        <v>227</v>
      </c>
      <c r="E757" t="s">
        <v>218</v>
      </c>
    </row>
    <row r="758" spans="3:5" x14ac:dyDescent="0.25">
      <c r="C758" t="s">
        <v>212</v>
      </c>
      <c r="D758" t="s">
        <v>227</v>
      </c>
      <c r="E758" t="s">
        <v>222</v>
      </c>
    </row>
    <row r="759" spans="3:5" x14ac:dyDescent="0.25">
      <c r="C759" t="s">
        <v>210</v>
      </c>
      <c r="D759" t="s">
        <v>217</v>
      </c>
      <c r="E759" t="s">
        <v>228</v>
      </c>
    </row>
    <row r="760" spans="3:5" x14ac:dyDescent="0.25">
      <c r="C760" t="s">
        <v>210</v>
      </c>
      <c r="D760" t="s">
        <v>217</v>
      </c>
      <c r="E760" t="s">
        <v>222</v>
      </c>
    </row>
    <row r="761" spans="3:5" x14ac:dyDescent="0.25">
      <c r="C761" t="s">
        <v>210</v>
      </c>
      <c r="D761" t="s">
        <v>217</v>
      </c>
      <c r="E761" t="s">
        <v>222</v>
      </c>
    </row>
    <row r="762" spans="3:5" x14ac:dyDescent="0.25">
      <c r="C762" t="s">
        <v>210</v>
      </c>
      <c r="D762" t="s">
        <v>220</v>
      </c>
      <c r="E762" t="s">
        <v>222</v>
      </c>
    </row>
    <row r="763" spans="3:5" x14ac:dyDescent="0.25">
      <c r="C763" t="s">
        <v>210</v>
      </c>
      <c r="D763" t="s">
        <v>217</v>
      </c>
      <c r="E763" t="s">
        <v>222</v>
      </c>
    </row>
    <row r="764" spans="3:5" x14ac:dyDescent="0.25">
      <c r="C764" t="s">
        <v>210</v>
      </c>
      <c r="D764" t="s">
        <v>217</v>
      </c>
      <c r="E764" t="s">
        <v>228</v>
      </c>
    </row>
    <row r="765" spans="3:5" x14ac:dyDescent="0.25">
      <c r="C765" t="s">
        <v>210</v>
      </c>
      <c r="D765" t="s">
        <v>227</v>
      </c>
      <c r="E765" t="s">
        <v>222</v>
      </c>
    </row>
    <row r="766" spans="3:5" x14ac:dyDescent="0.25">
      <c r="C766" t="s">
        <v>210</v>
      </c>
      <c r="D766" t="s">
        <v>220</v>
      </c>
      <c r="E766" t="s">
        <v>222</v>
      </c>
    </row>
    <row r="767" spans="3:5" x14ac:dyDescent="0.25">
      <c r="C767" t="s">
        <v>210</v>
      </c>
      <c r="D767" t="s">
        <v>217</v>
      </c>
      <c r="E767" t="s">
        <v>228</v>
      </c>
    </row>
    <row r="768" spans="3:5" x14ac:dyDescent="0.25">
      <c r="C768" t="s">
        <v>210</v>
      </c>
      <c r="D768" t="s">
        <v>220</v>
      </c>
      <c r="E768" t="s">
        <v>222</v>
      </c>
    </row>
    <row r="769" spans="3:5" x14ac:dyDescent="0.25">
      <c r="C769" t="s">
        <v>210</v>
      </c>
      <c r="D769" t="s">
        <v>227</v>
      </c>
      <c r="E769" t="s">
        <v>222</v>
      </c>
    </row>
    <row r="770" spans="3:5" x14ac:dyDescent="0.25">
      <c r="C770" t="s">
        <v>210</v>
      </c>
      <c r="D770" t="s">
        <v>220</v>
      </c>
      <c r="E770" t="s">
        <v>218</v>
      </c>
    </row>
    <row r="771" spans="3:5" x14ac:dyDescent="0.25">
      <c r="C771" t="s">
        <v>210</v>
      </c>
      <c r="D771" t="s">
        <v>217</v>
      </c>
      <c r="E771" t="s">
        <v>222</v>
      </c>
    </row>
    <row r="772" spans="3:5" x14ac:dyDescent="0.25">
      <c r="C772" t="s">
        <v>210</v>
      </c>
      <c r="D772" t="s">
        <v>227</v>
      </c>
      <c r="E772" t="s">
        <v>222</v>
      </c>
    </row>
    <row r="773" spans="3:5" x14ac:dyDescent="0.25">
      <c r="C773" t="s">
        <v>210</v>
      </c>
      <c r="D773" t="s">
        <v>217</v>
      </c>
      <c r="E773" t="s">
        <v>218</v>
      </c>
    </row>
    <row r="774" spans="3:5" x14ac:dyDescent="0.25">
      <c r="C774" t="s">
        <v>210</v>
      </c>
      <c r="D774" t="s">
        <v>227</v>
      </c>
      <c r="E774" t="s">
        <v>218</v>
      </c>
    </row>
    <row r="775" spans="3:5" x14ac:dyDescent="0.25">
      <c r="C775" t="s">
        <v>212</v>
      </c>
      <c r="D775" t="s">
        <v>227</v>
      </c>
      <c r="E775" t="s">
        <v>222</v>
      </c>
    </row>
    <row r="776" spans="3:5" x14ac:dyDescent="0.25">
      <c r="C776" t="s">
        <v>210</v>
      </c>
      <c r="D776" t="s">
        <v>220</v>
      </c>
      <c r="E776" t="s">
        <v>228</v>
      </c>
    </row>
    <row r="777" spans="3:5" x14ac:dyDescent="0.25">
      <c r="C777" t="s">
        <v>210</v>
      </c>
      <c r="D777" t="s">
        <v>220</v>
      </c>
      <c r="E777" t="s">
        <v>218</v>
      </c>
    </row>
    <row r="778" spans="3:5" x14ac:dyDescent="0.25">
      <c r="C778" t="s">
        <v>210</v>
      </c>
      <c r="D778" t="s">
        <v>220</v>
      </c>
      <c r="E778" t="s">
        <v>228</v>
      </c>
    </row>
    <row r="779" spans="3:5" x14ac:dyDescent="0.25">
      <c r="C779" t="s">
        <v>210</v>
      </c>
      <c r="D779" t="s">
        <v>217</v>
      </c>
      <c r="E779" t="s">
        <v>228</v>
      </c>
    </row>
    <row r="780" spans="3:5" x14ac:dyDescent="0.25">
      <c r="C780" t="s">
        <v>210</v>
      </c>
      <c r="D780" t="s">
        <v>217</v>
      </c>
      <c r="E780" t="s">
        <v>228</v>
      </c>
    </row>
    <row r="781" spans="3:5" x14ac:dyDescent="0.25">
      <c r="C781" t="s">
        <v>210</v>
      </c>
      <c r="D781" t="s">
        <v>217</v>
      </c>
      <c r="E781" t="s">
        <v>218</v>
      </c>
    </row>
    <row r="782" spans="3:5" x14ac:dyDescent="0.25">
      <c r="C782" t="s">
        <v>210</v>
      </c>
      <c r="D782" t="s">
        <v>227</v>
      </c>
      <c r="E782" t="s">
        <v>222</v>
      </c>
    </row>
    <row r="783" spans="3:5" x14ac:dyDescent="0.25">
      <c r="C783" t="s">
        <v>210</v>
      </c>
      <c r="D783" t="s">
        <v>217</v>
      </c>
      <c r="E783" t="s">
        <v>222</v>
      </c>
    </row>
    <row r="784" spans="3:5" x14ac:dyDescent="0.25">
      <c r="C784" t="s">
        <v>210</v>
      </c>
      <c r="D784" t="s">
        <v>227</v>
      </c>
      <c r="E784" t="s">
        <v>228</v>
      </c>
    </row>
    <row r="785" spans="3:5" x14ac:dyDescent="0.25">
      <c r="C785" t="s">
        <v>210</v>
      </c>
      <c r="D785" t="s">
        <v>217</v>
      </c>
      <c r="E785" t="s">
        <v>218</v>
      </c>
    </row>
    <row r="786" spans="3:5" x14ac:dyDescent="0.25">
      <c r="C786" t="s">
        <v>210</v>
      </c>
      <c r="D786" t="s">
        <v>217</v>
      </c>
      <c r="E786" t="s">
        <v>218</v>
      </c>
    </row>
    <row r="787" spans="3:5" x14ac:dyDescent="0.25">
      <c r="C787" t="s">
        <v>210</v>
      </c>
      <c r="D787" t="s">
        <v>220</v>
      </c>
      <c r="E787" t="s">
        <v>222</v>
      </c>
    </row>
    <row r="788" spans="3:5" x14ac:dyDescent="0.25">
      <c r="C788" t="s">
        <v>210</v>
      </c>
      <c r="D788" t="s">
        <v>217</v>
      </c>
      <c r="E788" t="s">
        <v>222</v>
      </c>
    </row>
    <row r="789" spans="3:5" x14ac:dyDescent="0.25">
      <c r="C789" t="s">
        <v>210</v>
      </c>
      <c r="D789" t="s">
        <v>217</v>
      </c>
      <c r="E789" t="s">
        <v>222</v>
      </c>
    </row>
    <row r="790" spans="3:5" x14ac:dyDescent="0.25">
      <c r="C790" t="s">
        <v>210</v>
      </c>
      <c r="D790" t="s">
        <v>220</v>
      </c>
      <c r="E790" t="s">
        <v>222</v>
      </c>
    </row>
    <row r="791" spans="3:5" x14ac:dyDescent="0.25">
      <c r="C791" t="s">
        <v>210</v>
      </c>
      <c r="D791" t="s">
        <v>220</v>
      </c>
      <c r="E791" t="s">
        <v>222</v>
      </c>
    </row>
    <row r="792" spans="3:5" x14ac:dyDescent="0.25">
      <c r="C792" t="s">
        <v>210</v>
      </c>
      <c r="D792" t="s">
        <v>220</v>
      </c>
      <c r="E792" t="s">
        <v>218</v>
      </c>
    </row>
    <row r="793" spans="3:5" x14ac:dyDescent="0.25">
      <c r="C793" t="s">
        <v>212</v>
      </c>
      <c r="D793" t="s">
        <v>227</v>
      </c>
      <c r="E793" t="s">
        <v>222</v>
      </c>
    </row>
    <row r="794" spans="3:5" x14ac:dyDescent="0.25">
      <c r="C794" t="s">
        <v>212</v>
      </c>
      <c r="D794" t="s">
        <v>227</v>
      </c>
      <c r="E794" t="s">
        <v>222</v>
      </c>
    </row>
    <row r="795" spans="3:5" x14ac:dyDescent="0.25">
      <c r="C795" t="s">
        <v>210</v>
      </c>
      <c r="D795" t="s">
        <v>220</v>
      </c>
      <c r="E795" t="s">
        <v>228</v>
      </c>
    </row>
    <row r="796" spans="3:5" x14ac:dyDescent="0.25">
      <c r="C796" t="s">
        <v>210</v>
      </c>
      <c r="D796" t="s">
        <v>217</v>
      </c>
      <c r="E796" t="s">
        <v>228</v>
      </c>
    </row>
    <row r="797" spans="3:5" x14ac:dyDescent="0.25">
      <c r="C797" t="s">
        <v>210</v>
      </c>
      <c r="D797" t="s">
        <v>220</v>
      </c>
      <c r="E797" t="s">
        <v>218</v>
      </c>
    </row>
    <row r="798" spans="3:5" x14ac:dyDescent="0.25">
      <c r="C798" t="s">
        <v>210</v>
      </c>
      <c r="D798" t="s">
        <v>220</v>
      </c>
      <c r="E798" t="s">
        <v>222</v>
      </c>
    </row>
    <row r="799" spans="3:5" x14ac:dyDescent="0.25">
      <c r="C799" t="s">
        <v>212</v>
      </c>
      <c r="D799" t="s">
        <v>227</v>
      </c>
      <c r="E799" t="s">
        <v>222</v>
      </c>
    </row>
    <row r="800" spans="3:5" x14ac:dyDescent="0.25">
      <c r="C800" t="s">
        <v>210</v>
      </c>
      <c r="D800" t="s">
        <v>217</v>
      </c>
      <c r="E800" t="s">
        <v>222</v>
      </c>
    </row>
    <row r="801" spans="3:5" x14ac:dyDescent="0.25">
      <c r="C801" t="s">
        <v>210</v>
      </c>
      <c r="D801" t="s">
        <v>227</v>
      </c>
      <c r="E801" t="s">
        <v>222</v>
      </c>
    </row>
    <row r="802" spans="3:5" x14ac:dyDescent="0.25">
      <c r="C802" t="s">
        <v>212</v>
      </c>
      <c r="D802" t="s">
        <v>227</v>
      </c>
      <c r="E802" t="s">
        <v>222</v>
      </c>
    </row>
    <row r="803" spans="3:5" x14ac:dyDescent="0.25">
      <c r="C803" t="s">
        <v>212</v>
      </c>
      <c r="D803" t="s">
        <v>217</v>
      </c>
      <c r="E803" t="s">
        <v>222</v>
      </c>
    </row>
    <row r="804" spans="3:5" x14ac:dyDescent="0.25">
      <c r="C804" t="s">
        <v>210</v>
      </c>
      <c r="D804" t="s">
        <v>220</v>
      </c>
      <c r="E804" t="s">
        <v>218</v>
      </c>
    </row>
    <row r="805" spans="3:5" x14ac:dyDescent="0.25">
      <c r="C805" t="s">
        <v>212</v>
      </c>
      <c r="D805" t="s">
        <v>217</v>
      </c>
      <c r="E805" t="s">
        <v>222</v>
      </c>
    </row>
    <row r="806" spans="3:5" x14ac:dyDescent="0.25">
      <c r="C806" t="s">
        <v>210</v>
      </c>
      <c r="D806" t="s">
        <v>217</v>
      </c>
      <c r="E806" t="s">
        <v>218</v>
      </c>
    </row>
    <row r="807" spans="3:5" x14ac:dyDescent="0.25">
      <c r="C807" t="s">
        <v>210</v>
      </c>
      <c r="D807" t="s">
        <v>227</v>
      </c>
      <c r="E807" t="s">
        <v>222</v>
      </c>
    </row>
    <row r="808" spans="3:5" x14ac:dyDescent="0.25">
      <c r="C808" t="s">
        <v>212</v>
      </c>
      <c r="D808" t="s">
        <v>220</v>
      </c>
      <c r="E808" t="s">
        <v>228</v>
      </c>
    </row>
    <row r="809" spans="3:5" x14ac:dyDescent="0.25">
      <c r="C809" t="s">
        <v>210</v>
      </c>
      <c r="D809" t="s">
        <v>217</v>
      </c>
      <c r="E809" t="s">
        <v>222</v>
      </c>
    </row>
    <row r="810" spans="3:5" x14ac:dyDescent="0.25">
      <c r="C810" t="s">
        <v>210</v>
      </c>
      <c r="D810" t="s">
        <v>227</v>
      </c>
      <c r="E810" t="s">
        <v>218</v>
      </c>
    </row>
    <row r="811" spans="3:5" x14ac:dyDescent="0.25">
      <c r="C811" t="s">
        <v>210</v>
      </c>
      <c r="D811" t="s">
        <v>220</v>
      </c>
      <c r="E811" t="s">
        <v>228</v>
      </c>
    </row>
    <row r="812" spans="3:5" x14ac:dyDescent="0.25">
      <c r="C812" t="s">
        <v>210</v>
      </c>
      <c r="D812" t="s">
        <v>217</v>
      </c>
      <c r="E812" t="s">
        <v>228</v>
      </c>
    </row>
    <row r="813" spans="3:5" x14ac:dyDescent="0.25">
      <c r="C813" t="s">
        <v>210</v>
      </c>
      <c r="D813" t="s">
        <v>220</v>
      </c>
      <c r="E813" t="s">
        <v>218</v>
      </c>
    </row>
    <row r="814" spans="3:5" x14ac:dyDescent="0.25">
      <c r="C814" t="s">
        <v>210</v>
      </c>
      <c r="D814" t="s">
        <v>217</v>
      </c>
      <c r="E814" t="s">
        <v>222</v>
      </c>
    </row>
    <row r="815" spans="3:5" x14ac:dyDescent="0.25">
      <c r="C815" t="s">
        <v>212</v>
      </c>
      <c r="D815" t="s">
        <v>220</v>
      </c>
      <c r="E815" t="s">
        <v>228</v>
      </c>
    </row>
    <row r="816" spans="3:5" x14ac:dyDescent="0.25">
      <c r="C816" t="s">
        <v>210</v>
      </c>
      <c r="D816" t="s">
        <v>217</v>
      </c>
      <c r="E816" t="s">
        <v>218</v>
      </c>
    </row>
    <row r="817" spans="3:5" x14ac:dyDescent="0.25">
      <c r="C817" t="s">
        <v>210</v>
      </c>
      <c r="D817" t="s">
        <v>220</v>
      </c>
      <c r="E817" t="s">
        <v>222</v>
      </c>
    </row>
    <row r="818" spans="3:5" x14ac:dyDescent="0.25">
      <c r="C818" t="s">
        <v>210</v>
      </c>
      <c r="D818" t="s">
        <v>220</v>
      </c>
      <c r="E818" t="s">
        <v>222</v>
      </c>
    </row>
    <row r="819" spans="3:5" x14ac:dyDescent="0.25">
      <c r="C819" t="s">
        <v>210</v>
      </c>
      <c r="D819" t="s">
        <v>227</v>
      </c>
      <c r="E819" t="s">
        <v>222</v>
      </c>
    </row>
    <row r="820" spans="3:5" x14ac:dyDescent="0.25">
      <c r="C820" t="s">
        <v>210</v>
      </c>
      <c r="D820" t="s">
        <v>217</v>
      </c>
      <c r="E820" t="s">
        <v>228</v>
      </c>
    </row>
    <row r="821" spans="3:5" x14ac:dyDescent="0.25">
      <c r="C821" t="s">
        <v>210</v>
      </c>
      <c r="D821" t="s">
        <v>220</v>
      </c>
      <c r="E821" t="s">
        <v>222</v>
      </c>
    </row>
    <row r="822" spans="3:5" x14ac:dyDescent="0.25">
      <c r="C822" t="s">
        <v>210</v>
      </c>
      <c r="D822" t="s">
        <v>227</v>
      </c>
      <c r="E822" t="s">
        <v>218</v>
      </c>
    </row>
    <row r="823" spans="3:5" x14ac:dyDescent="0.25">
      <c r="C823" t="s">
        <v>212</v>
      </c>
      <c r="D823" t="s">
        <v>220</v>
      </c>
      <c r="E823" t="s">
        <v>228</v>
      </c>
    </row>
    <row r="824" spans="3:5" x14ac:dyDescent="0.25">
      <c r="C824" t="s">
        <v>210</v>
      </c>
      <c r="D824" t="s">
        <v>220</v>
      </c>
      <c r="E824" t="s">
        <v>222</v>
      </c>
    </row>
    <row r="825" spans="3:5" x14ac:dyDescent="0.25">
      <c r="C825" t="s">
        <v>210</v>
      </c>
      <c r="D825" t="s">
        <v>220</v>
      </c>
      <c r="E825" t="s">
        <v>222</v>
      </c>
    </row>
    <row r="826" spans="3:5" x14ac:dyDescent="0.25">
      <c r="C826" t="s">
        <v>210</v>
      </c>
      <c r="D826" t="s">
        <v>217</v>
      </c>
      <c r="E826" t="s">
        <v>222</v>
      </c>
    </row>
    <row r="827" spans="3:5" x14ac:dyDescent="0.25">
      <c r="C827" t="s">
        <v>210</v>
      </c>
      <c r="D827" t="s">
        <v>217</v>
      </c>
      <c r="E827" t="s">
        <v>218</v>
      </c>
    </row>
    <row r="828" spans="3:5" x14ac:dyDescent="0.25">
      <c r="C828" t="s">
        <v>212</v>
      </c>
      <c r="D828" t="s">
        <v>217</v>
      </c>
      <c r="E828" t="s">
        <v>222</v>
      </c>
    </row>
    <row r="829" spans="3:5" x14ac:dyDescent="0.25">
      <c r="C829" t="s">
        <v>210</v>
      </c>
      <c r="D829" t="s">
        <v>220</v>
      </c>
      <c r="E829" t="s">
        <v>218</v>
      </c>
    </row>
    <row r="830" spans="3:5" x14ac:dyDescent="0.25">
      <c r="C830" t="s">
        <v>210</v>
      </c>
      <c r="D830" t="s">
        <v>217</v>
      </c>
      <c r="E830" t="s">
        <v>222</v>
      </c>
    </row>
    <row r="831" spans="3:5" x14ac:dyDescent="0.25">
      <c r="C831" t="s">
        <v>210</v>
      </c>
      <c r="D831" t="s">
        <v>220</v>
      </c>
      <c r="E831" t="s">
        <v>222</v>
      </c>
    </row>
    <row r="832" spans="3:5" x14ac:dyDescent="0.25">
      <c r="C832" t="s">
        <v>210</v>
      </c>
      <c r="D832" t="s">
        <v>217</v>
      </c>
      <c r="E832" t="s">
        <v>218</v>
      </c>
    </row>
    <row r="833" spans="3:5" x14ac:dyDescent="0.25">
      <c r="C833" t="s">
        <v>210</v>
      </c>
      <c r="D833" t="s">
        <v>220</v>
      </c>
      <c r="E833" t="s">
        <v>218</v>
      </c>
    </row>
    <row r="834" spans="3:5" x14ac:dyDescent="0.25">
      <c r="C834" t="s">
        <v>210</v>
      </c>
      <c r="D834" t="s">
        <v>227</v>
      </c>
      <c r="E834" t="s">
        <v>222</v>
      </c>
    </row>
    <row r="835" spans="3:5" x14ac:dyDescent="0.25">
      <c r="C835" t="s">
        <v>210</v>
      </c>
      <c r="D835" t="s">
        <v>220</v>
      </c>
      <c r="E835" t="s">
        <v>218</v>
      </c>
    </row>
    <row r="836" spans="3:5" x14ac:dyDescent="0.25">
      <c r="C836" t="s">
        <v>212</v>
      </c>
      <c r="D836" t="s">
        <v>220</v>
      </c>
      <c r="E836" t="s">
        <v>228</v>
      </c>
    </row>
    <row r="837" spans="3:5" x14ac:dyDescent="0.25">
      <c r="C837" t="s">
        <v>210</v>
      </c>
      <c r="D837" t="s">
        <v>217</v>
      </c>
      <c r="E837" t="s">
        <v>228</v>
      </c>
    </row>
    <row r="838" spans="3:5" x14ac:dyDescent="0.25">
      <c r="C838" t="s">
        <v>210</v>
      </c>
      <c r="D838" t="s">
        <v>220</v>
      </c>
      <c r="E838" t="s">
        <v>222</v>
      </c>
    </row>
    <row r="839" spans="3:5" x14ac:dyDescent="0.25">
      <c r="C839" t="s">
        <v>210</v>
      </c>
      <c r="D839" t="s">
        <v>220</v>
      </c>
      <c r="E839" t="s">
        <v>218</v>
      </c>
    </row>
    <row r="840" spans="3:5" x14ac:dyDescent="0.25">
      <c r="C840" t="s">
        <v>210</v>
      </c>
      <c r="D840" t="s">
        <v>220</v>
      </c>
      <c r="E840" t="s">
        <v>222</v>
      </c>
    </row>
    <row r="841" spans="3:5" x14ac:dyDescent="0.25">
      <c r="C841" t="s">
        <v>210</v>
      </c>
      <c r="D841" t="s">
        <v>220</v>
      </c>
      <c r="E841" t="s">
        <v>222</v>
      </c>
    </row>
    <row r="842" spans="3:5" x14ac:dyDescent="0.25">
      <c r="C842" t="s">
        <v>210</v>
      </c>
      <c r="D842" t="s">
        <v>227</v>
      </c>
      <c r="E842" t="s">
        <v>218</v>
      </c>
    </row>
    <row r="843" spans="3:5" x14ac:dyDescent="0.25">
      <c r="C843" t="s">
        <v>210</v>
      </c>
      <c r="D843" t="s">
        <v>220</v>
      </c>
      <c r="E843" t="s">
        <v>222</v>
      </c>
    </row>
    <row r="844" spans="3:5" x14ac:dyDescent="0.25">
      <c r="C844" t="s">
        <v>210</v>
      </c>
      <c r="D844" t="s">
        <v>220</v>
      </c>
      <c r="E844" t="s">
        <v>222</v>
      </c>
    </row>
    <row r="845" spans="3:5" x14ac:dyDescent="0.25">
      <c r="C845" t="s">
        <v>210</v>
      </c>
      <c r="D845" t="s">
        <v>217</v>
      </c>
      <c r="E845" t="s">
        <v>222</v>
      </c>
    </row>
    <row r="846" spans="3:5" x14ac:dyDescent="0.25">
      <c r="C846" t="s">
        <v>210</v>
      </c>
      <c r="D846" t="s">
        <v>220</v>
      </c>
      <c r="E846" t="s">
        <v>222</v>
      </c>
    </row>
    <row r="847" spans="3:5" x14ac:dyDescent="0.25">
      <c r="C847" t="s">
        <v>212</v>
      </c>
      <c r="D847" t="s">
        <v>227</v>
      </c>
      <c r="E847" t="s">
        <v>222</v>
      </c>
    </row>
    <row r="848" spans="3:5" x14ac:dyDescent="0.25">
      <c r="C848" t="s">
        <v>210</v>
      </c>
      <c r="D848" t="s">
        <v>217</v>
      </c>
      <c r="E848" t="s">
        <v>222</v>
      </c>
    </row>
    <row r="849" spans="3:5" x14ac:dyDescent="0.25">
      <c r="C849" t="s">
        <v>210</v>
      </c>
      <c r="D849" t="s">
        <v>217</v>
      </c>
      <c r="E849" t="s">
        <v>228</v>
      </c>
    </row>
    <row r="850" spans="3:5" x14ac:dyDescent="0.25">
      <c r="C850" t="s">
        <v>212</v>
      </c>
      <c r="D850" t="s">
        <v>227</v>
      </c>
      <c r="E850" t="s">
        <v>222</v>
      </c>
    </row>
    <row r="851" spans="3:5" x14ac:dyDescent="0.25">
      <c r="C851" t="s">
        <v>210</v>
      </c>
      <c r="D851" t="s">
        <v>217</v>
      </c>
      <c r="E851" t="s">
        <v>228</v>
      </c>
    </row>
    <row r="852" spans="3:5" x14ac:dyDescent="0.25">
      <c r="C852" t="s">
        <v>212</v>
      </c>
      <c r="D852" t="s">
        <v>227</v>
      </c>
      <c r="E852" t="s">
        <v>222</v>
      </c>
    </row>
    <row r="853" spans="3:5" x14ac:dyDescent="0.25">
      <c r="C853" t="s">
        <v>210</v>
      </c>
      <c r="D853" t="s">
        <v>217</v>
      </c>
      <c r="E853" t="s">
        <v>222</v>
      </c>
    </row>
    <row r="854" spans="3:5" x14ac:dyDescent="0.25">
      <c r="C854" t="s">
        <v>210</v>
      </c>
      <c r="D854" t="s">
        <v>220</v>
      </c>
      <c r="E854" t="s">
        <v>222</v>
      </c>
    </row>
    <row r="855" spans="3:5" x14ac:dyDescent="0.25">
      <c r="C855" t="s">
        <v>210</v>
      </c>
      <c r="D855" t="s">
        <v>220</v>
      </c>
      <c r="E855" t="s">
        <v>218</v>
      </c>
    </row>
    <row r="856" spans="3:5" x14ac:dyDescent="0.25">
      <c r="C856" t="s">
        <v>210</v>
      </c>
      <c r="D856" t="s">
        <v>220</v>
      </c>
      <c r="E856" t="s">
        <v>228</v>
      </c>
    </row>
    <row r="857" spans="3:5" x14ac:dyDescent="0.25">
      <c r="C857" t="s">
        <v>210</v>
      </c>
      <c r="D857" t="s">
        <v>220</v>
      </c>
      <c r="E857" t="s">
        <v>218</v>
      </c>
    </row>
    <row r="858" spans="3:5" x14ac:dyDescent="0.25">
      <c r="C858" t="s">
        <v>210</v>
      </c>
      <c r="D858" t="s">
        <v>217</v>
      </c>
      <c r="E858" t="s">
        <v>222</v>
      </c>
    </row>
    <row r="859" spans="3:5" x14ac:dyDescent="0.25">
      <c r="C859" t="s">
        <v>212</v>
      </c>
      <c r="D859" t="s">
        <v>227</v>
      </c>
      <c r="E859" t="s">
        <v>228</v>
      </c>
    </row>
    <row r="860" spans="3:5" x14ac:dyDescent="0.25">
      <c r="C860" t="s">
        <v>210</v>
      </c>
      <c r="D860" t="s">
        <v>227</v>
      </c>
      <c r="E860" t="s">
        <v>218</v>
      </c>
    </row>
    <row r="861" spans="3:5" x14ac:dyDescent="0.25">
      <c r="C861" t="s">
        <v>212</v>
      </c>
      <c r="D861" t="s">
        <v>227</v>
      </c>
      <c r="E861" t="s">
        <v>222</v>
      </c>
    </row>
    <row r="862" spans="3:5" x14ac:dyDescent="0.25">
      <c r="C862" t="s">
        <v>210</v>
      </c>
      <c r="D862" t="s">
        <v>217</v>
      </c>
      <c r="E862" t="s">
        <v>222</v>
      </c>
    </row>
    <row r="863" spans="3:5" x14ac:dyDescent="0.25">
      <c r="C863" t="s">
        <v>210</v>
      </c>
      <c r="D863" t="s">
        <v>227</v>
      </c>
      <c r="E863" t="s">
        <v>222</v>
      </c>
    </row>
    <row r="864" spans="3:5" x14ac:dyDescent="0.25">
      <c r="C864" t="s">
        <v>210</v>
      </c>
      <c r="D864" t="s">
        <v>217</v>
      </c>
      <c r="E864" t="s">
        <v>218</v>
      </c>
    </row>
    <row r="865" spans="3:5" x14ac:dyDescent="0.25">
      <c r="C865" t="s">
        <v>210</v>
      </c>
      <c r="D865" t="s">
        <v>217</v>
      </c>
      <c r="E865" t="s">
        <v>218</v>
      </c>
    </row>
    <row r="866" spans="3:5" x14ac:dyDescent="0.25">
      <c r="C866" t="s">
        <v>210</v>
      </c>
      <c r="D866" t="s">
        <v>220</v>
      </c>
      <c r="E866" t="s">
        <v>218</v>
      </c>
    </row>
    <row r="867" spans="3:5" x14ac:dyDescent="0.25">
      <c r="C867" t="s">
        <v>210</v>
      </c>
      <c r="D867" t="s">
        <v>227</v>
      </c>
      <c r="E867" t="s">
        <v>218</v>
      </c>
    </row>
    <row r="868" spans="3:5" x14ac:dyDescent="0.25">
      <c r="C868" t="s">
        <v>210</v>
      </c>
      <c r="D868" t="s">
        <v>220</v>
      </c>
      <c r="E868" t="s">
        <v>222</v>
      </c>
    </row>
    <row r="869" spans="3:5" x14ac:dyDescent="0.25">
      <c r="C869" t="s">
        <v>210</v>
      </c>
      <c r="D869" t="s">
        <v>217</v>
      </c>
      <c r="E869" t="s">
        <v>222</v>
      </c>
    </row>
    <row r="870" spans="3:5" x14ac:dyDescent="0.25">
      <c r="C870" t="s">
        <v>210</v>
      </c>
      <c r="D870" t="s">
        <v>220</v>
      </c>
      <c r="E870" t="s">
        <v>222</v>
      </c>
    </row>
    <row r="871" spans="3:5" x14ac:dyDescent="0.25">
      <c r="C871" t="s">
        <v>212</v>
      </c>
      <c r="D871" t="s">
        <v>227</v>
      </c>
      <c r="E871" t="s">
        <v>222</v>
      </c>
    </row>
    <row r="872" spans="3:5" x14ac:dyDescent="0.25">
      <c r="C872" t="s">
        <v>210</v>
      </c>
      <c r="D872" t="s">
        <v>217</v>
      </c>
      <c r="E872" t="s">
        <v>222</v>
      </c>
    </row>
    <row r="873" spans="3:5" x14ac:dyDescent="0.25">
      <c r="C873" t="s">
        <v>212</v>
      </c>
      <c r="D873" t="s">
        <v>227</v>
      </c>
      <c r="E873" t="s">
        <v>222</v>
      </c>
    </row>
    <row r="874" spans="3:5" x14ac:dyDescent="0.25">
      <c r="C874" t="s">
        <v>212</v>
      </c>
      <c r="D874" t="s">
        <v>227</v>
      </c>
      <c r="E874" t="s">
        <v>228</v>
      </c>
    </row>
    <row r="875" spans="3:5" x14ac:dyDescent="0.25">
      <c r="C875" t="s">
        <v>210</v>
      </c>
      <c r="D875" t="s">
        <v>217</v>
      </c>
      <c r="E875" t="s">
        <v>222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5CE70-CBFA-4D48-B7E8-596E2D0F63DD}">
  <sheetPr codeName="Sheet45"/>
  <dimension ref="B3:B7"/>
  <sheetViews>
    <sheetView workbookViewId="0">
      <selection activeCell="B10" sqref="B10"/>
    </sheetView>
  </sheetViews>
  <sheetFormatPr defaultRowHeight="15" x14ac:dyDescent="0.25"/>
  <cols>
    <col min="2" max="2" width="13.28515625" customWidth="1"/>
  </cols>
  <sheetData>
    <row r="3" spans="2:2" x14ac:dyDescent="0.25">
      <c r="B3" t="s">
        <v>183</v>
      </c>
    </row>
    <row r="4" spans="2:2" x14ac:dyDescent="0.25">
      <c r="B4" t="s">
        <v>232</v>
      </c>
    </row>
    <row r="6" spans="2:2" x14ac:dyDescent="0.25">
      <c r="B6" t="s">
        <v>233</v>
      </c>
    </row>
    <row r="7" spans="2:2" x14ac:dyDescent="0.25">
      <c r="B7" t="s">
        <v>234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0B675-E2D1-44AD-91E2-9C298EE9E7B3}">
  <sheetPr codeName="Sheet46"/>
  <dimension ref="A2:R46"/>
  <sheetViews>
    <sheetView topLeftCell="C1" workbookViewId="0">
      <selection activeCell="F17" sqref="F17"/>
    </sheetView>
  </sheetViews>
  <sheetFormatPr defaultRowHeight="15" x14ac:dyDescent="0.25"/>
  <cols>
    <col min="7" max="7" width="15.7109375" customWidth="1"/>
  </cols>
  <sheetData>
    <row r="2" spans="1:18" x14ac:dyDescent="0.25">
      <c r="G2" t="s">
        <v>235</v>
      </c>
      <c r="H2" t="s">
        <v>236</v>
      </c>
      <c r="I2" t="s">
        <v>237</v>
      </c>
    </row>
    <row r="3" spans="1:18" x14ac:dyDescent="0.25">
      <c r="G3" t="s">
        <v>238</v>
      </c>
      <c r="H3" t="s">
        <v>239</v>
      </c>
      <c r="I3" s="31">
        <f>INDEX(G10:R46,MATCH(G3,G10:G46,0),MATCH(H3,G9:R9,0))</f>
        <v>31</v>
      </c>
    </row>
    <row r="6" spans="1:18" x14ac:dyDescent="0.25">
      <c r="B6" s="32"/>
      <c r="C6" s="32"/>
      <c r="D6" s="32"/>
    </row>
    <row r="7" spans="1:18" x14ac:dyDescent="0.25">
      <c r="A7" t="s">
        <v>240</v>
      </c>
      <c r="B7" s="32"/>
      <c r="C7" s="32" t="s">
        <v>241</v>
      </c>
      <c r="D7" s="32"/>
    </row>
    <row r="8" spans="1:18" x14ac:dyDescent="0.25">
      <c r="B8" s="32"/>
      <c r="C8" s="32" t="s">
        <v>242</v>
      </c>
      <c r="D8" s="32"/>
    </row>
    <row r="9" spans="1:18" x14ac:dyDescent="0.25">
      <c r="B9" s="32"/>
      <c r="C9" s="32" t="s">
        <v>243</v>
      </c>
      <c r="D9" s="32"/>
      <c r="G9" t="s">
        <v>244</v>
      </c>
      <c r="H9" t="s">
        <v>245</v>
      </c>
      <c r="I9" t="s">
        <v>246</v>
      </c>
      <c r="J9" t="s">
        <v>247</v>
      </c>
      <c r="K9" t="s">
        <v>248</v>
      </c>
      <c r="L9" t="s">
        <v>249</v>
      </c>
      <c r="M9" t="s">
        <v>250</v>
      </c>
      <c r="N9" t="s">
        <v>251</v>
      </c>
      <c r="O9" t="s">
        <v>252</v>
      </c>
      <c r="P9" t="s">
        <v>253</v>
      </c>
      <c r="Q9" t="s">
        <v>239</v>
      </c>
      <c r="R9" t="s">
        <v>254</v>
      </c>
    </row>
    <row r="10" spans="1:18" x14ac:dyDescent="0.25">
      <c r="B10" s="32"/>
      <c r="C10" s="32" t="s">
        <v>255</v>
      </c>
      <c r="D10" s="32"/>
      <c r="G10" t="s">
        <v>256</v>
      </c>
      <c r="H10" t="s">
        <v>257</v>
      </c>
      <c r="I10">
        <v>13</v>
      </c>
      <c r="J10">
        <v>119.2</v>
      </c>
      <c r="K10">
        <v>203</v>
      </c>
      <c r="L10">
        <v>317</v>
      </c>
      <c r="M10">
        <v>64</v>
      </c>
      <c r="N10">
        <v>2891</v>
      </c>
      <c r="O10">
        <v>222.4</v>
      </c>
      <c r="P10">
        <v>9.1</v>
      </c>
      <c r="Q10">
        <v>27</v>
      </c>
      <c r="R10">
        <v>2</v>
      </c>
    </row>
    <row r="11" spans="1:18" x14ac:dyDescent="0.25">
      <c r="B11" s="32"/>
      <c r="C11" s="32" t="s">
        <v>258</v>
      </c>
      <c r="D11" s="32"/>
      <c r="G11" t="s">
        <v>259</v>
      </c>
      <c r="H11" t="s">
        <v>260</v>
      </c>
      <c r="I11">
        <v>16</v>
      </c>
      <c r="J11">
        <v>115.1</v>
      </c>
      <c r="K11">
        <v>450</v>
      </c>
      <c r="L11">
        <v>659</v>
      </c>
      <c r="M11">
        <v>68.3</v>
      </c>
      <c r="N11">
        <v>5477</v>
      </c>
      <c r="O11">
        <v>342.3</v>
      </c>
      <c r="P11">
        <v>8.3000000000000007</v>
      </c>
      <c r="Q11">
        <v>55</v>
      </c>
      <c r="R11">
        <v>10</v>
      </c>
    </row>
    <row r="12" spans="1:18" x14ac:dyDescent="0.25">
      <c r="B12" s="32"/>
      <c r="C12" s="32" t="s">
        <v>261</v>
      </c>
      <c r="D12" s="32"/>
      <c r="G12" t="s">
        <v>262</v>
      </c>
      <c r="H12" t="s">
        <v>263</v>
      </c>
      <c r="I12">
        <v>8</v>
      </c>
      <c r="J12">
        <v>109</v>
      </c>
      <c r="K12">
        <v>149</v>
      </c>
      <c r="L12">
        <v>224</v>
      </c>
      <c r="M12">
        <v>66.5</v>
      </c>
      <c r="N12">
        <v>1829</v>
      </c>
      <c r="O12">
        <v>228.6</v>
      </c>
      <c r="P12">
        <v>8.1999999999999993</v>
      </c>
      <c r="Q12">
        <v>13</v>
      </c>
      <c r="R12">
        <v>1</v>
      </c>
    </row>
    <row r="13" spans="1:18" x14ac:dyDescent="0.25">
      <c r="B13" s="32"/>
      <c r="C13" s="32" t="s">
        <v>264</v>
      </c>
      <c r="D13" s="32"/>
      <c r="G13" t="s">
        <v>265</v>
      </c>
      <c r="H13" t="s">
        <v>266</v>
      </c>
      <c r="I13">
        <v>16</v>
      </c>
      <c r="J13">
        <v>105.5</v>
      </c>
      <c r="K13">
        <v>378</v>
      </c>
      <c r="L13">
        <v>544</v>
      </c>
      <c r="M13">
        <v>69.5</v>
      </c>
      <c r="N13">
        <v>4478</v>
      </c>
      <c r="O13">
        <v>279.89999999999998</v>
      </c>
      <c r="P13">
        <v>8.1999999999999993</v>
      </c>
      <c r="Q13">
        <v>32</v>
      </c>
      <c r="R13">
        <v>11</v>
      </c>
    </row>
    <row r="14" spans="1:18" x14ac:dyDescent="0.25">
      <c r="B14" s="32"/>
      <c r="C14" s="32" t="s">
        <v>267</v>
      </c>
      <c r="D14" s="32"/>
      <c r="G14" t="s">
        <v>268</v>
      </c>
      <c r="H14" t="s">
        <v>269</v>
      </c>
      <c r="I14">
        <v>9</v>
      </c>
      <c r="J14">
        <v>104.9</v>
      </c>
      <c r="K14">
        <v>193</v>
      </c>
      <c r="L14">
        <v>290</v>
      </c>
      <c r="M14">
        <v>66.599999999999994</v>
      </c>
      <c r="N14">
        <v>2536</v>
      </c>
      <c r="O14">
        <v>281.8</v>
      </c>
      <c r="P14">
        <v>8.6999999999999993</v>
      </c>
      <c r="Q14">
        <v>17</v>
      </c>
      <c r="R14">
        <v>6</v>
      </c>
    </row>
    <row r="15" spans="1:18" x14ac:dyDescent="0.25">
      <c r="B15" s="32"/>
      <c r="C15" s="32" t="s">
        <v>270</v>
      </c>
      <c r="D15" s="32"/>
      <c r="G15" t="s">
        <v>271</v>
      </c>
      <c r="H15" t="s">
        <v>272</v>
      </c>
      <c r="I15">
        <v>16</v>
      </c>
      <c r="J15">
        <v>104.7</v>
      </c>
      <c r="K15">
        <v>446</v>
      </c>
      <c r="L15">
        <v>650</v>
      </c>
      <c r="M15">
        <v>68.599999999999994</v>
      </c>
      <c r="N15">
        <v>5162</v>
      </c>
      <c r="O15">
        <v>322.60000000000002</v>
      </c>
      <c r="P15">
        <v>7.9</v>
      </c>
      <c r="Q15">
        <v>39</v>
      </c>
      <c r="R15">
        <v>12</v>
      </c>
    </row>
    <row r="16" spans="1:18" x14ac:dyDescent="0.25">
      <c r="B16" s="32"/>
      <c r="C16" s="32" t="s">
        <v>273</v>
      </c>
      <c r="D16" s="32"/>
      <c r="G16" t="s">
        <v>274</v>
      </c>
      <c r="H16" t="s">
        <v>275</v>
      </c>
      <c r="I16">
        <v>16</v>
      </c>
      <c r="J16">
        <v>101.2</v>
      </c>
      <c r="K16">
        <v>257</v>
      </c>
      <c r="L16">
        <v>407</v>
      </c>
      <c r="M16">
        <v>63.1</v>
      </c>
      <c r="N16">
        <v>3357</v>
      </c>
      <c r="O16">
        <v>209.8</v>
      </c>
      <c r="P16">
        <v>8.1999999999999993</v>
      </c>
      <c r="Q16">
        <v>26</v>
      </c>
      <c r="R16">
        <v>9</v>
      </c>
    </row>
    <row r="17" spans="2:18" x14ac:dyDescent="0.25">
      <c r="B17" s="32"/>
      <c r="C17" s="32" t="s">
        <v>276</v>
      </c>
      <c r="D17" s="32"/>
      <c r="G17" t="s">
        <v>238</v>
      </c>
      <c r="H17" t="s">
        <v>277</v>
      </c>
      <c r="I17">
        <v>15</v>
      </c>
      <c r="J17">
        <v>96.7</v>
      </c>
      <c r="K17">
        <v>342</v>
      </c>
      <c r="L17">
        <v>535</v>
      </c>
      <c r="M17">
        <v>63.9</v>
      </c>
      <c r="N17">
        <v>3828</v>
      </c>
      <c r="O17">
        <v>255.2</v>
      </c>
      <c r="P17">
        <v>7.2</v>
      </c>
      <c r="Q17">
        <v>31</v>
      </c>
      <c r="R17">
        <v>10</v>
      </c>
    </row>
    <row r="18" spans="2:18" x14ac:dyDescent="0.25">
      <c r="G18" t="s">
        <v>278</v>
      </c>
      <c r="H18" t="s">
        <v>279</v>
      </c>
      <c r="I18">
        <v>16</v>
      </c>
      <c r="J18">
        <v>92</v>
      </c>
      <c r="K18">
        <v>375</v>
      </c>
      <c r="L18">
        <v>584</v>
      </c>
      <c r="M18">
        <v>64.2</v>
      </c>
      <c r="N18">
        <v>4261</v>
      </c>
      <c r="O18">
        <v>266.3</v>
      </c>
      <c r="P18">
        <v>7.3</v>
      </c>
      <c r="Q18">
        <v>28</v>
      </c>
      <c r="R18">
        <v>14</v>
      </c>
    </row>
    <row r="19" spans="2:18" x14ac:dyDescent="0.25">
      <c r="G19" t="s">
        <v>280</v>
      </c>
      <c r="H19" t="s">
        <v>281</v>
      </c>
      <c r="I19">
        <v>16</v>
      </c>
      <c r="J19">
        <v>91.6</v>
      </c>
      <c r="K19">
        <v>243</v>
      </c>
      <c r="L19">
        <v>416</v>
      </c>
      <c r="M19">
        <v>58.4</v>
      </c>
      <c r="N19">
        <v>3197</v>
      </c>
      <c r="O19">
        <v>199.8</v>
      </c>
      <c r="P19">
        <v>7.7</v>
      </c>
      <c r="Q19">
        <v>21</v>
      </c>
      <c r="R19">
        <v>8</v>
      </c>
    </row>
    <row r="20" spans="2:18" x14ac:dyDescent="0.25">
      <c r="G20" t="s">
        <v>282</v>
      </c>
      <c r="H20" t="s">
        <v>283</v>
      </c>
      <c r="I20">
        <v>7</v>
      </c>
      <c r="J20">
        <v>90.9</v>
      </c>
      <c r="K20">
        <v>159</v>
      </c>
      <c r="L20">
        <v>262</v>
      </c>
      <c r="M20">
        <v>60.7</v>
      </c>
      <c r="N20">
        <v>1687</v>
      </c>
      <c r="O20">
        <v>241</v>
      </c>
      <c r="P20">
        <v>6.4</v>
      </c>
      <c r="Q20">
        <v>14</v>
      </c>
      <c r="R20">
        <v>4</v>
      </c>
    </row>
    <row r="21" spans="2:18" x14ac:dyDescent="0.25">
      <c r="G21" t="s">
        <v>284</v>
      </c>
      <c r="H21" t="s">
        <v>285</v>
      </c>
      <c r="I21">
        <v>16</v>
      </c>
      <c r="J21">
        <v>89.6</v>
      </c>
      <c r="K21">
        <v>439</v>
      </c>
      <c r="L21">
        <v>651</v>
      </c>
      <c r="M21">
        <v>67.400000000000006</v>
      </c>
      <c r="N21">
        <v>4515</v>
      </c>
      <c r="O21">
        <v>282.2</v>
      </c>
      <c r="P21">
        <v>6.9</v>
      </c>
      <c r="Q21">
        <v>26</v>
      </c>
      <c r="R21">
        <v>17</v>
      </c>
    </row>
    <row r="22" spans="2:18" x14ac:dyDescent="0.25">
      <c r="G22" t="s">
        <v>286</v>
      </c>
      <c r="H22" t="s">
        <v>263</v>
      </c>
      <c r="I22">
        <v>11</v>
      </c>
      <c r="J22">
        <v>89.2</v>
      </c>
      <c r="K22">
        <v>224</v>
      </c>
      <c r="L22">
        <v>355</v>
      </c>
      <c r="M22">
        <v>63.1</v>
      </c>
      <c r="N22">
        <v>2621</v>
      </c>
      <c r="O22">
        <v>238.3</v>
      </c>
      <c r="P22">
        <v>7.4</v>
      </c>
      <c r="Q22">
        <v>19</v>
      </c>
      <c r="R22">
        <v>12</v>
      </c>
    </row>
    <row r="23" spans="2:18" x14ac:dyDescent="0.25">
      <c r="G23" t="s">
        <v>287</v>
      </c>
      <c r="H23" t="s">
        <v>288</v>
      </c>
      <c r="I23">
        <v>15</v>
      </c>
      <c r="J23">
        <v>89.1</v>
      </c>
      <c r="K23">
        <v>308</v>
      </c>
      <c r="L23">
        <v>508</v>
      </c>
      <c r="M23">
        <v>60.6</v>
      </c>
      <c r="N23">
        <v>3313</v>
      </c>
      <c r="O23">
        <v>220.9</v>
      </c>
      <c r="P23">
        <v>6.5</v>
      </c>
      <c r="Q23">
        <v>23</v>
      </c>
      <c r="R23">
        <v>7</v>
      </c>
    </row>
    <row r="24" spans="2:18" x14ac:dyDescent="0.25">
      <c r="G24" t="s">
        <v>289</v>
      </c>
      <c r="H24" t="s">
        <v>290</v>
      </c>
      <c r="I24">
        <v>16</v>
      </c>
      <c r="J24">
        <v>88.8</v>
      </c>
      <c r="K24">
        <v>363</v>
      </c>
      <c r="L24">
        <v>586</v>
      </c>
      <c r="M24">
        <v>61.9</v>
      </c>
      <c r="N24">
        <v>4293</v>
      </c>
      <c r="O24">
        <v>268.3</v>
      </c>
      <c r="P24">
        <v>7.3</v>
      </c>
      <c r="Q24">
        <v>33</v>
      </c>
      <c r="R24">
        <v>20</v>
      </c>
    </row>
    <row r="25" spans="2:18" x14ac:dyDescent="0.25">
      <c r="G25" t="s">
        <v>291</v>
      </c>
      <c r="H25" t="s">
        <v>292</v>
      </c>
      <c r="I25">
        <v>16</v>
      </c>
      <c r="J25">
        <v>88.8</v>
      </c>
      <c r="K25">
        <v>292</v>
      </c>
      <c r="L25">
        <v>473</v>
      </c>
      <c r="M25">
        <v>61.7</v>
      </c>
      <c r="N25">
        <v>3379</v>
      </c>
      <c r="O25">
        <v>211.2</v>
      </c>
      <c r="P25">
        <v>7.1</v>
      </c>
      <c r="Q25">
        <v>24</v>
      </c>
      <c r="R25">
        <v>13</v>
      </c>
    </row>
    <row r="26" spans="2:18" x14ac:dyDescent="0.25">
      <c r="G26" t="s">
        <v>293</v>
      </c>
      <c r="H26" t="s">
        <v>294</v>
      </c>
      <c r="I26">
        <v>16</v>
      </c>
      <c r="J26">
        <v>87.3</v>
      </c>
      <c r="K26">
        <v>380</v>
      </c>
      <c r="L26">
        <v>628</v>
      </c>
      <c r="M26">
        <v>60.5</v>
      </c>
      <c r="N26">
        <v>4343</v>
      </c>
      <c r="O26">
        <v>271.39999999999998</v>
      </c>
      <c r="P26">
        <v>6.9</v>
      </c>
      <c r="Q26">
        <v>25</v>
      </c>
      <c r="R26">
        <v>11</v>
      </c>
    </row>
    <row r="27" spans="2:18" x14ac:dyDescent="0.25">
      <c r="G27" t="s">
        <v>295</v>
      </c>
      <c r="H27" t="s">
        <v>296</v>
      </c>
      <c r="I27">
        <v>16</v>
      </c>
      <c r="J27">
        <v>87</v>
      </c>
      <c r="K27">
        <v>343</v>
      </c>
      <c r="L27">
        <v>570</v>
      </c>
      <c r="M27">
        <v>60.2</v>
      </c>
      <c r="N27">
        <v>3822</v>
      </c>
      <c r="O27">
        <v>238.9</v>
      </c>
      <c r="P27">
        <v>6.7</v>
      </c>
      <c r="Q27">
        <v>23</v>
      </c>
      <c r="R27">
        <v>9</v>
      </c>
    </row>
    <row r="28" spans="2:18" x14ac:dyDescent="0.25">
      <c r="G28" t="s">
        <v>297</v>
      </c>
      <c r="H28" t="s">
        <v>298</v>
      </c>
      <c r="I28">
        <v>16</v>
      </c>
      <c r="J28">
        <v>84.2</v>
      </c>
      <c r="K28">
        <v>371</v>
      </c>
      <c r="L28">
        <v>634</v>
      </c>
      <c r="M28">
        <v>58.5</v>
      </c>
      <c r="N28">
        <v>4650</v>
      </c>
      <c r="O28">
        <v>290.60000000000002</v>
      </c>
      <c r="P28">
        <v>7.3</v>
      </c>
      <c r="Q28">
        <v>29</v>
      </c>
      <c r="R28">
        <v>19</v>
      </c>
    </row>
    <row r="29" spans="2:18" x14ac:dyDescent="0.25">
      <c r="G29" t="s">
        <v>299</v>
      </c>
      <c r="H29" t="s">
        <v>300</v>
      </c>
      <c r="I29">
        <v>13</v>
      </c>
      <c r="J29">
        <v>83.9</v>
      </c>
      <c r="K29">
        <v>247</v>
      </c>
      <c r="L29">
        <v>416</v>
      </c>
      <c r="M29">
        <v>59.4</v>
      </c>
      <c r="N29">
        <v>2608</v>
      </c>
      <c r="O29">
        <v>200.6</v>
      </c>
      <c r="P29">
        <v>6.3</v>
      </c>
      <c r="Q29">
        <v>19</v>
      </c>
      <c r="R29">
        <v>9</v>
      </c>
    </row>
    <row r="30" spans="2:18" x14ac:dyDescent="0.25">
      <c r="G30" t="s">
        <v>301</v>
      </c>
      <c r="H30" t="s">
        <v>302</v>
      </c>
      <c r="I30">
        <v>16</v>
      </c>
      <c r="J30">
        <v>83.9</v>
      </c>
      <c r="K30">
        <v>362</v>
      </c>
      <c r="L30">
        <v>572</v>
      </c>
      <c r="M30">
        <v>63.3</v>
      </c>
      <c r="N30">
        <v>4274</v>
      </c>
      <c r="O30">
        <v>267.10000000000002</v>
      </c>
      <c r="P30">
        <v>7.5</v>
      </c>
      <c r="Q30">
        <v>24</v>
      </c>
      <c r="R30">
        <v>22</v>
      </c>
    </row>
    <row r="31" spans="2:18" x14ac:dyDescent="0.25">
      <c r="G31" t="s">
        <v>303</v>
      </c>
      <c r="H31" t="s">
        <v>304</v>
      </c>
      <c r="I31">
        <v>13</v>
      </c>
      <c r="J31">
        <v>82.2</v>
      </c>
      <c r="K31">
        <v>274</v>
      </c>
      <c r="L31">
        <v>456</v>
      </c>
      <c r="M31">
        <v>60.1</v>
      </c>
      <c r="N31">
        <v>3203</v>
      </c>
      <c r="O31">
        <v>246.4</v>
      </c>
      <c r="P31">
        <v>7</v>
      </c>
      <c r="Q31">
        <v>16</v>
      </c>
      <c r="R31">
        <v>12</v>
      </c>
    </row>
    <row r="32" spans="2:18" x14ac:dyDescent="0.25">
      <c r="G32" t="s">
        <v>305</v>
      </c>
      <c r="H32" t="s">
        <v>306</v>
      </c>
      <c r="I32">
        <v>11</v>
      </c>
      <c r="J32">
        <v>82</v>
      </c>
      <c r="K32">
        <v>217</v>
      </c>
      <c r="L32">
        <v>350</v>
      </c>
      <c r="M32">
        <v>62</v>
      </c>
      <c r="N32">
        <v>2454</v>
      </c>
      <c r="O32">
        <v>223.1</v>
      </c>
      <c r="P32">
        <v>7</v>
      </c>
      <c r="Q32">
        <v>14</v>
      </c>
      <c r="R32">
        <v>12</v>
      </c>
    </row>
    <row r="33" spans="7:18" x14ac:dyDescent="0.25">
      <c r="G33" t="s">
        <v>307</v>
      </c>
      <c r="H33" t="s">
        <v>308</v>
      </c>
      <c r="I33">
        <v>16</v>
      </c>
      <c r="J33">
        <v>81.7</v>
      </c>
      <c r="K33">
        <v>355</v>
      </c>
      <c r="L33">
        <v>588</v>
      </c>
      <c r="M33">
        <v>60.4</v>
      </c>
      <c r="N33">
        <v>3913</v>
      </c>
      <c r="O33">
        <v>244.6</v>
      </c>
      <c r="P33">
        <v>6.7</v>
      </c>
      <c r="Q33">
        <v>24</v>
      </c>
      <c r="R33">
        <v>17</v>
      </c>
    </row>
    <row r="34" spans="7:18" x14ac:dyDescent="0.25">
      <c r="G34" t="s">
        <v>309</v>
      </c>
      <c r="H34" t="s">
        <v>310</v>
      </c>
      <c r="I34">
        <v>9</v>
      </c>
      <c r="J34">
        <v>81.599999999999994</v>
      </c>
      <c r="K34">
        <v>153</v>
      </c>
      <c r="L34">
        <v>254</v>
      </c>
      <c r="M34">
        <v>60.2</v>
      </c>
      <c r="N34">
        <v>1807</v>
      </c>
      <c r="O34">
        <v>200.8</v>
      </c>
      <c r="P34">
        <v>7.1</v>
      </c>
      <c r="Q34">
        <v>11</v>
      </c>
      <c r="R34">
        <v>9</v>
      </c>
    </row>
    <row r="35" spans="7:18" x14ac:dyDescent="0.25">
      <c r="G35" t="s">
        <v>311</v>
      </c>
      <c r="H35" t="s">
        <v>283</v>
      </c>
      <c r="I35">
        <v>10</v>
      </c>
      <c r="J35">
        <v>78.8</v>
      </c>
      <c r="K35">
        <v>142</v>
      </c>
      <c r="L35">
        <v>242</v>
      </c>
      <c r="M35">
        <v>58.7</v>
      </c>
      <c r="N35">
        <v>1673</v>
      </c>
      <c r="O35">
        <v>167.3</v>
      </c>
      <c r="P35">
        <v>6.9</v>
      </c>
      <c r="Q35">
        <v>8</v>
      </c>
      <c r="R35">
        <v>7</v>
      </c>
    </row>
    <row r="36" spans="7:18" x14ac:dyDescent="0.25">
      <c r="G36" t="s">
        <v>312</v>
      </c>
      <c r="H36" t="s">
        <v>313</v>
      </c>
      <c r="I36">
        <v>8</v>
      </c>
      <c r="J36">
        <v>78.2</v>
      </c>
      <c r="K36">
        <v>137</v>
      </c>
      <c r="L36">
        <v>253</v>
      </c>
      <c r="M36">
        <v>54.2</v>
      </c>
      <c r="N36">
        <v>1760</v>
      </c>
      <c r="O36">
        <v>220</v>
      </c>
      <c r="P36">
        <v>7</v>
      </c>
      <c r="Q36">
        <v>9</v>
      </c>
      <c r="R36">
        <v>6</v>
      </c>
    </row>
    <row r="37" spans="7:18" x14ac:dyDescent="0.25">
      <c r="G37" t="s">
        <v>314</v>
      </c>
      <c r="H37" t="s">
        <v>310</v>
      </c>
      <c r="I37">
        <v>9</v>
      </c>
      <c r="J37">
        <v>77.900000000000006</v>
      </c>
      <c r="K37">
        <v>152</v>
      </c>
      <c r="L37">
        <v>239</v>
      </c>
      <c r="M37">
        <v>63.6</v>
      </c>
      <c r="N37">
        <v>1648</v>
      </c>
      <c r="O37">
        <v>183.1</v>
      </c>
      <c r="P37">
        <v>6.9</v>
      </c>
      <c r="Q37">
        <v>7</v>
      </c>
      <c r="R37">
        <v>9</v>
      </c>
    </row>
    <row r="38" spans="7:18" x14ac:dyDescent="0.25">
      <c r="G38" t="s">
        <v>315</v>
      </c>
      <c r="H38" t="s">
        <v>316</v>
      </c>
      <c r="I38">
        <v>10</v>
      </c>
      <c r="J38">
        <v>77.7</v>
      </c>
      <c r="K38">
        <v>180</v>
      </c>
      <c r="L38">
        <v>306</v>
      </c>
      <c r="M38">
        <v>58.8</v>
      </c>
      <c r="N38">
        <v>1972</v>
      </c>
      <c r="O38">
        <v>197.2</v>
      </c>
      <c r="P38">
        <v>6.4</v>
      </c>
      <c r="Q38">
        <v>11</v>
      </c>
      <c r="R38">
        <v>9</v>
      </c>
    </row>
    <row r="39" spans="7:18" x14ac:dyDescent="0.25">
      <c r="G39" t="s">
        <v>317</v>
      </c>
      <c r="H39" t="s">
        <v>318</v>
      </c>
      <c r="I39">
        <v>9</v>
      </c>
      <c r="J39">
        <v>76.900000000000006</v>
      </c>
      <c r="K39">
        <v>180</v>
      </c>
      <c r="L39">
        <v>317</v>
      </c>
      <c r="M39">
        <v>56.8</v>
      </c>
      <c r="N39">
        <v>2015</v>
      </c>
      <c r="O39">
        <v>223.9</v>
      </c>
      <c r="P39">
        <v>6.4</v>
      </c>
      <c r="Q39">
        <v>11</v>
      </c>
      <c r="R39">
        <v>8</v>
      </c>
    </row>
    <row r="40" spans="7:18" x14ac:dyDescent="0.25">
      <c r="G40" t="s">
        <v>319</v>
      </c>
      <c r="H40" t="s">
        <v>320</v>
      </c>
      <c r="I40">
        <v>15</v>
      </c>
      <c r="J40">
        <v>76.5</v>
      </c>
      <c r="K40">
        <v>305</v>
      </c>
      <c r="L40">
        <v>503</v>
      </c>
      <c r="M40">
        <v>60.6</v>
      </c>
      <c r="N40">
        <v>3241</v>
      </c>
      <c r="O40">
        <v>216.1</v>
      </c>
      <c r="P40">
        <v>6.4</v>
      </c>
      <c r="Q40">
        <v>13</v>
      </c>
      <c r="R40">
        <v>14</v>
      </c>
    </row>
    <row r="41" spans="7:18" x14ac:dyDescent="0.25">
      <c r="G41" t="s">
        <v>321</v>
      </c>
      <c r="H41" t="s">
        <v>322</v>
      </c>
      <c r="I41">
        <v>16</v>
      </c>
      <c r="J41">
        <v>73.099999999999994</v>
      </c>
      <c r="K41">
        <v>362</v>
      </c>
      <c r="L41">
        <v>614</v>
      </c>
      <c r="M41">
        <v>59</v>
      </c>
      <c r="N41">
        <v>3912</v>
      </c>
      <c r="O41">
        <v>244.5</v>
      </c>
      <c r="P41">
        <v>6.4</v>
      </c>
      <c r="Q41">
        <v>19</v>
      </c>
      <c r="R41">
        <v>22</v>
      </c>
    </row>
    <row r="42" spans="7:18" x14ac:dyDescent="0.25">
      <c r="G42" t="s">
        <v>323</v>
      </c>
      <c r="H42" t="s">
        <v>313</v>
      </c>
      <c r="I42">
        <v>10</v>
      </c>
      <c r="J42">
        <v>73</v>
      </c>
      <c r="K42">
        <v>219</v>
      </c>
      <c r="L42">
        <v>358</v>
      </c>
      <c r="M42">
        <v>61.2</v>
      </c>
      <c r="N42">
        <v>2310</v>
      </c>
      <c r="O42">
        <v>231</v>
      </c>
      <c r="P42">
        <v>6.5</v>
      </c>
      <c r="Q42">
        <v>10</v>
      </c>
      <c r="R42">
        <v>14</v>
      </c>
    </row>
    <row r="43" spans="7:18" x14ac:dyDescent="0.25">
      <c r="G43" t="s">
        <v>324</v>
      </c>
      <c r="H43" t="s">
        <v>318</v>
      </c>
      <c r="I43">
        <v>8</v>
      </c>
      <c r="J43">
        <v>70.3</v>
      </c>
      <c r="K43">
        <v>141</v>
      </c>
      <c r="L43">
        <v>267</v>
      </c>
      <c r="M43">
        <v>52.8</v>
      </c>
      <c r="N43">
        <v>1731</v>
      </c>
      <c r="O43">
        <v>216.4</v>
      </c>
      <c r="P43">
        <v>6.5</v>
      </c>
      <c r="Q43">
        <v>9</v>
      </c>
      <c r="R43">
        <v>9</v>
      </c>
    </row>
    <row r="44" spans="7:18" x14ac:dyDescent="0.25">
      <c r="G44" t="s">
        <v>325</v>
      </c>
      <c r="H44" t="s">
        <v>326</v>
      </c>
      <c r="I44">
        <v>16</v>
      </c>
      <c r="J44">
        <v>69.400000000000006</v>
      </c>
      <c r="K44">
        <v>317</v>
      </c>
      <c r="L44">
        <v>551</v>
      </c>
      <c r="M44">
        <v>57.5</v>
      </c>
      <c r="N44">
        <v>3818</v>
      </c>
      <c r="O44">
        <v>238.6</v>
      </c>
      <c r="P44">
        <v>6.9</v>
      </c>
      <c r="Q44">
        <v>18</v>
      </c>
      <c r="R44">
        <v>27</v>
      </c>
    </row>
    <row r="45" spans="7:18" x14ac:dyDescent="0.25">
      <c r="G45" t="s">
        <v>327</v>
      </c>
      <c r="H45" t="s">
        <v>328</v>
      </c>
      <c r="I45">
        <v>11</v>
      </c>
      <c r="J45">
        <v>69.099999999999994</v>
      </c>
      <c r="K45">
        <v>156</v>
      </c>
      <c r="L45">
        <v>272</v>
      </c>
      <c r="M45">
        <v>57.4</v>
      </c>
      <c r="N45">
        <v>1798</v>
      </c>
      <c r="O45">
        <v>163.5</v>
      </c>
      <c r="P45">
        <v>6.6</v>
      </c>
      <c r="Q45">
        <v>7</v>
      </c>
      <c r="R45">
        <v>11</v>
      </c>
    </row>
    <row r="46" spans="7:18" x14ac:dyDescent="0.25">
      <c r="G46" t="s">
        <v>329</v>
      </c>
      <c r="H46" t="s">
        <v>330</v>
      </c>
      <c r="I46">
        <v>16</v>
      </c>
      <c r="J46">
        <v>66.5</v>
      </c>
      <c r="K46">
        <v>247</v>
      </c>
      <c r="L46">
        <v>443</v>
      </c>
      <c r="M46">
        <v>55.8</v>
      </c>
      <c r="N46">
        <v>3046</v>
      </c>
      <c r="O46">
        <v>190.4</v>
      </c>
      <c r="P46">
        <v>6.9</v>
      </c>
      <c r="Q46">
        <v>12</v>
      </c>
      <c r="R46">
        <v>21</v>
      </c>
    </row>
  </sheetData>
  <dataValidations count="2">
    <dataValidation type="list" allowBlank="1" showInputMessage="1" showErrorMessage="1" sqref="G3" xr:uid="{19BE1E28-F4E2-4242-BDC0-81147338A608}">
      <formula1>$G$10:$G$46</formula1>
    </dataValidation>
    <dataValidation type="list" allowBlank="1" showInputMessage="1" showErrorMessage="1" sqref="H3" xr:uid="{D90EB36B-D1BC-4811-80F7-ED043F0C99FA}">
      <formula1>$I$9:$R$9</formula1>
    </dataValidation>
  </dataValidation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0C510-ED5E-4AB4-996E-F0DB9C7BA0A0}">
  <sheetPr codeName="Sheet47"/>
  <dimension ref="A3:J17"/>
  <sheetViews>
    <sheetView workbookViewId="0">
      <selection activeCell="G14" sqref="G14"/>
    </sheetView>
  </sheetViews>
  <sheetFormatPr defaultRowHeight="15" x14ac:dyDescent="0.25"/>
  <cols>
    <col min="1" max="1" width="17" customWidth="1"/>
    <col min="2" max="2" width="15.5703125" bestFit="1" customWidth="1"/>
    <col min="3" max="3" width="7" customWidth="1"/>
    <col min="4" max="4" width="10.7109375" customWidth="1"/>
    <col min="5" max="5" width="11" bestFit="1" customWidth="1"/>
    <col min="6" max="6" width="3.7109375" customWidth="1"/>
    <col min="7" max="7" width="13.7109375" bestFit="1" customWidth="1"/>
    <col min="8" max="8" width="8" customWidth="1"/>
    <col min="9" max="9" width="3.7109375" customWidth="1"/>
    <col min="10" max="11" width="10.7109375" bestFit="1" customWidth="1"/>
  </cols>
  <sheetData>
    <row r="3" spans="1:10" x14ac:dyDescent="0.25">
      <c r="A3" t="s">
        <v>331</v>
      </c>
      <c r="B3" t="s">
        <v>137</v>
      </c>
    </row>
    <row r="4" spans="1:10" x14ac:dyDescent="0.25">
      <c r="A4" t="s">
        <v>23</v>
      </c>
      <c r="B4" t="s">
        <v>210</v>
      </c>
      <c r="C4" t="s">
        <v>212</v>
      </c>
      <c r="D4" t="s">
        <v>35</v>
      </c>
    </row>
    <row r="5" spans="1:10" x14ac:dyDescent="0.25">
      <c r="A5" s="1" t="s">
        <v>220</v>
      </c>
      <c r="B5" s="3">
        <v>0.84269662921348309</v>
      </c>
      <c r="C5" s="3">
        <v>0.15730337078651685</v>
      </c>
      <c r="D5" s="3">
        <v>1</v>
      </c>
    </row>
    <row r="6" spans="1:10" x14ac:dyDescent="0.25">
      <c r="A6" s="4" t="s">
        <v>228</v>
      </c>
      <c r="B6" s="3">
        <v>0.43023255813953487</v>
      </c>
      <c r="C6" s="33">
        <v>0.56976744186046513</v>
      </c>
      <c r="D6" s="3">
        <v>1</v>
      </c>
    </row>
    <row r="7" spans="1:10" x14ac:dyDescent="0.25">
      <c r="A7" s="4" t="s">
        <v>222</v>
      </c>
      <c r="B7" s="3">
        <v>0.98765432098765427</v>
      </c>
      <c r="C7" s="3">
        <v>1.2345679012345678E-2</v>
      </c>
      <c r="D7" s="3">
        <v>1</v>
      </c>
      <c r="E7" t="s">
        <v>332</v>
      </c>
    </row>
    <row r="8" spans="1:10" x14ac:dyDescent="0.25">
      <c r="A8" s="4" t="s">
        <v>218</v>
      </c>
      <c r="B8" s="3">
        <v>0.95370370370370372</v>
      </c>
      <c r="C8" s="3">
        <v>4.6296296296296294E-2</v>
      </c>
      <c r="D8" s="3">
        <v>1</v>
      </c>
    </row>
    <row r="9" spans="1:10" x14ac:dyDescent="0.25">
      <c r="A9" s="1" t="s">
        <v>217</v>
      </c>
      <c r="B9" s="3">
        <v>0.94845360824742264</v>
      </c>
      <c r="C9" s="3">
        <v>5.1546391752577317E-2</v>
      </c>
      <c r="D9" s="3">
        <v>1</v>
      </c>
    </row>
    <row r="10" spans="1:10" x14ac:dyDescent="0.25">
      <c r="A10" s="4" t="s">
        <v>228</v>
      </c>
      <c r="B10" s="3">
        <v>0.953125</v>
      </c>
      <c r="C10" s="3">
        <v>4.6875E-2</v>
      </c>
      <c r="D10" s="3">
        <v>1</v>
      </c>
    </row>
    <row r="11" spans="1:10" x14ac:dyDescent="0.25">
      <c r="A11" s="4" t="s">
        <v>222</v>
      </c>
      <c r="B11" s="3">
        <v>0.94696969696969702</v>
      </c>
      <c r="C11" s="3">
        <v>5.3030303030303032E-2</v>
      </c>
      <c r="D11" s="3">
        <v>1</v>
      </c>
    </row>
    <row r="12" spans="1:10" x14ac:dyDescent="0.25">
      <c r="A12" s="4" t="s">
        <v>218</v>
      </c>
      <c r="B12" s="3">
        <v>0.94736842105263153</v>
      </c>
      <c r="C12" s="3">
        <v>5.2631578947368418E-2</v>
      </c>
      <c r="D12" s="3">
        <v>1</v>
      </c>
      <c r="G12" s="31"/>
      <c r="H12" s="31"/>
      <c r="I12" s="31"/>
      <c r="J12" s="31"/>
    </row>
    <row r="13" spans="1:10" x14ac:dyDescent="0.25">
      <c r="A13" s="1" t="s">
        <v>227</v>
      </c>
      <c r="B13" s="3">
        <v>0.66666666666666663</v>
      </c>
      <c r="C13" s="3">
        <v>0.33333333333333331</v>
      </c>
      <c r="D13" s="3">
        <v>1</v>
      </c>
      <c r="G13" s="31" t="s">
        <v>333</v>
      </c>
      <c r="H13" s="31"/>
      <c r="I13" s="31"/>
      <c r="J13" s="31"/>
    </row>
    <row r="14" spans="1:10" x14ac:dyDescent="0.25">
      <c r="A14" s="4" t="s">
        <v>228</v>
      </c>
      <c r="B14" s="3">
        <v>0.6</v>
      </c>
      <c r="C14" s="3">
        <v>0.4</v>
      </c>
      <c r="D14" s="3">
        <v>1</v>
      </c>
      <c r="G14" s="31" t="s">
        <v>334</v>
      </c>
      <c r="H14" s="31"/>
      <c r="I14" s="31"/>
      <c r="J14" s="31"/>
    </row>
    <row r="15" spans="1:10" x14ac:dyDescent="0.25">
      <c r="A15" s="4" t="s">
        <v>222</v>
      </c>
      <c r="B15" s="3">
        <v>0.48648648648648651</v>
      </c>
      <c r="C15" s="33">
        <v>0.51351351351351349</v>
      </c>
      <c r="D15" s="3">
        <v>1</v>
      </c>
      <c r="G15" s="31" t="s">
        <v>335</v>
      </c>
      <c r="H15" s="31"/>
      <c r="I15" s="31"/>
      <c r="J15" s="31"/>
    </row>
    <row r="16" spans="1:10" x14ac:dyDescent="0.25">
      <c r="A16" s="4" t="s">
        <v>218</v>
      </c>
      <c r="B16" s="3">
        <v>1</v>
      </c>
      <c r="C16" s="3">
        <v>0</v>
      </c>
      <c r="D16" s="3">
        <v>1</v>
      </c>
      <c r="G16" s="31"/>
      <c r="H16" s="31"/>
      <c r="I16" s="31"/>
      <c r="J16" s="31"/>
    </row>
    <row r="17" spans="1:4" x14ac:dyDescent="0.25">
      <c r="A17" s="1" t="s">
        <v>35</v>
      </c>
      <c r="B17" s="3">
        <v>0.83256880733944949</v>
      </c>
      <c r="C17" s="3">
        <v>0.16743119266055045</v>
      </c>
      <c r="D17" s="3">
        <v>1</v>
      </c>
    </row>
  </sheetData>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5F2A6-0042-466B-9424-1D017259F0AA}">
  <sheetPr codeName="Sheet48"/>
  <dimension ref="C1:K875"/>
  <sheetViews>
    <sheetView topLeftCell="A3" workbookViewId="0">
      <selection activeCell="C24" sqref="C24"/>
    </sheetView>
  </sheetViews>
  <sheetFormatPr defaultRowHeight="15" x14ac:dyDescent="0.25"/>
  <cols>
    <col min="5" max="5" width="28.7109375" customWidth="1"/>
    <col min="6" max="6" width="13.140625" customWidth="1"/>
  </cols>
  <sheetData>
    <row r="1" spans="3:11" x14ac:dyDescent="0.25">
      <c r="C1" s="9" t="s">
        <v>215</v>
      </c>
    </row>
    <row r="3" spans="3:11" x14ac:dyDescent="0.25">
      <c r="C3" t="s">
        <v>216</v>
      </c>
      <c r="D3" t="s">
        <v>205</v>
      </c>
      <c r="E3" t="s">
        <v>185</v>
      </c>
      <c r="F3" s="30"/>
      <c r="G3" s="30"/>
      <c r="H3" s="30"/>
      <c r="I3" s="30"/>
      <c r="J3" s="30"/>
      <c r="K3" s="31"/>
    </row>
    <row r="4" spans="3:11" x14ac:dyDescent="0.25">
      <c r="C4" t="s">
        <v>210</v>
      </c>
      <c r="D4" t="s">
        <v>217</v>
      </c>
      <c r="E4" t="s">
        <v>218</v>
      </c>
      <c r="F4" s="30" t="s">
        <v>219</v>
      </c>
      <c r="G4" s="30"/>
      <c r="H4" s="30"/>
      <c r="I4" s="30"/>
      <c r="J4" s="30"/>
      <c r="K4" s="31"/>
    </row>
    <row r="5" spans="3:11" x14ac:dyDescent="0.25">
      <c r="C5" t="s">
        <v>210</v>
      </c>
      <c r="D5" t="s">
        <v>220</v>
      </c>
      <c r="E5" t="s">
        <v>218</v>
      </c>
      <c r="F5" s="30" t="s">
        <v>221</v>
      </c>
      <c r="G5" s="30"/>
      <c r="H5" s="30"/>
      <c r="I5" s="30"/>
      <c r="J5" s="30"/>
      <c r="K5" s="31"/>
    </row>
    <row r="6" spans="3:11" x14ac:dyDescent="0.25">
      <c r="C6" t="s">
        <v>210</v>
      </c>
      <c r="D6" t="s">
        <v>220</v>
      </c>
      <c r="E6" t="s">
        <v>222</v>
      </c>
      <c r="F6" s="30" t="s">
        <v>223</v>
      </c>
      <c r="G6" s="30"/>
      <c r="H6" s="30"/>
      <c r="I6" s="30"/>
      <c r="J6" s="30"/>
      <c r="K6" s="31"/>
    </row>
    <row r="7" spans="3:11" x14ac:dyDescent="0.25">
      <c r="C7" t="s">
        <v>212</v>
      </c>
      <c r="D7" t="s">
        <v>220</v>
      </c>
      <c r="E7" t="s">
        <v>218</v>
      </c>
      <c r="F7" s="30" t="s">
        <v>224</v>
      </c>
      <c r="G7" s="30"/>
      <c r="H7" s="30"/>
      <c r="I7" s="30"/>
      <c r="J7" s="30"/>
      <c r="K7" s="31"/>
    </row>
    <row r="8" spans="3:11" x14ac:dyDescent="0.25">
      <c r="C8" t="s">
        <v>210</v>
      </c>
      <c r="D8" t="s">
        <v>220</v>
      </c>
      <c r="E8" t="s">
        <v>218</v>
      </c>
      <c r="F8" s="30" t="s">
        <v>225</v>
      </c>
      <c r="G8" s="30"/>
      <c r="H8" s="30"/>
      <c r="I8" s="30"/>
      <c r="J8" s="30"/>
      <c r="K8" s="31"/>
    </row>
    <row r="9" spans="3:11" x14ac:dyDescent="0.25">
      <c r="C9" t="s">
        <v>210</v>
      </c>
      <c r="D9" t="s">
        <v>220</v>
      </c>
      <c r="E9" t="s">
        <v>222</v>
      </c>
      <c r="F9" s="30" t="s">
        <v>226</v>
      </c>
      <c r="G9" s="30"/>
      <c r="H9" s="30"/>
      <c r="I9" s="30"/>
      <c r="J9" s="30"/>
      <c r="K9" s="31"/>
    </row>
    <row r="10" spans="3:11" x14ac:dyDescent="0.25">
      <c r="C10" t="s">
        <v>212</v>
      </c>
      <c r="D10" t="s">
        <v>227</v>
      </c>
      <c r="E10" t="s">
        <v>228</v>
      </c>
      <c r="F10" s="30" t="s">
        <v>229</v>
      </c>
      <c r="G10" s="30"/>
      <c r="H10" s="30"/>
      <c r="I10" s="30"/>
      <c r="J10" s="30"/>
      <c r="K10" s="31"/>
    </row>
    <row r="11" spans="3:11" x14ac:dyDescent="0.25">
      <c r="C11" t="s">
        <v>210</v>
      </c>
      <c r="D11" t="s">
        <v>217</v>
      </c>
      <c r="E11" t="s">
        <v>222</v>
      </c>
      <c r="F11" s="30" t="s">
        <v>230</v>
      </c>
      <c r="G11" s="30"/>
      <c r="H11" s="30"/>
      <c r="I11" s="30"/>
      <c r="J11" s="30"/>
      <c r="K11" s="31"/>
    </row>
    <row r="12" spans="3:11" x14ac:dyDescent="0.25">
      <c r="C12" t="s">
        <v>210</v>
      </c>
      <c r="D12" t="s">
        <v>217</v>
      </c>
      <c r="E12" t="s">
        <v>222</v>
      </c>
      <c r="F12" s="30" t="s">
        <v>231</v>
      </c>
      <c r="G12" s="30"/>
      <c r="H12" s="30"/>
      <c r="I12" s="30"/>
      <c r="J12" s="30"/>
      <c r="K12" s="31"/>
    </row>
    <row r="13" spans="3:11" x14ac:dyDescent="0.25">
      <c r="C13" t="s">
        <v>210</v>
      </c>
      <c r="D13" t="s">
        <v>217</v>
      </c>
      <c r="E13" t="s">
        <v>222</v>
      </c>
    </row>
    <row r="14" spans="3:11" x14ac:dyDescent="0.25">
      <c r="C14" t="s">
        <v>210</v>
      </c>
      <c r="D14" t="s">
        <v>227</v>
      </c>
      <c r="E14" t="s">
        <v>218</v>
      </c>
    </row>
    <row r="15" spans="3:11" x14ac:dyDescent="0.25">
      <c r="C15" t="s">
        <v>210</v>
      </c>
      <c r="D15" t="s">
        <v>220</v>
      </c>
      <c r="E15" t="s">
        <v>222</v>
      </c>
    </row>
    <row r="16" spans="3:11" x14ac:dyDescent="0.25">
      <c r="C16" t="s">
        <v>212</v>
      </c>
      <c r="D16" t="s">
        <v>227</v>
      </c>
      <c r="E16" t="s">
        <v>222</v>
      </c>
    </row>
    <row r="17" spans="3:5" x14ac:dyDescent="0.25">
      <c r="C17" t="s">
        <v>210</v>
      </c>
      <c r="D17" t="s">
        <v>220</v>
      </c>
      <c r="E17" t="s">
        <v>222</v>
      </c>
    </row>
    <row r="18" spans="3:5" x14ac:dyDescent="0.25">
      <c r="C18" t="s">
        <v>210</v>
      </c>
      <c r="D18" t="s">
        <v>227</v>
      </c>
      <c r="E18" t="s">
        <v>222</v>
      </c>
    </row>
    <row r="19" spans="3:5" x14ac:dyDescent="0.25">
      <c r="C19" t="s">
        <v>212</v>
      </c>
      <c r="D19" t="s">
        <v>220</v>
      </c>
      <c r="E19" t="s">
        <v>228</v>
      </c>
    </row>
    <row r="20" spans="3:5" x14ac:dyDescent="0.25">
      <c r="C20" t="s">
        <v>210</v>
      </c>
      <c r="D20" t="s">
        <v>217</v>
      </c>
      <c r="E20" t="s">
        <v>218</v>
      </c>
    </row>
    <row r="21" spans="3:5" x14ac:dyDescent="0.25">
      <c r="C21" t="s">
        <v>212</v>
      </c>
      <c r="D21" t="s">
        <v>217</v>
      </c>
      <c r="E21" t="s">
        <v>222</v>
      </c>
    </row>
    <row r="22" spans="3:5" x14ac:dyDescent="0.25">
      <c r="C22" t="s">
        <v>210</v>
      </c>
      <c r="D22" t="s">
        <v>217</v>
      </c>
      <c r="E22" t="s">
        <v>222</v>
      </c>
    </row>
    <row r="23" spans="3:5" x14ac:dyDescent="0.25">
      <c r="C23" t="s">
        <v>210</v>
      </c>
      <c r="D23" t="s">
        <v>220</v>
      </c>
      <c r="E23" t="s">
        <v>218</v>
      </c>
    </row>
    <row r="24" spans="3:5" x14ac:dyDescent="0.25">
      <c r="C24" t="s">
        <v>210</v>
      </c>
      <c r="D24" t="s">
        <v>217</v>
      </c>
      <c r="E24" t="s">
        <v>218</v>
      </c>
    </row>
    <row r="25" spans="3:5" x14ac:dyDescent="0.25">
      <c r="C25" t="s">
        <v>210</v>
      </c>
      <c r="D25" t="s">
        <v>217</v>
      </c>
      <c r="E25" t="s">
        <v>222</v>
      </c>
    </row>
    <row r="26" spans="3:5" x14ac:dyDescent="0.25">
      <c r="C26" t="s">
        <v>212</v>
      </c>
      <c r="D26" t="s">
        <v>227</v>
      </c>
      <c r="E26" t="s">
        <v>228</v>
      </c>
    </row>
    <row r="27" spans="3:5" x14ac:dyDescent="0.25">
      <c r="C27" t="s">
        <v>210</v>
      </c>
      <c r="D27" t="s">
        <v>217</v>
      </c>
      <c r="E27" t="s">
        <v>218</v>
      </c>
    </row>
    <row r="28" spans="3:5" x14ac:dyDescent="0.25">
      <c r="C28" t="s">
        <v>210</v>
      </c>
      <c r="D28" t="s">
        <v>220</v>
      </c>
      <c r="E28" t="s">
        <v>218</v>
      </c>
    </row>
    <row r="29" spans="3:5" x14ac:dyDescent="0.25">
      <c r="C29" t="s">
        <v>210</v>
      </c>
      <c r="D29" t="s">
        <v>217</v>
      </c>
      <c r="E29" t="s">
        <v>218</v>
      </c>
    </row>
    <row r="30" spans="3:5" x14ac:dyDescent="0.25">
      <c r="C30" t="s">
        <v>212</v>
      </c>
      <c r="D30" t="s">
        <v>220</v>
      </c>
      <c r="E30" t="s">
        <v>228</v>
      </c>
    </row>
    <row r="31" spans="3:5" x14ac:dyDescent="0.25">
      <c r="C31" t="s">
        <v>212</v>
      </c>
      <c r="D31" t="s">
        <v>227</v>
      </c>
      <c r="E31" t="s">
        <v>222</v>
      </c>
    </row>
    <row r="32" spans="3:5" x14ac:dyDescent="0.25">
      <c r="C32" t="s">
        <v>210</v>
      </c>
      <c r="D32" t="s">
        <v>220</v>
      </c>
      <c r="E32" t="s">
        <v>222</v>
      </c>
    </row>
    <row r="33" spans="3:5" x14ac:dyDescent="0.25">
      <c r="C33" t="s">
        <v>210</v>
      </c>
      <c r="D33" t="s">
        <v>217</v>
      </c>
      <c r="E33" t="s">
        <v>222</v>
      </c>
    </row>
    <row r="34" spans="3:5" x14ac:dyDescent="0.25">
      <c r="C34" t="s">
        <v>210</v>
      </c>
      <c r="D34" t="s">
        <v>217</v>
      </c>
      <c r="E34" t="s">
        <v>228</v>
      </c>
    </row>
    <row r="35" spans="3:5" x14ac:dyDescent="0.25">
      <c r="C35" t="s">
        <v>210</v>
      </c>
      <c r="D35" t="s">
        <v>220</v>
      </c>
      <c r="E35" t="s">
        <v>222</v>
      </c>
    </row>
    <row r="36" spans="3:5" x14ac:dyDescent="0.25">
      <c r="C36" t="s">
        <v>210</v>
      </c>
      <c r="D36" t="s">
        <v>220</v>
      </c>
      <c r="E36" t="s">
        <v>218</v>
      </c>
    </row>
    <row r="37" spans="3:5" x14ac:dyDescent="0.25">
      <c r="C37" t="s">
        <v>210</v>
      </c>
      <c r="D37" t="s">
        <v>217</v>
      </c>
      <c r="E37" t="s">
        <v>218</v>
      </c>
    </row>
    <row r="38" spans="3:5" x14ac:dyDescent="0.25">
      <c r="C38" t="s">
        <v>210</v>
      </c>
      <c r="D38" t="s">
        <v>220</v>
      </c>
      <c r="E38" t="s">
        <v>222</v>
      </c>
    </row>
    <row r="39" spans="3:5" x14ac:dyDescent="0.25">
      <c r="C39" t="s">
        <v>210</v>
      </c>
      <c r="D39" t="s">
        <v>220</v>
      </c>
      <c r="E39" t="s">
        <v>222</v>
      </c>
    </row>
    <row r="40" spans="3:5" x14ac:dyDescent="0.25">
      <c r="C40" t="s">
        <v>212</v>
      </c>
      <c r="D40" t="s">
        <v>227</v>
      </c>
      <c r="E40" t="s">
        <v>228</v>
      </c>
    </row>
    <row r="41" spans="3:5" x14ac:dyDescent="0.25">
      <c r="C41" t="s">
        <v>210</v>
      </c>
      <c r="D41" t="s">
        <v>220</v>
      </c>
      <c r="E41" t="s">
        <v>218</v>
      </c>
    </row>
    <row r="42" spans="3:5" x14ac:dyDescent="0.25">
      <c r="C42" t="s">
        <v>210</v>
      </c>
      <c r="D42" t="s">
        <v>220</v>
      </c>
      <c r="E42" t="s">
        <v>218</v>
      </c>
    </row>
    <row r="43" spans="3:5" x14ac:dyDescent="0.25">
      <c r="C43" t="s">
        <v>210</v>
      </c>
      <c r="D43" t="s">
        <v>220</v>
      </c>
      <c r="E43" t="s">
        <v>222</v>
      </c>
    </row>
    <row r="44" spans="3:5" x14ac:dyDescent="0.25">
      <c r="C44" t="s">
        <v>210</v>
      </c>
      <c r="D44" t="s">
        <v>217</v>
      </c>
      <c r="E44" t="s">
        <v>228</v>
      </c>
    </row>
    <row r="45" spans="3:5" x14ac:dyDescent="0.25">
      <c r="C45" t="s">
        <v>210</v>
      </c>
      <c r="D45" t="s">
        <v>217</v>
      </c>
      <c r="E45" t="s">
        <v>228</v>
      </c>
    </row>
    <row r="46" spans="3:5" x14ac:dyDescent="0.25">
      <c r="C46" t="s">
        <v>210</v>
      </c>
      <c r="D46" t="s">
        <v>220</v>
      </c>
      <c r="E46" t="s">
        <v>228</v>
      </c>
    </row>
    <row r="47" spans="3:5" x14ac:dyDescent="0.25">
      <c r="C47" t="s">
        <v>210</v>
      </c>
      <c r="D47" t="s">
        <v>217</v>
      </c>
      <c r="E47" t="s">
        <v>218</v>
      </c>
    </row>
    <row r="48" spans="3:5" x14ac:dyDescent="0.25">
      <c r="C48" t="s">
        <v>210</v>
      </c>
      <c r="D48" t="s">
        <v>227</v>
      </c>
      <c r="E48" t="s">
        <v>228</v>
      </c>
    </row>
    <row r="49" spans="3:5" x14ac:dyDescent="0.25">
      <c r="C49" t="s">
        <v>210</v>
      </c>
      <c r="D49" t="s">
        <v>220</v>
      </c>
      <c r="E49" t="s">
        <v>218</v>
      </c>
    </row>
    <row r="50" spans="3:5" x14ac:dyDescent="0.25">
      <c r="C50" t="s">
        <v>210</v>
      </c>
      <c r="D50" t="s">
        <v>220</v>
      </c>
      <c r="E50" t="s">
        <v>222</v>
      </c>
    </row>
    <row r="51" spans="3:5" x14ac:dyDescent="0.25">
      <c r="C51" t="s">
        <v>210</v>
      </c>
      <c r="D51" t="s">
        <v>217</v>
      </c>
      <c r="E51" t="s">
        <v>222</v>
      </c>
    </row>
    <row r="52" spans="3:5" x14ac:dyDescent="0.25">
      <c r="C52" t="s">
        <v>210</v>
      </c>
      <c r="D52" t="s">
        <v>220</v>
      </c>
      <c r="E52" t="s">
        <v>222</v>
      </c>
    </row>
    <row r="53" spans="3:5" x14ac:dyDescent="0.25">
      <c r="C53" t="s">
        <v>210</v>
      </c>
      <c r="D53" t="s">
        <v>227</v>
      </c>
      <c r="E53" t="s">
        <v>218</v>
      </c>
    </row>
    <row r="54" spans="3:5" x14ac:dyDescent="0.25">
      <c r="C54" t="s">
        <v>210</v>
      </c>
      <c r="D54" t="s">
        <v>220</v>
      </c>
      <c r="E54" t="s">
        <v>222</v>
      </c>
    </row>
    <row r="55" spans="3:5" x14ac:dyDescent="0.25">
      <c r="C55" t="s">
        <v>212</v>
      </c>
      <c r="D55" t="s">
        <v>220</v>
      </c>
      <c r="E55" t="s">
        <v>228</v>
      </c>
    </row>
    <row r="56" spans="3:5" x14ac:dyDescent="0.25">
      <c r="C56" t="s">
        <v>212</v>
      </c>
      <c r="D56" t="s">
        <v>220</v>
      </c>
      <c r="E56" t="s">
        <v>228</v>
      </c>
    </row>
    <row r="57" spans="3:5" x14ac:dyDescent="0.25">
      <c r="C57" t="s">
        <v>212</v>
      </c>
      <c r="D57" t="s">
        <v>220</v>
      </c>
      <c r="E57" t="s">
        <v>228</v>
      </c>
    </row>
    <row r="58" spans="3:5" x14ac:dyDescent="0.25">
      <c r="C58" t="s">
        <v>210</v>
      </c>
      <c r="D58" t="s">
        <v>217</v>
      </c>
      <c r="E58" t="s">
        <v>222</v>
      </c>
    </row>
    <row r="59" spans="3:5" x14ac:dyDescent="0.25">
      <c r="C59" t="s">
        <v>210</v>
      </c>
      <c r="D59" t="s">
        <v>220</v>
      </c>
      <c r="E59" t="s">
        <v>222</v>
      </c>
    </row>
    <row r="60" spans="3:5" x14ac:dyDescent="0.25">
      <c r="C60" t="s">
        <v>210</v>
      </c>
      <c r="D60" t="s">
        <v>227</v>
      </c>
      <c r="E60" t="s">
        <v>218</v>
      </c>
    </row>
    <row r="61" spans="3:5" x14ac:dyDescent="0.25">
      <c r="C61" t="s">
        <v>210</v>
      </c>
      <c r="D61" t="s">
        <v>217</v>
      </c>
      <c r="E61" t="s">
        <v>222</v>
      </c>
    </row>
    <row r="62" spans="3:5" x14ac:dyDescent="0.25">
      <c r="C62" t="s">
        <v>210</v>
      </c>
      <c r="D62" t="s">
        <v>227</v>
      </c>
      <c r="E62" t="s">
        <v>218</v>
      </c>
    </row>
    <row r="63" spans="3:5" x14ac:dyDescent="0.25">
      <c r="C63" t="s">
        <v>210</v>
      </c>
      <c r="D63" t="s">
        <v>220</v>
      </c>
      <c r="E63" t="s">
        <v>222</v>
      </c>
    </row>
    <row r="64" spans="3:5" x14ac:dyDescent="0.25">
      <c r="C64" t="s">
        <v>210</v>
      </c>
      <c r="D64" t="s">
        <v>217</v>
      </c>
      <c r="E64" t="s">
        <v>222</v>
      </c>
    </row>
    <row r="65" spans="3:5" x14ac:dyDescent="0.25">
      <c r="C65" t="s">
        <v>210</v>
      </c>
      <c r="D65" t="s">
        <v>227</v>
      </c>
      <c r="E65" t="s">
        <v>218</v>
      </c>
    </row>
    <row r="66" spans="3:5" x14ac:dyDescent="0.25">
      <c r="C66" t="s">
        <v>210</v>
      </c>
      <c r="D66" t="s">
        <v>220</v>
      </c>
      <c r="E66" t="s">
        <v>218</v>
      </c>
    </row>
    <row r="67" spans="3:5" x14ac:dyDescent="0.25">
      <c r="C67" t="s">
        <v>210</v>
      </c>
      <c r="D67" t="s">
        <v>220</v>
      </c>
      <c r="E67" t="s">
        <v>222</v>
      </c>
    </row>
    <row r="68" spans="3:5" x14ac:dyDescent="0.25">
      <c r="C68" t="s">
        <v>210</v>
      </c>
      <c r="D68" t="s">
        <v>217</v>
      </c>
      <c r="E68" t="s">
        <v>222</v>
      </c>
    </row>
    <row r="69" spans="3:5" x14ac:dyDescent="0.25">
      <c r="C69" t="s">
        <v>210</v>
      </c>
      <c r="D69" t="s">
        <v>220</v>
      </c>
      <c r="E69" t="s">
        <v>218</v>
      </c>
    </row>
    <row r="70" spans="3:5" x14ac:dyDescent="0.25">
      <c r="C70" t="s">
        <v>212</v>
      </c>
      <c r="D70" t="s">
        <v>227</v>
      </c>
      <c r="E70" t="s">
        <v>222</v>
      </c>
    </row>
    <row r="71" spans="3:5" x14ac:dyDescent="0.25">
      <c r="C71" t="s">
        <v>210</v>
      </c>
      <c r="D71" t="s">
        <v>217</v>
      </c>
      <c r="E71" t="s">
        <v>222</v>
      </c>
    </row>
    <row r="72" spans="3:5" x14ac:dyDescent="0.25">
      <c r="C72" t="s">
        <v>210</v>
      </c>
      <c r="D72" t="s">
        <v>217</v>
      </c>
      <c r="E72" t="s">
        <v>228</v>
      </c>
    </row>
    <row r="73" spans="3:5" x14ac:dyDescent="0.25">
      <c r="C73" t="s">
        <v>210</v>
      </c>
      <c r="D73" t="s">
        <v>220</v>
      </c>
      <c r="E73" t="s">
        <v>218</v>
      </c>
    </row>
    <row r="74" spans="3:5" x14ac:dyDescent="0.25">
      <c r="C74" t="s">
        <v>210</v>
      </c>
      <c r="D74" t="s">
        <v>217</v>
      </c>
      <c r="E74" t="s">
        <v>228</v>
      </c>
    </row>
    <row r="75" spans="3:5" x14ac:dyDescent="0.25">
      <c r="C75" t="s">
        <v>210</v>
      </c>
      <c r="D75" t="s">
        <v>227</v>
      </c>
      <c r="E75" t="s">
        <v>218</v>
      </c>
    </row>
    <row r="76" spans="3:5" x14ac:dyDescent="0.25">
      <c r="C76" t="s">
        <v>210</v>
      </c>
      <c r="D76" t="s">
        <v>220</v>
      </c>
      <c r="E76" t="s">
        <v>222</v>
      </c>
    </row>
    <row r="77" spans="3:5" x14ac:dyDescent="0.25">
      <c r="C77" t="s">
        <v>210</v>
      </c>
      <c r="D77" t="s">
        <v>220</v>
      </c>
      <c r="E77" t="s">
        <v>222</v>
      </c>
    </row>
    <row r="78" spans="3:5" x14ac:dyDescent="0.25">
      <c r="C78" t="s">
        <v>210</v>
      </c>
      <c r="D78" t="s">
        <v>227</v>
      </c>
      <c r="E78" t="s">
        <v>228</v>
      </c>
    </row>
    <row r="79" spans="3:5" x14ac:dyDescent="0.25">
      <c r="C79" t="s">
        <v>210</v>
      </c>
      <c r="D79" t="s">
        <v>217</v>
      </c>
      <c r="E79" t="s">
        <v>228</v>
      </c>
    </row>
    <row r="80" spans="3:5" x14ac:dyDescent="0.25">
      <c r="C80" t="s">
        <v>210</v>
      </c>
      <c r="D80" t="s">
        <v>217</v>
      </c>
      <c r="E80" t="s">
        <v>218</v>
      </c>
    </row>
    <row r="81" spans="3:5" x14ac:dyDescent="0.25">
      <c r="C81" t="s">
        <v>210</v>
      </c>
      <c r="D81" t="s">
        <v>220</v>
      </c>
      <c r="E81" t="s">
        <v>222</v>
      </c>
    </row>
    <row r="82" spans="3:5" x14ac:dyDescent="0.25">
      <c r="C82" t="s">
        <v>210</v>
      </c>
      <c r="D82" t="s">
        <v>227</v>
      </c>
      <c r="E82" t="s">
        <v>228</v>
      </c>
    </row>
    <row r="83" spans="3:5" x14ac:dyDescent="0.25">
      <c r="C83" t="s">
        <v>210</v>
      </c>
      <c r="D83" t="s">
        <v>220</v>
      </c>
      <c r="E83" t="s">
        <v>228</v>
      </c>
    </row>
    <row r="84" spans="3:5" x14ac:dyDescent="0.25">
      <c r="C84" t="s">
        <v>210</v>
      </c>
      <c r="D84" t="s">
        <v>227</v>
      </c>
      <c r="E84" t="s">
        <v>228</v>
      </c>
    </row>
    <row r="85" spans="3:5" x14ac:dyDescent="0.25">
      <c r="C85" t="s">
        <v>210</v>
      </c>
      <c r="D85" t="s">
        <v>217</v>
      </c>
      <c r="E85" t="s">
        <v>228</v>
      </c>
    </row>
    <row r="86" spans="3:5" x14ac:dyDescent="0.25">
      <c r="C86" t="s">
        <v>210</v>
      </c>
      <c r="D86" t="s">
        <v>220</v>
      </c>
      <c r="E86" t="s">
        <v>218</v>
      </c>
    </row>
    <row r="87" spans="3:5" x14ac:dyDescent="0.25">
      <c r="C87" t="s">
        <v>210</v>
      </c>
      <c r="D87" t="s">
        <v>227</v>
      </c>
      <c r="E87" t="s">
        <v>218</v>
      </c>
    </row>
    <row r="88" spans="3:5" x14ac:dyDescent="0.25">
      <c r="C88" t="s">
        <v>210</v>
      </c>
      <c r="D88" t="s">
        <v>217</v>
      </c>
      <c r="E88" t="s">
        <v>222</v>
      </c>
    </row>
    <row r="89" spans="3:5" x14ac:dyDescent="0.25">
      <c r="C89" t="s">
        <v>210</v>
      </c>
      <c r="D89" t="s">
        <v>227</v>
      </c>
      <c r="E89" t="s">
        <v>222</v>
      </c>
    </row>
    <row r="90" spans="3:5" x14ac:dyDescent="0.25">
      <c r="C90" t="s">
        <v>210</v>
      </c>
      <c r="D90" t="s">
        <v>220</v>
      </c>
      <c r="E90" t="s">
        <v>222</v>
      </c>
    </row>
    <row r="91" spans="3:5" x14ac:dyDescent="0.25">
      <c r="C91" t="s">
        <v>212</v>
      </c>
      <c r="D91" t="s">
        <v>227</v>
      </c>
      <c r="E91" t="s">
        <v>222</v>
      </c>
    </row>
    <row r="92" spans="3:5" x14ac:dyDescent="0.25">
      <c r="C92" t="s">
        <v>210</v>
      </c>
      <c r="D92" t="s">
        <v>220</v>
      </c>
      <c r="E92" t="s">
        <v>228</v>
      </c>
    </row>
    <row r="93" spans="3:5" x14ac:dyDescent="0.25">
      <c r="C93" t="s">
        <v>212</v>
      </c>
      <c r="D93" t="s">
        <v>220</v>
      </c>
      <c r="E93" t="s">
        <v>228</v>
      </c>
    </row>
    <row r="94" spans="3:5" x14ac:dyDescent="0.25">
      <c r="C94" t="s">
        <v>210</v>
      </c>
      <c r="D94" t="s">
        <v>220</v>
      </c>
      <c r="E94" t="s">
        <v>222</v>
      </c>
    </row>
    <row r="95" spans="3:5" x14ac:dyDescent="0.25">
      <c r="C95" t="s">
        <v>210</v>
      </c>
      <c r="D95" t="s">
        <v>217</v>
      </c>
      <c r="E95" t="s">
        <v>222</v>
      </c>
    </row>
    <row r="96" spans="3:5" x14ac:dyDescent="0.25">
      <c r="C96" t="s">
        <v>210</v>
      </c>
      <c r="D96" t="s">
        <v>217</v>
      </c>
      <c r="E96" t="s">
        <v>222</v>
      </c>
    </row>
    <row r="97" spans="3:5" x14ac:dyDescent="0.25">
      <c r="C97" t="s">
        <v>210</v>
      </c>
      <c r="D97" t="s">
        <v>220</v>
      </c>
      <c r="E97" t="s">
        <v>218</v>
      </c>
    </row>
    <row r="98" spans="3:5" x14ac:dyDescent="0.25">
      <c r="C98" t="s">
        <v>212</v>
      </c>
      <c r="D98" t="s">
        <v>220</v>
      </c>
      <c r="E98" t="s">
        <v>228</v>
      </c>
    </row>
    <row r="99" spans="3:5" x14ac:dyDescent="0.25">
      <c r="C99" t="s">
        <v>210</v>
      </c>
      <c r="D99" t="s">
        <v>217</v>
      </c>
      <c r="E99" t="s">
        <v>222</v>
      </c>
    </row>
    <row r="100" spans="3:5" x14ac:dyDescent="0.25">
      <c r="C100" t="s">
        <v>210</v>
      </c>
      <c r="D100" t="s">
        <v>217</v>
      </c>
      <c r="E100" t="s">
        <v>218</v>
      </c>
    </row>
    <row r="101" spans="3:5" x14ac:dyDescent="0.25">
      <c r="C101" t="s">
        <v>210</v>
      </c>
      <c r="D101" t="s">
        <v>227</v>
      </c>
      <c r="E101" t="s">
        <v>228</v>
      </c>
    </row>
    <row r="102" spans="3:5" x14ac:dyDescent="0.25">
      <c r="C102" t="s">
        <v>210</v>
      </c>
      <c r="D102" t="s">
        <v>227</v>
      </c>
      <c r="E102" t="s">
        <v>218</v>
      </c>
    </row>
    <row r="103" spans="3:5" x14ac:dyDescent="0.25">
      <c r="C103" t="s">
        <v>210</v>
      </c>
      <c r="D103" t="s">
        <v>220</v>
      </c>
      <c r="E103" t="s">
        <v>222</v>
      </c>
    </row>
    <row r="104" spans="3:5" x14ac:dyDescent="0.25">
      <c r="C104" t="s">
        <v>210</v>
      </c>
      <c r="D104" t="s">
        <v>217</v>
      </c>
      <c r="E104" t="s">
        <v>222</v>
      </c>
    </row>
    <row r="105" spans="3:5" x14ac:dyDescent="0.25">
      <c r="C105" t="s">
        <v>210</v>
      </c>
      <c r="D105" t="s">
        <v>220</v>
      </c>
      <c r="E105" t="s">
        <v>218</v>
      </c>
    </row>
    <row r="106" spans="3:5" x14ac:dyDescent="0.25">
      <c r="C106" t="s">
        <v>210</v>
      </c>
      <c r="D106" t="s">
        <v>220</v>
      </c>
      <c r="E106" t="s">
        <v>222</v>
      </c>
    </row>
    <row r="107" spans="3:5" x14ac:dyDescent="0.25">
      <c r="C107" t="s">
        <v>210</v>
      </c>
      <c r="D107" t="s">
        <v>227</v>
      </c>
      <c r="E107" t="s">
        <v>218</v>
      </c>
    </row>
    <row r="108" spans="3:5" x14ac:dyDescent="0.25">
      <c r="C108" t="s">
        <v>210</v>
      </c>
      <c r="D108" t="s">
        <v>217</v>
      </c>
      <c r="E108" t="s">
        <v>228</v>
      </c>
    </row>
    <row r="109" spans="3:5" x14ac:dyDescent="0.25">
      <c r="C109" t="s">
        <v>210</v>
      </c>
      <c r="D109" t="s">
        <v>227</v>
      </c>
      <c r="E109" t="s">
        <v>222</v>
      </c>
    </row>
    <row r="110" spans="3:5" x14ac:dyDescent="0.25">
      <c r="C110" t="s">
        <v>210</v>
      </c>
      <c r="D110" t="s">
        <v>220</v>
      </c>
      <c r="E110" t="s">
        <v>222</v>
      </c>
    </row>
    <row r="111" spans="3:5" x14ac:dyDescent="0.25">
      <c r="C111" t="s">
        <v>210</v>
      </c>
      <c r="D111" t="s">
        <v>217</v>
      </c>
      <c r="E111" t="s">
        <v>222</v>
      </c>
    </row>
    <row r="112" spans="3:5" x14ac:dyDescent="0.25">
      <c r="C112" t="s">
        <v>210</v>
      </c>
      <c r="D112" t="s">
        <v>220</v>
      </c>
      <c r="E112" t="s">
        <v>218</v>
      </c>
    </row>
    <row r="113" spans="3:5" x14ac:dyDescent="0.25">
      <c r="C113" t="s">
        <v>210</v>
      </c>
      <c r="D113" t="s">
        <v>227</v>
      </c>
      <c r="E113" t="s">
        <v>228</v>
      </c>
    </row>
    <row r="114" spans="3:5" x14ac:dyDescent="0.25">
      <c r="C114" t="s">
        <v>212</v>
      </c>
      <c r="D114" t="s">
        <v>227</v>
      </c>
      <c r="E114" t="s">
        <v>222</v>
      </c>
    </row>
    <row r="115" spans="3:5" x14ac:dyDescent="0.25">
      <c r="C115" t="s">
        <v>212</v>
      </c>
      <c r="D115" t="s">
        <v>227</v>
      </c>
      <c r="E115" t="s">
        <v>222</v>
      </c>
    </row>
    <row r="116" spans="3:5" x14ac:dyDescent="0.25">
      <c r="C116" t="s">
        <v>210</v>
      </c>
      <c r="D116" t="s">
        <v>220</v>
      </c>
      <c r="E116" t="s">
        <v>222</v>
      </c>
    </row>
    <row r="117" spans="3:5" x14ac:dyDescent="0.25">
      <c r="C117" t="s">
        <v>210</v>
      </c>
      <c r="D117" t="s">
        <v>217</v>
      </c>
      <c r="E117" t="s">
        <v>222</v>
      </c>
    </row>
    <row r="118" spans="3:5" x14ac:dyDescent="0.25">
      <c r="C118" t="s">
        <v>210</v>
      </c>
      <c r="D118" t="s">
        <v>227</v>
      </c>
      <c r="E118" t="s">
        <v>222</v>
      </c>
    </row>
    <row r="119" spans="3:5" x14ac:dyDescent="0.25">
      <c r="C119" t="s">
        <v>210</v>
      </c>
      <c r="D119" t="s">
        <v>220</v>
      </c>
      <c r="E119" t="s">
        <v>218</v>
      </c>
    </row>
    <row r="120" spans="3:5" x14ac:dyDescent="0.25">
      <c r="C120" t="s">
        <v>210</v>
      </c>
      <c r="D120" t="s">
        <v>217</v>
      </c>
      <c r="E120" t="s">
        <v>228</v>
      </c>
    </row>
    <row r="121" spans="3:5" x14ac:dyDescent="0.25">
      <c r="C121" t="s">
        <v>210</v>
      </c>
      <c r="D121" t="s">
        <v>217</v>
      </c>
      <c r="E121" t="s">
        <v>218</v>
      </c>
    </row>
    <row r="122" spans="3:5" x14ac:dyDescent="0.25">
      <c r="C122" t="s">
        <v>210</v>
      </c>
      <c r="D122" t="s">
        <v>220</v>
      </c>
      <c r="E122" t="s">
        <v>222</v>
      </c>
    </row>
    <row r="123" spans="3:5" x14ac:dyDescent="0.25">
      <c r="C123" t="s">
        <v>210</v>
      </c>
      <c r="D123" t="s">
        <v>220</v>
      </c>
      <c r="E123" t="s">
        <v>222</v>
      </c>
    </row>
    <row r="124" spans="3:5" x14ac:dyDescent="0.25">
      <c r="C124" t="s">
        <v>210</v>
      </c>
      <c r="D124" t="s">
        <v>220</v>
      </c>
      <c r="E124" t="s">
        <v>222</v>
      </c>
    </row>
    <row r="125" spans="3:5" x14ac:dyDescent="0.25">
      <c r="C125" t="s">
        <v>210</v>
      </c>
      <c r="D125" t="s">
        <v>217</v>
      </c>
      <c r="E125" t="s">
        <v>228</v>
      </c>
    </row>
    <row r="126" spans="3:5" x14ac:dyDescent="0.25">
      <c r="C126" t="s">
        <v>210</v>
      </c>
      <c r="D126" t="s">
        <v>220</v>
      </c>
      <c r="E126" t="s">
        <v>222</v>
      </c>
    </row>
    <row r="127" spans="3:5" x14ac:dyDescent="0.25">
      <c r="C127" t="s">
        <v>210</v>
      </c>
      <c r="D127" t="s">
        <v>217</v>
      </c>
      <c r="E127" t="s">
        <v>222</v>
      </c>
    </row>
    <row r="128" spans="3:5" x14ac:dyDescent="0.25">
      <c r="C128" t="s">
        <v>210</v>
      </c>
      <c r="D128" t="s">
        <v>227</v>
      </c>
      <c r="E128" t="s">
        <v>228</v>
      </c>
    </row>
    <row r="129" spans="3:5" x14ac:dyDescent="0.25">
      <c r="C129" t="s">
        <v>210</v>
      </c>
      <c r="D129" t="s">
        <v>220</v>
      </c>
      <c r="E129" t="s">
        <v>222</v>
      </c>
    </row>
    <row r="130" spans="3:5" x14ac:dyDescent="0.25">
      <c r="C130" t="s">
        <v>210</v>
      </c>
      <c r="D130" t="s">
        <v>217</v>
      </c>
      <c r="E130" t="s">
        <v>218</v>
      </c>
    </row>
    <row r="131" spans="3:5" x14ac:dyDescent="0.25">
      <c r="C131" t="s">
        <v>210</v>
      </c>
      <c r="D131" t="s">
        <v>217</v>
      </c>
      <c r="E131" t="s">
        <v>222</v>
      </c>
    </row>
    <row r="132" spans="3:5" x14ac:dyDescent="0.25">
      <c r="C132" t="s">
        <v>210</v>
      </c>
      <c r="D132" t="s">
        <v>220</v>
      </c>
      <c r="E132" t="s">
        <v>218</v>
      </c>
    </row>
    <row r="133" spans="3:5" x14ac:dyDescent="0.25">
      <c r="C133" t="s">
        <v>210</v>
      </c>
      <c r="D133" t="s">
        <v>217</v>
      </c>
      <c r="E133" t="s">
        <v>228</v>
      </c>
    </row>
    <row r="134" spans="3:5" x14ac:dyDescent="0.25">
      <c r="C134" t="s">
        <v>210</v>
      </c>
      <c r="D134" t="s">
        <v>227</v>
      </c>
      <c r="E134" t="s">
        <v>218</v>
      </c>
    </row>
    <row r="135" spans="3:5" x14ac:dyDescent="0.25">
      <c r="C135" t="s">
        <v>210</v>
      </c>
      <c r="D135" t="s">
        <v>227</v>
      </c>
      <c r="E135" t="s">
        <v>218</v>
      </c>
    </row>
    <row r="136" spans="3:5" x14ac:dyDescent="0.25">
      <c r="C136" t="s">
        <v>210</v>
      </c>
      <c r="D136" t="s">
        <v>217</v>
      </c>
      <c r="E136" t="s">
        <v>228</v>
      </c>
    </row>
    <row r="137" spans="3:5" x14ac:dyDescent="0.25">
      <c r="C137" t="s">
        <v>210</v>
      </c>
      <c r="D137" t="s">
        <v>227</v>
      </c>
      <c r="E137" t="s">
        <v>228</v>
      </c>
    </row>
    <row r="138" spans="3:5" x14ac:dyDescent="0.25">
      <c r="C138" t="s">
        <v>210</v>
      </c>
      <c r="D138" t="s">
        <v>217</v>
      </c>
      <c r="E138" t="s">
        <v>218</v>
      </c>
    </row>
    <row r="139" spans="3:5" x14ac:dyDescent="0.25">
      <c r="C139" t="s">
        <v>210</v>
      </c>
      <c r="D139" t="s">
        <v>217</v>
      </c>
      <c r="E139" t="s">
        <v>222</v>
      </c>
    </row>
    <row r="140" spans="3:5" x14ac:dyDescent="0.25">
      <c r="C140" t="s">
        <v>210</v>
      </c>
      <c r="D140" t="s">
        <v>220</v>
      </c>
      <c r="E140" t="s">
        <v>222</v>
      </c>
    </row>
    <row r="141" spans="3:5" x14ac:dyDescent="0.25">
      <c r="C141" t="s">
        <v>210</v>
      </c>
      <c r="D141" t="s">
        <v>217</v>
      </c>
      <c r="E141" t="s">
        <v>222</v>
      </c>
    </row>
    <row r="142" spans="3:5" x14ac:dyDescent="0.25">
      <c r="C142" t="s">
        <v>210</v>
      </c>
      <c r="D142" t="s">
        <v>220</v>
      </c>
      <c r="E142" t="s">
        <v>222</v>
      </c>
    </row>
    <row r="143" spans="3:5" x14ac:dyDescent="0.25">
      <c r="C143" t="s">
        <v>210</v>
      </c>
      <c r="D143" t="s">
        <v>220</v>
      </c>
      <c r="E143" t="s">
        <v>218</v>
      </c>
    </row>
    <row r="144" spans="3:5" x14ac:dyDescent="0.25">
      <c r="C144" t="s">
        <v>210</v>
      </c>
      <c r="D144" t="s">
        <v>220</v>
      </c>
      <c r="E144" t="s">
        <v>222</v>
      </c>
    </row>
    <row r="145" spans="3:5" x14ac:dyDescent="0.25">
      <c r="C145" t="s">
        <v>212</v>
      </c>
      <c r="D145" t="s">
        <v>227</v>
      </c>
      <c r="E145" t="s">
        <v>222</v>
      </c>
    </row>
    <row r="146" spans="3:5" x14ac:dyDescent="0.25">
      <c r="C146" t="s">
        <v>210</v>
      </c>
      <c r="D146" t="s">
        <v>220</v>
      </c>
      <c r="E146" t="s">
        <v>218</v>
      </c>
    </row>
    <row r="147" spans="3:5" x14ac:dyDescent="0.25">
      <c r="C147" t="s">
        <v>210</v>
      </c>
      <c r="D147" t="s">
        <v>220</v>
      </c>
      <c r="E147" t="s">
        <v>222</v>
      </c>
    </row>
    <row r="148" spans="3:5" x14ac:dyDescent="0.25">
      <c r="C148" t="s">
        <v>210</v>
      </c>
      <c r="D148" t="s">
        <v>220</v>
      </c>
      <c r="E148" t="s">
        <v>218</v>
      </c>
    </row>
    <row r="149" spans="3:5" x14ac:dyDescent="0.25">
      <c r="C149" t="s">
        <v>210</v>
      </c>
      <c r="D149" t="s">
        <v>227</v>
      </c>
      <c r="E149" t="s">
        <v>222</v>
      </c>
    </row>
    <row r="150" spans="3:5" x14ac:dyDescent="0.25">
      <c r="C150" t="s">
        <v>210</v>
      </c>
      <c r="D150" t="s">
        <v>220</v>
      </c>
      <c r="E150" t="s">
        <v>228</v>
      </c>
    </row>
    <row r="151" spans="3:5" x14ac:dyDescent="0.25">
      <c r="C151" t="s">
        <v>212</v>
      </c>
      <c r="D151" t="s">
        <v>227</v>
      </c>
      <c r="E151" t="s">
        <v>222</v>
      </c>
    </row>
    <row r="152" spans="3:5" x14ac:dyDescent="0.25">
      <c r="C152" t="s">
        <v>212</v>
      </c>
      <c r="D152" t="s">
        <v>220</v>
      </c>
      <c r="E152" t="s">
        <v>222</v>
      </c>
    </row>
    <row r="153" spans="3:5" x14ac:dyDescent="0.25">
      <c r="C153" t="s">
        <v>210</v>
      </c>
      <c r="D153" t="s">
        <v>220</v>
      </c>
      <c r="E153" t="s">
        <v>222</v>
      </c>
    </row>
    <row r="154" spans="3:5" x14ac:dyDescent="0.25">
      <c r="C154" t="s">
        <v>212</v>
      </c>
      <c r="D154" t="s">
        <v>227</v>
      </c>
      <c r="E154" t="s">
        <v>222</v>
      </c>
    </row>
    <row r="155" spans="3:5" x14ac:dyDescent="0.25">
      <c r="C155" t="s">
        <v>210</v>
      </c>
      <c r="D155" t="s">
        <v>220</v>
      </c>
      <c r="E155" t="s">
        <v>222</v>
      </c>
    </row>
    <row r="156" spans="3:5" x14ac:dyDescent="0.25">
      <c r="C156" t="s">
        <v>210</v>
      </c>
      <c r="D156" t="s">
        <v>227</v>
      </c>
      <c r="E156" t="s">
        <v>222</v>
      </c>
    </row>
    <row r="157" spans="3:5" x14ac:dyDescent="0.25">
      <c r="C157" t="s">
        <v>210</v>
      </c>
      <c r="D157" t="s">
        <v>220</v>
      </c>
      <c r="E157" t="s">
        <v>218</v>
      </c>
    </row>
    <row r="158" spans="3:5" x14ac:dyDescent="0.25">
      <c r="C158" t="s">
        <v>212</v>
      </c>
      <c r="D158" t="s">
        <v>220</v>
      </c>
      <c r="E158" t="s">
        <v>228</v>
      </c>
    </row>
    <row r="159" spans="3:5" x14ac:dyDescent="0.25">
      <c r="C159" t="s">
        <v>212</v>
      </c>
      <c r="D159" t="s">
        <v>227</v>
      </c>
      <c r="E159" t="s">
        <v>222</v>
      </c>
    </row>
    <row r="160" spans="3:5" x14ac:dyDescent="0.25">
      <c r="C160" t="s">
        <v>210</v>
      </c>
      <c r="D160" t="s">
        <v>227</v>
      </c>
      <c r="E160" t="s">
        <v>222</v>
      </c>
    </row>
    <row r="161" spans="3:5" x14ac:dyDescent="0.25">
      <c r="C161" t="s">
        <v>210</v>
      </c>
      <c r="D161" t="s">
        <v>217</v>
      </c>
      <c r="E161" t="s">
        <v>222</v>
      </c>
    </row>
    <row r="162" spans="3:5" x14ac:dyDescent="0.25">
      <c r="C162" t="s">
        <v>212</v>
      </c>
      <c r="D162" t="s">
        <v>227</v>
      </c>
      <c r="E162" t="s">
        <v>222</v>
      </c>
    </row>
    <row r="163" spans="3:5" x14ac:dyDescent="0.25">
      <c r="C163" t="s">
        <v>210</v>
      </c>
      <c r="D163" t="s">
        <v>217</v>
      </c>
      <c r="E163" t="s">
        <v>218</v>
      </c>
    </row>
    <row r="164" spans="3:5" x14ac:dyDescent="0.25">
      <c r="C164" t="s">
        <v>212</v>
      </c>
      <c r="D164" t="s">
        <v>220</v>
      </c>
      <c r="E164" t="s">
        <v>228</v>
      </c>
    </row>
    <row r="165" spans="3:5" x14ac:dyDescent="0.25">
      <c r="C165" t="s">
        <v>212</v>
      </c>
      <c r="D165" t="s">
        <v>220</v>
      </c>
      <c r="E165" t="s">
        <v>228</v>
      </c>
    </row>
    <row r="166" spans="3:5" x14ac:dyDescent="0.25">
      <c r="C166" t="s">
        <v>210</v>
      </c>
      <c r="D166" t="s">
        <v>227</v>
      </c>
      <c r="E166" t="s">
        <v>222</v>
      </c>
    </row>
    <row r="167" spans="3:5" x14ac:dyDescent="0.25">
      <c r="C167" t="s">
        <v>210</v>
      </c>
      <c r="D167" t="s">
        <v>217</v>
      </c>
      <c r="E167" t="s">
        <v>218</v>
      </c>
    </row>
    <row r="168" spans="3:5" x14ac:dyDescent="0.25">
      <c r="C168" t="s">
        <v>210</v>
      </c>
      <c r="D168" t="s">
        <v>217</v>
      </c>
      <c r="E168" t="s">
        <v>228</v>
      </c>
    </row>
    <row r="169" spans="3:5" x14ac:dyDescent="0.25">
      <c r="C169" t="s">
        <v>210</v>
      </c>
      <c r="D169" t="s">
        <v>217</v>
      </c>
      <c r="E169" t="s">
        <v>218</v>
      </c>
    </row>
    <row r="170" spans="3:5" x14ac:dyDescent="0.25">
      <c r="C170" t="s">
        <v>210</v>
      </c>
      <c r="D170" t="s">
        <v>220</v>
      </c>
      <c r="E170" t="s">
        <v>218</v>
      </c>
    </row>
    <row r="171" spans="3:5" x14ac:dyDescent="0.25">
      <c r="C171" t="s">
        <v>210</v>
      </c>
      <c r="D171" t="s">
        <v>217</v>
      </c>
      <c r="E171" t="s">
        <v>222</v>
      </c>
    </row>
    <row r="172" spans="3:5" x14ac:dyDescent="0.25">
      <c r="C172" t="s">
        <v>212</v>
      </c>
      <c r="D172" t="s">
        <v>227</v>
      </c>
      <c r="E172" t="s">
        <v>222</v>
      </c>
    </row>
    <row r="173" spans="3:5" x14ac:dyDescent="0.25">
      <c r="C173" t="s">
        <v>212</v>
      </c>
      <c r="D173" t="s">
        <v>227</v>
      </c>
      <c r="E173" t="s">
        <v>222</v>
      </c>
    </row>
    <row r="174" spans="3:5" x14ac:dyDescent="0.25">
      <c r="C174" t="s">
        <v>212</v>
      </c>
      <c r="D174" t="s">
        <v>217</v>
      </c>
      <c r="E174" t="s">
        <v>218</v>
      </c>
    </row>
    <row r="175" spans="3:5" x14ac:dyDescent="0.25">
      <c r="C175" t="s">
        <v>210</v>
      </c>
      <c r="D175" t="s">
        <v>217</v>
      </c>
      <c r="E175" t="s">
        <v>222</v>
      </c>
    </row>
    <row r="176" spans="3:5" x14ac:dyDescent="0.25">
      <c r="C176" t="s">
        <v>212</v>
      </c>
      <c r="D176" t="s">
        <v>220</v>
      </c>
      <c r="E176" t="s">
        <v>228</v>
      </c>
    </row>
    <row r="177" spans="3:5" x14ac:dyDescent="0.25">
      <c r="C177" t="s">
        <v>210</v>
      </c>
      <c r="D177" t="s">
        <v>227</v>
      </c>
      <c r="E177" t="s">
        <v>218</v>
      </c>
    </row>
    <row r="178" spans="3:5" x14ac:dyDescent="0.25">
      <c r="C178" t="s">
        <v>210</v>
      </c>
      <c r="D178" t="s">
        <v>227</v>
      </c>
      <c r="E178" t="s">
        <v>218</v>
      </c>
    </row>
    <row r="179" spans="3:5" x14ac:dyDescent="0.25">
      <c r="C179" t="s">
        <v>210</v>
      </c>
      <c r="D179" t="s">
        <v>227</v>
      </c>
      <c r="E179" t="s">
        <v>218</v>
      </c>
    </row>
    <row r="180" spans="3:5" x14ac:dyDescent="0.25">
      <c r="C180" t="s">
        <v>210</v>
      </c>
      <c r="D180" t="s">
        <v>220</v>
      </c>
      <c r="E180" t="s">
        <v>222</v>
      </c>
    </row>
    <row r="181" spans="3:5" x14ac:dyDescent="0.25">
      <c r="C181" t="s">
        <v>210</v>
      </c>
      <c r="D181" t="s">
        <v>220</v>
      </c>
      <c r="E181" t="s">
        <v>222</v>
      </c>
    </row>
    <row r="182" spans="3:5" x14ac:dyDescent="0.25">
      <c r="C182" t="s">
        <v>210</v>
      </c>
      <c r="D182" t="s">
        <v>217</v>
      </c>
      <c r="E182" t="s">
        <v>228</v>
      </c>
    </row>
    <row r="183" spans="3:5" x14ac:dyDescent="0.25">
      <c r="C183" t="s">
        <v>210</v>
      </c>
      <c r="D183" t="s">
        <v>227</v>
      </c>
      <c r="E183" t="s">
        <v>218</v>
      </c>
    </row>
    <row r="184" spans="3:5" x14ac:dyDescent="0.25">
      <c r="C184" t="s">
        <v>212</v>
      </c>
      <c r="D184" t="s">
        <v>227</v>
      </c>
      <c r="E184" t="s">
        <v>228</v>
      </c>
    </row>
    <row r="185" spans="3:5" x14ac:dyDescent="0.25">
      <c r="C185" t="s">
        <v>210</v>
      </c>
      <c r="D185" t="s">
        <v>227</v>
      </c>
      <c r="E185" t="s">
        <v>222</v>
      </c>
    </row>
    <row r="186" spans="3:5" x14ac:dyDescent="0.25">
      <c r="C186" t="s">
        <v>210</v>
      </c>
      <c r="D186" t="s">
        <v>227</v>
      </c>
      <c r="E186" t="s">
        <v>222</v>
      </c>
    </row>
    <row r="187" spans="3:5" x14ac:dyDescent="0.25">
      <c r="C187" t="s">
        <v>210</v>
      </c>
      <c r="D187" t="s">
        <v>217</v>
      </c>
      <c r="E187" t="s">
        <v>218</v>
      </c>
    </row>
    <row r="188" spans="3:5" x14ac:dyDescent="0.25">
      <c r="C188" t="s">
        <v>210</v>
      </c>
      <c r="D188" t="s">
        <v>217</v>
      </c>
      <c r="E188" t="s">
        <v>222</v>
      </c>
    </row>
    <row r="189" spans="3:5" x14ac:dyDescent="0.25">
      <c r="C189" t="s">
        <v>210</v>
      </c>
      <c r="D189" t="s">
        <v>220</v>
      </c>
      <c r="E189" t="s">
        <v>218</v>
      </c>
    </row>
    <row r="190" spans="3:5" x14ac:dyDescent="0.25">
      <c r="C190" t="s">
        <v>212</v>
      </c>
      <c r="D190" t="s">
        <v>220</v>
      </c>
      <c r="E190" t="s">
        <v>228</v>
      </c>
    </row>
    <row r="191" spans="3:5" x14ac:dyDescent="0.25">
      <c r="C191" t="s">
        <v>210</v>
      </c>
      <c r="D191" t="s">
        <v>227</v>
      </c>
      <c r="E191" t="s">
        <v>222</v>
      </c>
    </row>
    <row r="192" spans="3:5" x14ac:dyDescent="0.25">
      <c r="C192" t="s">
        <v>210</v>
      </c>
      <c r="D192" t="s">
        <v>227</v>
      </c>
      <c r="E192" t="s">
        <v>228</v>
      </c>
    </row>
    <row r="193" spans="3:5" x14ac:dyDescent="0.25">
      <c r="C193" t="s">
        <v>210</v>
      </c>
      <c r="D193" t="s">
        <v>220</v>
      </c>
      <c r="E193" t="s">
        <v>222</v>
      </c>
    </row>
    <row r="194" spans="3:5" x14ac:dyDescent="0.25">
      <c r="C194" t="s">
        <v>210</v>
      </c>
      <c r="D194" t="s">
        <v>220</v>
      </c>
      <c r="E194" t="s">
        <v>218</v>
      </c>
    </row>
    <row r="195" spans="3:5" x14ac:dyDescent="0.25">
      <c r="C195" t="s">
        <v>210</v>
      </c>
      <c r="D195" t="s">
        <v>217</v>
      </c>
      <c r="E195" t="s">
        <v>222</v>
      </c>
    </row>
    <row r="196" spans="3:5" x14ac:dyDescent="0.25">
      <c r="C196" t="s">
        <v>210</v>
      </c>
      <c r="D196" t="s">
        <v>217</v>
      </c>
      <c r="E196" t="s">
        <v>222</v>
      </c>
    </row>
    <row r="197" spans="3:5" x14ac:dyDescent="0.25">
      <c r="C197" t="s">
        <v>210</v>
      </c>
      <c r="D197" t="s">
        <v>217</v>
      </c>
      <c r="E197" t="s">
        <v>228</v>
      </c>
    </row>
    <row r="198" spans="3:5" x14ac:dyDescent="0.25">
      <c r="C198" t="s">
        <v>212</v>
      </c>
      <c r="D198" t="s">
        <v>217</v>
      </c>
      <c r="E198" t="s">
        <v>228</v>
      </c>
    </row>
    <row r="199" spans="3:5" x14ac:dyDescent="0.25">
      <c r="C199" t="s">
        <v>210</v>
      </c>
      <c r="D199" t="s">
        <v>220</v>
      </c>
      <c r="E199" t="s">
        <v>228</v>
      </c>
    </row>
    <row r="200" spans="3:5" x14ac:dyDescent="0.25">
      <c r="C200" t="s">
        <v>210</v>
      </c>
      <c r="D200" t="s">
        <v>227</v>
      </c>
      <c r="E200" t="s">
        <v>222</v>
      </c>
    </row>
    <row r="201" spans="3:5" x14ac:dyDescent="0.25">
      <c r="C201" t="s">
        <v>210</v>
      </c>
      <c r="D201" t="s">
        <v>220</v>
      </c>
      <c r="E201" t="s">
        <v>222</v>
      </c>
    </row>
    <row r="202" spans="3:5" x14ac:dyDescent="0.25">
      <c r="C202" t="s">
        <v>210</v>
      </c>
      <c r="D202" t="s">
        <v>227</v>
      </c>
      <c r="E202" t="s">
        <v>218</v>
      </c>
    </row>
    <row r="203" spans="3:5" x14ac:dyDescent="0.25">
      <c r="C203" t="s">
        <v>210</v>
      </c>
      <c r="D203" t="s">
        <v>227</v>
      </c>
      <c r="E203" t="s">
        <v>218</v>
      </c>
    </row>
    <row r="204" spans="3:5" x14ac:dyDescent="0.25">
      <c r="C204" t="s">
        <v>210</v>
      </c>
      <c r="D204" t="s">
        <v>220</v>
      </c>
      <c r="E204" t="s">
        <v>222</v>
      </c>
    </row>
    <row r="205" spans="3:5" x14ac:dyDescent="0.25">
      <c r="C205" t="s">
        <v>212</v>
      </c>
      <c r="D205" t="s">
        <v>227</v>
      </c>
      <c r="E205" t="s">
        <v>222</v>
      </c>
    </row>
    <row r="206" spans="3:5" x14ac:dyDescent="0.25">
      <c r="C206" t="s">
        <v>212</v>
      </c>
      <c r="D206" t="s">
        <v>227</v>
      </c>
      <c r="E206" t="s">
        <v>222</v>
      </c>
    </row>
    <row r="207" spans="3:5" x14ac:dyDescent="0.25">
      <c r="C207" t="s">
        <v>212</v>
      </c>
      <c r="D207" t="s">
        <v>227</v>
      </c>
      <c r="E207" t="s">
        <v>222</v>
      </c>
    </row>
    <row r="208" spans="3:5" x14ac:dyDescent="0.25">
      <c r="C208" t="s">
        <v>210</v>
      </c>
      <c r="D208" t="s">
        <v>220</v>
      </c>
      <c r="E208" t="s">
        <v>222</v>
      </c>
    </row>
    <row r="209" spans="3:5" x14ac:dyDescent="0.25">
      <c r="C209" t="s">
        <v>210</v>
      </c>
      <c r="D209" t="s">
        <v>217</v>
      </c>
      <c r="E209" t="s">
        <v>228</v>
      </c>
    </row>
    <row r="210" spans="3:5" x14ac:dyDescent="0.25">
      <c r="C210" t="s">
        <v>210</v>
      </c>
      <c r="D210" t="s">
        <v>227</v>
      </c>
      <c r="E210" t="s">
        <v>218</v>
      </c>
    </row>
    <row r="211" spans="3:5" x14ac:dyDescent="0.25">
      <c r="C211" t="s">
        <v>210</v>
      </c>
      <c r="D211" t="s">
        <v>217</v>
      </c>
      <c r="E211" t="s">
        <v>228</v>
      </c>
    </row>
    <row r="212" spans="3:5" x14ac:dyDescent="0.25">
      <c r="C212" t="s">
        <v>210</v>
      </c>
      <c r="D212" t="s">
        <v>220</v>
      </c>
      <c r="E212" t="s">
        <v>222</v>
      </c>
    </row>
    <row r="213" spans="3:5" x14ac:dyDescent="0.25">
      <c r="C213" t="s">
        <v>210</v>
      </c>
      <c r="D213" t="s">
        <v>217</v>
      </c>
      <c r="E213" t="s">
        <v>222</v>
      </c>
    </row>
    <row r="214" spans="3:5" x14ac:dyDescent="0.25">
      <c r="C214" t="s">
        <v>210</v>
      </c>
      <c r="D214" t="s">
        <v>220</v>
      </c>
      <c r="E214" t="s">
        <v>228</v>
      </c>
    </row>
    <row r="215" spans="3:5" x14ac:dyDescent="0.25">
      <c r="C215" t="s">
        <v>210</v>
      </c>
      <c r="D215" t="s">
        <v>217</v>
      </c>
      <c r="E215" t="s">
        <v>218</v>
      </c>
    </row>
    <row r="216" spans="3:5" x14ac:dyDescent="0.25">
      <c r="C216" t="s">
        <v>210</v>
      </c>
      <c r="D216" t="s">
        <v>220</v>
      </c>
      <c r="E216" t="s">
        <v>218</v>
      </c>
    </row>
    <row r="217" spans="3:5" x14ac:dyDescent="0.25">
      <c r="C217" t="s">
        <v>210</v>
      </c>
      <c r="D217" t="s">
        <v>217</v>
      </c>
      <c r="E217" t="s">
        <v>228</v>
      </c>
    </row>
    <row r="218" spans="3:5" x14ac:dyDescent="0.25">
      <c r="C218" t="s">
        <v>210</v>
      </c>
      <c r="D218" t="s">
        <v>220</v>
      </c>
      <c r="E218" t="s">
        <v>218</v>
      </c>
    </row>
    <row r="219" spans="3:5" x14ac:dyDescent="0.25">
      <c r="C219" t="s">
        <v>210</v>
      </c>
      <c r="D219" t="s">
        <v>227</v>
      </c>
      <c r="E219" t="s">
        <v>218</v>
      </c>
    </row>
    <row r="220" spans="3:5" x14ac:dyDescent="0.25">
      <c r="C220" t="s">
        <v>210</v>
      </c>
      <c r="D220" t="s">
        <v>220</v>
      </c>
      <c r="E220" t="s">
        <v>222</v>
      </c>
    </row>
    <row r="221" spans="3:5" x14ac:dyDescent="0.25">
      <c r="C221" t="s">
        <v>210</v>
      </c>
      <c r="D221" t="s">
        <v>227</v>
      </c>
      <c r="E221" t="s">
        <v>218</v>
      </c>
    </row>
    <row r="222" spans="3:5" x14ac:dyDescent="0.25">
      <c r="C222" t="s">
        <v>210</v>
      </c>
      <c r="D222" t="s">
        <v>217</v>
      </c>
      <c r="E222" t="s">
        <v>222</v>
      </c>
    </row>
    <row r="223" spans="3:5" x14ac:dyDescent="0.25">
      <c r="C223" t="s">
        <v>210</v>
      </c>
      <c r="D223" t="s">
        <v>220</v>
      </c>
      <c r="E223" t="s">
        <v>218</v>
      </c>
    </row>
    <row r="224" spans="3:5" x14ac:dyDescent="0.25">
      <c r="C224" t="s">
        <v>210</v>
      </c>
      <c r="D224" t="s">
        <v>220</v>
      </c>
      <c r="E224" t="s">
        <v>222</v>
      </c>
    </row>
    <row r="225" spans="3:5" x14ac:dyDescent="0.25">
      <c r="C225" t="s">
        <v>210</v>
      </c>
      <c r="D225" t="s">
        <v>227</v>
      </c>
      <c r="E225" t="s">
        <v>218</v>
      </c>
    </row>
    <row r="226" spans="3:5" x14ac:dyDescent="0.25">
      <c r="C226" t="s">
        <v>210</v>
      </c>
      <c r="D226" t="s">
        <v>227</v>
      </c>
      <c r="E226" t="s">
        <v>222</v>
      </c>
    </row>
    <row r="227" spans="3:5" x14ac:dyDescent="0.25">
      <c r="C227" t="s">
        <v>210</v>
      </c>
      <c r="D227" t="s">
        <v>220</v>
      </c>
      <c r="E227" t="s">
        <v>218</v>
      </c>
    </row>
    <row r="228" spans="3:5" x14ac:dyDescent="0.25">
      <c r="C228" t="s">
        <v>210</v>
      </c>
      <c r="D228" t="s">
        <v>217</v>
      </c>
      <c r="E228" t="s">
        <v>218</v>
      </c>
    </row>
    <row r="229" spans="3:5" x14ac:dyDescent="0.25">
      <c r="C229" t="s">
        <v>212</v>
      </c>
      <c r="D229" t="s">
        <v>227</v>
      </c>
      <c r="E229" t="s">
        <v>222</v>
      </c>
    </row>
    <row r="230" spans="3:5" x14ac:dyDescent="0.25">
      <c r="C230" t="s">
        <v>210</v>
      </c>
      <c r="D230" t="s">
        <v>220</v>
      </c>
      <c r="E230" t="s">
        <v>222</v>
      </c>
    </row>
    <row r="231" spans="3:5" x14ac:dyDescent="0.25">
      <c r="C231" t="s">
        <v>210</v>
      </c>
      <c r="D231" t="s">
        <v>220</v>
      </c>
      <c r="E231" t="s">
        <v>218</v>
      </c>
    </row>
    <row r="232" spans="3:5" x14ac:dyDescent="0.25">
      <c r="C232" t="s">
        <v>210</v>
      </c>
      <c r="D232" t="s">
        <v>220</v>
      </c>
      <c r="E232" t="s">
        <v>222</v>
      </c>
    </row>
    <row r="233" spans="3:5" x14ac:dyDescent="0.25">
      <c r="C233" t="s">
        <v>212</v>
      </c>
      <c r="D233" t="s">
        <v>227</v>
      </c>
      <c r="E233" t="s">
        <v>228</v>
      </c>
    </row>
    <row r="234" spans="3:5" x14ac:dyDescent="0.25">
      <c r="C234" t="s">
        <v>210</v>
      </c>
      <c r="D234" t="s">
        <v>217</v>
      </c>
      <c r="E234" t="s">
        <v>218</v>
      </c>
    </row>
    <row r="235" spans="3:5" x14ac:dyDescent="0.25">
      <c r="C235" t="s">
        <v>210</v>
      </c>
      <c r="D235" t="s">
        <v>227</v>
      </c>
      <c r="E235" t="s">
        <v>218</v>
      </c>
    </row>
    <row r="236" spans="3:5" x14ac:dyDescent="0.25">
      <c r="C236" t="s">
        <v>210</v>
      </c>
      <c r="D236" t="s">
        <v>227</v>
      </c>
      <c r="E236" t="s">
        <v>228</v>
      </c>
    </row>
    <row r="237" spans="3:5" x14ac:dyDescent="0.25">
      <c r="C237" t="s">
        <v>210</v>
      </c>
      <c r="D237" t="s">
        <v>217</v>
      </c>
      <c r="E237" t="s">
        <v>218</v>
      </c>
    </row>
    <row r="238" spans="3:5" x14ac:dyDescent="0.25">
      <c r="C238" t="s">
        <v>210</v>
      </c>
      <c r="D238" t="s">
        <v>217</v>
      </c>
      <c r="E238" t="s">
        <v>222</v>
      </c>
    </row>
    <row r="239" spans="3:5" x14ac:dyDescent="0.25">
      <c r="C239" t="s">
        <v>210</v>
      </c>
      <c r="D239" t="s">
        <v>220</v>
      </c>
      <c r="E239" t="s">
        <v>222</v>
      </c>
    </row>
    <row r="240" spans="3:5" x14ac:dyDescent="0.25">
      <c r="C240" t="s">
        <v>210</v>
      </c>
      <c r="D240" t="s">
        <v>217</v>
      </c>
      <c r="E240" t="s">
        <v>218</v>
      </c>
    </row>
    <row r="241" spans="3:5" x14ac:dyDescent="0.25">
      <c r="C241" t="s">
        <v>210</v>
      </c>
      <c r="D241" t="s">
        <v>220</v>
      </c>
      <c r="E241" t="s">
        <v>218</v>
      </c>
    </row>
    <row r="242" spans="3:5" x14ac:dyDescent="0.25">
      <c r="C242" t="s">
        <v>210</v>
      </c>
      <c r="D242" t="s">
        <v>220</v>
      </c>
      <c r="E242" t="s">
        <v>222</v>
      </c>
    </row>
    <row r="243" spans="3:5" x14ac:dyDescent="0.25">
      <c r="C243" t="s">
        <v>210</v>
      </c>
      <c r="D243" t="s">
        <v>220</v>
      </c>
      <c r="E243" t="s">
        <v>218</v>
      </c>
    </row>
    <row r="244" spans="3:5" x14ac:dyDescent="0.25">
      <c r="C244" t="s">
        <v>210</v>
      </c>
      <c r="D244" t="s">
        <v>227</v>
      </c>
      <c r="E244" t="s">
        <v>218</v>
      </c>
    </row>
    <row r="245" spans="3:5" x14ac:dyDescent="0.25">
      <c r="C245" t="s">
        <v>210</v>
      </c>
      <c r="D245" t="s">
        <v>227</v>
      </c>
      <c r="E245" t="s">
        <v>222</v>
      </c>
    </row>
    <row r="246" spans="3:5" x14ac:dyDescent="0.25">
      <c r="C246" t="s">
        <v>210</v>
      </c>
      <c r="D246" t="s">
        <v>220</v>
      </c>
      <c r="E246" t="s">
        <v>218</v>
      </c>
    </row>
    <row r="247" spans="3:5" x14ac:dyDescent="0.25">
      <c r="C247" t="s">
        <v>210</v>
      </c>
      <c r="D247" t="s">
        <v>227</v>
      </c>
      <c r="E247" t="s">
        <v>218</v>
      </c>
    </row>
    <row r="248" spans="3:5" x14ac:dyDescent="0.25">
      <c r="C248" t="s">
        <v>210</v>
      </c>
      <c r="D248" t="s">
        <v>227</v>
      </c>
      <c r="E248" t="s">
        <v>218</v>
      </c>
    </row>
    <row r="249" spans="3:5" x14ac:dyDescent="0.25">
      <c r="C249" t="s">
        <v>210</v>
      </c>
      <c r="D249" t="s">
        <v>227</v>
      </c>
      <c r="E249" t="s">
        <v>228</v>
      </c>
    </row>
    <row r="250" spans="3:5" x14ac:dyDescent="0.25">
      <c r="C250" t="s">
        <v>210</v>
      </c>
      <c r="D250" t="s">
        <v>220</v>
      </c>
      <c r="E250" t="s">
        <v>218</v>
      </c>
    </row>
    <row r="251" spans="3:5" x14ac:dyDescent="0.25">
      <c r="C251" t="s">
        <v>210</v>
      </c>
      <c r="D251" t="s">
        <v>227</v>
      </c>
      <c r="E251" t="s">
        <v>222</v>
      </c>
    </row>
    <row r="252" spans="3:5" x14ac:dyDescent="0.25">
      <c r="C252" t="s">
        <v>210</v>
      </c>
      <c r="D252" t="s">
        <v>220</v>
      </c>
      <c r="E252" t="s">
        <v>222</v>
      </c>
    </row>
    <row r="253" spans="3:5" x14ac:dyDescent="0.25">
      <c r="C253" t="s">
        <v>210</v>
      </c>
      <c r="D253" t="s">
        <v>227</v>
      </c>
      <c r="E253" t="s">
        <v>218</v>
      </c>
    </row>
    <row r="254" spans="3:5" x14ac:dyDescent="0.25">
      <c r="C254" t="s">
        <v>212</v>
      </c>
      <c r="D254" t="s">
        <v>227</v>
      </c>
      <c r="E254" t="s">
        <v>228</v>
      </c>
    </row>
    <row r="255" spans="3:5" x14ac:dyDescent="0.25">
      <c r="C255" t="s">
        <v>210</v>
      </c>
      <c r="D255" t="s">
        <v>217</v>
      </c>
      <c r="E255" t="s">
        <v>222</v>
      </c>
    </row>
    <row r="256" spans="3:5" x14ac:dyDescent="0.25">
      <c r="C256" t="s">
        <v>210</v>
      </c>
      <c r="D256" t="s">
        <v>227</v>
      </c>
      <c r="E256" t="s">
        <v>222</v>
      </c>
    </row>
    <row r="257" spans="3:5" x14ac:dyDescent="0.25">
      <c r="C257" t="s">
        <v>210</v>
      </c>
      <c r="D257" t="s">
        <v>217</v>
      </c>
      <c r="E257" t="s">
        <v>222</v>
      </c>
    </row>
    <row r="258" spans="3:5" x14ac:dyDescent="0.25">
      <c r="C258" t="s">
        <v>210</v>
      </c>
      <c r="D258" t="s">
        <v>220</v>
      </c>
      <c r="E258" t="s">
        <v>218</v>
      </c>
    </row>
    <row r="259" spans="3:5" x14ac:dyDescent="0.25">
      <c r="C259" t="s">
        <v>210</v>
      </c>
      <c r="D259" t="s">
        <v>220</v>
      </c>
      <c r="E259" t="s">
        <v>222</v>
      </c>
    </row>
    <row r="260" spans="3:5" x14ac:dyDescent="0.25">
      <c r="C260" t="s">
        <v>210</v>
      </c>
      <c r="D260" t="s">
        <v>220</v>
      </c>
      <c r="E260" t="s">
        <v>222</v>
      </c>
    </row>
    <row r="261" spans="3:5" x14ac:dyDescent="0.25">
      <c r="C261" t="s">
        <v>210</v>
      </c>
      <c r="D261" t="s">
        <v>220</v>
      </c>
      <c r="E261" t="s">
        <v>228</v>
      </c>
    </row>
    <row r="262" spans="3:5" x14ac:dyDescent="0.25">
      <c r="C262" t="s">
        <v>212</v>
      </c>
      <c r="D262" t="s">
        <v>217</v>
      </c>
      <c r="E262" t="s">
        <v>222</v>
      </c>
    </row>
    <row r="263" spans="3:5" x14ac:dyDescent="0.25">
      <c r="C263" t="s">
        <v>210</v>
      </c>
      <c r="D263" t="s">
        <v>217</v>
      </c>
      <c r="E263" t="s">
        <v>222</v>
      </c>
    </row>
    <row r="264" spans="3:5" x14ac:dyDescent="0.25">
      <c r="C264" t="s">
        <v>210</v>
      </c>
      <c r="D264" t="s">
        <v>220</v>
      </c>
      <c r="E264" t="s">
        <v>222</v>
      </c>
    </row>
    <row r="265" spans="3:5" x14ac:dyDescent="0.25">
      <c r="C265" t="s">
        <v>212</v>
      </c>
      <c r="D265" t="s">
        <v>220</v>
      </c>
      <c r="E265" t="s">
        <v>228</v>
      </c>
    </row>
    <row r="266" spans="3:5" x14ac:dyDescent="0.25">
      <c r="C266" t="s">
        <v>212</v>
      </c>
      <c r="D266" t="s">
        <v>227</v>
      </c>
      <c r="E266" t="s">
        <v>222</v>
      </c>
    </row>
    <row r="267" spans="3:5" x14ac:dyDescent="0.25">
      <c r="C267" t="s">
        <v>210</v>
      </c>
      <c r="D267" t="s">
        <v>220</v>
      </c>
      <c r="E267" t="s">
        <v>222</v>
      </c>
    </row>
    <row r="268" spans="3:5" x14ac:dyDescent="0.25">
      <c r="C268" t="s">
        <v>210</v>
      </c>
      <c r="D268" t="s">
        <v>227</v>
      </c>
      <c r="E268" t="s">
        <v>222</v>
      </c>
    </row>
    <row r="269" spans="3:5" x14ac:dyDescent="0.25">
      <c r="C269" t="s">
        <v>212</v>
      </c>
      <c r="D269" t="s">
        <v>227</v>
      </c>
      <c r="E269" t="s">
        <v>228</v>
      </c>
    </row>
    <row r="270" spans="3:5" x14ac:dyDescent="0.25">
      <c r="C270" t="s">
        <v>210</v>
      </c>
      <c r="D270" t="s">
        <v>217</v>
      </c>
      <c r="E270" t="s">
        <v>218</v>
      </c>
    </row>
    <row r="271" spans="3:5" x14ac:dyDescent="0.25">
      <c r="C271" t="s">
        <v>210</v>
      </c>
      <c r="D271" t="s">
        <v>220</v>
      </c>
      <c r="E271" t="s">
        <v>228</v>
      </c>
    </row>
    <row r="272" spans="3:5" x14ac:dyDescent="0.25">
      <c r="C272" t="s">
        <v>210</v>
      </c>
      <c r="D272" t="s">
        <v>220</v>
      </c>
      <c r="E272" t="s">
        <v>218</v>
      </c>
    </row>
    <row r="273" spans="3:5" x14ac:dyDescent="0.25">
      <c r="C273" t="s">
        <v>212</v>
      </c>
      <c r="D273" t="s">
        <v>220</v>
      </c>
      <c r="E273" t="s">
        <v>228</v>
      </c>
    </row>
    <row r="274" spans="3:5" x14ac:dyDescent="0.25">
      <c r="C274" t="s">
        <v>210</v>
      </c>
      <c r="D274" t="s">
        <v>217</v>
      </c>
      <c r="E274" t="s">
        <v>222</v>
      </c>
    </row>
    <row r="275" spans="3:5" x14ac:dyDescent="0.25">
      <c r="C275" t="s">
        <v>210</v>
      </c>
      <c r="D275" t="s">
        <v>220</v>
      </c>
      <c r="E275" t="s">
        <v>218</v>
      </c>
    </row>
    <row r="276" spans="3:5" x14ac:dyDescent="0.25">
      <c r="C276" t="s">
        <v>212</v>
      </c>
      <c r="D276" t="s">
        <v>227</v>
      </c>
      <c r="E276" t="s">
        <v>228</v>
      </c>
    </row>
    <row r="277" spans="3:5" x14ac:dyDescent="0.25">
      <c r="C277" t="s">
        <v>210</v>
      </c>
      <c r="D277" t="s">
        <v>220</v>
      </c>
      <c r="E277" t="s">
        <v>222</v>
      </c>
    </row>
    <row r="278" spans="3:5" x14ac:dyDescent="0.25">
      <c r="C278" t="s">
        <v>210</v>
      </c>
      <c r="D278" t="s">
        <v>220</v>
      </c>
      <c r="E278" t="s">
        <v>222</v>
      </c>
    </row>
    <row r="279" spans="3:5" x14ac:dyDescent="0.25">
      <c r="C279" t="s">
        <v>212</v>
      </c>
      <c r="D279" t="s">
        <v>220</v>
      </c>
      <c r="E279" t="s">
        <v>228</v>
      </c>
    </row>
    <row r="280" spans="3:5" x14ac:dyDescent="0.25">
      <c r="C280" t="s">
        <v>210</v>
      </c>
      <c r="D280" t="s">
        <v>220</v>
      </c>
      <c r="E280" t="s">
        <v>222</v>
      </c>
    </row>
    <row r="281" spans="3:5" x14ac:dyDescent="0.25">
      <c r="C281" t="s">
        <v>210</v>
      </c>
      <c r="D281" t="s">
        <v>217</v>
      </c>
      <c r="E281" t="s">
        <v>222</v>
      </c>
    </row>
    <row r="282" spans="3:5" x14ac:dyDescent="0.25">
      <c r="C282" t="s">
        <v>210</v>
      </c>
      <c r="D282" t="s">
        <v>220</v>
      </c>
      <c r="E282" t="s">
        <v>218</v>
      </c>
    </row>
    <row r="283" spans="3:5" x14ac:dyDescent="0.25">
      <c r="C283" t="s">
        <v>210</v>
      </c>
      <c r="D283" t="s">
        <v>217</v>
      </c>
      <c r="E283" t="s">
        <v>228</v>
      </c>
    </row>
    <row r="284" spans="3:5" x14ac:dyDescent="0.25">
      <c r="C284" t="s">
        <v>210</v>
      </c>
      <c r="D284" t="s">
        <v>220</v>
      </c>
      <c r="E284" t="s">
        <v>222</v>
      </c>
    </row>
    <row r="285" spans="3:5" x14ac:dyDescent="0.25">
      <c r="C285" t="s">
        <v>210</v>
      </c>
      <c r="D285" t="s">
        <v>220</v>
      </c>
      <c r="E285" t="s">
        <v>222</v>
      </c>
    </row>
    <row r="286" spans="3:5" x14ac:dyDescent="0.25">
      <c r="C286" t="s">
        <v>210</v>
      </c>
      <c r="D286" t="s">
        <v>217</v>
      </c>
      <c r="E286" t="s">
        <v>222</v>
      </c>
    </row>
    <row r="287" spans="3:5" x14ac:dyDescent="0.25">
      <c r="C287" t="s">
        <v>212</v>
      </c>
      <c r="D287" t="s">
        <v>227</v>
      </c>
      <c r="E287" t="s">
        <v>222</v>
      </c>
    </row>
    <row r="288" spans="3:5" x14ac:dyDescent="0.25">
      <c r="C288" t="s">
        <v>210</v>
      </c>
      <c r="D288" t="s">
        <v>217</v>
      </c>
      <c r="E288" t="s">
        <v>222</v>
      </c>
    </row>
    <row r="289" spans="3:5" x14ac:dyDescent="0.25">
      <c r="C289" t="s">
        <v>210</v>
      </c>
      <c r="D289" t="s">
        <v>217</v>
      </c>
      <c r="E289" t="s">
        <v>218</v>
      </c>
    </row>
    <row r="290" spans="3:5" x14ac:dyDescent="0.25">
      <c r="C290" t="s">
        <v>210</v>
      </c>
      <c r="D290" t="s">
        <v>227</v>
      </c>
      <c r="E290" t="s">
        <v>218</v>
      </c>
    </row>
    <row r="291" spans="3:5" x14ac:dyDescent="0.25">
      <c r="C291" t="s">
        <v>210</v>
      </c>
      <c r="D291" t="s">
        <v>220</v>
      </c>
      <c r="E291" t="s">
        <v>222</v>
      </c>
    </row>
    <row r="292" spans="3:5" x14ac:dyDescent="0.25">
      <c r="C292" t="s">
        <v>210</v>
      </c>
      <c r="D292" t="s">
        <v>220</v>
      </c>
      <c r="E292" t="s">
        <v>228</v>
      </c>
    </row>
    <row r="293" spans="3:5" x14ac:dyDescent="0.25">
      <c r="C293" t="s">
        <v>210</v>
      </c>
      <c r="D293" t="s">
        <v>227</v>
      </c>
      <c r="E293" t="s">
        <v>218</v>
      </c>
    </row>
    <row r="294" spans="3:5" x14ac:dyDescent="0.25">
      <c r="C294" t="s">
        <v>210</v>
      </c>
      <c r="D294" t="s">
        <v>220</v>
      </c>
      <c r="E294" t="s">
        <v>228</v>
      </c>
    </row>
    <row r="295" spans="3:5" x14ac:dyDescent="0.25">
      <c r="C295" t="s">
        <v>210</v>
      </c>
      <c r="D295" t="s">
        <v>220</v>
      </c>
      <c r="E295" t="s">
        <v>222</v>
      </c>
    </row>
    <row r="296" spans="3:5" x14ac:dyDescent="0.25">
      <c r="C296" t="s">
        <v>210</v>
      </c>
      <c r="D296" t="s">
        <v>227</v>
      </c>
      <c r="E296" t="s">
        <v>218</v>
      </c>
    </row>
    <row r="297" spans="3:5" x14ac:dyDescent="0.25">
      <c r="C297" t="s">
        <v>210</v>
      </c>
      <c r="D297" t="s">
        <v>220</v>
      </c>
      <c r="E297" t="s">
        <v>218</v>
      </c>
    </row>
    <row r="298" spans="3:5" x14ac:dyDescent="0.25">
      <c r="C298" t="s">
        <v>210</v>
      </c>
      <c r="D298" t="s">
        <v>220</v>
      </c>
      <c r="E298" t="s">
        <v>218</v>
      </c>
    </row>
    <row r="299" spans="3:5" x14ac:dyDescent="0.25">
      <c r="C299" t="s">
        <v>210</v>
      </c>
      <c r="D299" t="s">
        <v>220</v>
      </c>
      <c r="E299" t="s">
        <v>218</v>
      </c>
    </row>
    <row r="300" spans="3:5" x14ac:dyDescent="0.25">
      <c r="C300" t="s">
        <v>210</v>
      </c>
      <c r="D300" t="s">
        <v>220</v>
      </c>
      <c r="E300" t="s">
        <v>222</v>
      </c>
    </row>
    <row r="301" spans="3:5" x14ac:dyDescent="0.25">
      <c r="C301" t="s">
        <v>210</v>
      </c>
      <c r="D301" t="s">
        <v>217</v>
      </c>
      <c r="E301" t="s">
        <v>218</v>
      </c>
    </row>
    <row r="302" spans="3:5" x14ac:dyDescent="0.25">
      <c r="C302" t="s">
        <v>210</v>
      </c>
      <c r="D302" t="s">
        <v>227</v>
      </c>
      <c r="E302" t="s">
        <v>228</v>
      </c>
    </row>
    <row r="303" spans="3:5" x14ac:dyDescent="0.25">
      <c r="C303" t="s">
        <v>210</v>
      </c>
      <c r="D303" t="s">
        <v>220</v>
      </c>
      <c r="E303" t="s">
        <v>218</v>
      </c>
    </row>
    <row r="304" spans="3:5" x14ac:dyDescent="0.25">
      <c r="C304" t="s">
        <v>210</v>
      </c>
      <c r="D304" t="s">
        <v>227</v>
      </c>
      <c r="E304" t="s">
        <v>222</v>
      </c>
    </row>
    <row r="305" spans="3:5" x14ac:dyDescent="0.25">
      <c r="C305" t="s">
        <v>212</v>
      </c>
      <c r="D305" t="s">
        <v>227</v>
      </c>
      <c r="E305" t="s">
        <v>222</v>
      </c>
    </row>
    <row r="306" spans="3:5" x14ac:dyDescent="0.25">
      <c r="C306" t="s">
        <v>210</v>
      </c>
      <c r="D306" t="s">
        <v>220</v>
      </c>
      <c r="E306" t="s">
        <v>218</v>
      </c>
    </row>
    <row r="307" spans="3:5" x14ac:dyDescent="0.25">
      <c r="C307" t="s">
        <v>210</v>
      </c>
      <c r="D307" t="s">
        <v>220</v>
      </c>
      <c r="E307" t="s">
        <v>218</v>
      </c>
    </row>
    <row r="308" spans="3:5" x14ac:dyDescent="0.25">
      <c r="C308" t="s">
        <v>210</v>
      </c>
      <c r="D308" t="s">
        <v>227</v>
      </c>
      <c r="E308" t="s">
        <v>228</v>
      </c>
    </row>
    <row r="309" spans="3:5" x14ac:dyDescent="0.25">
      <c r="C309" t="s">
        <v>210</v>
      </c>
      <c r="D309" t="s">
        <v>227</v>
      </c>
      <c r="E309" t="s">
        <v>222</v>
      </c>
    </row>
    <row r="310" spans="3:5" x14ac:dyDescent="0.25">
      <c r="C310" t="s">
        <v>210</v>
      </c>
      <c r="D310" t="s">
        <v>220</v>
      </c>
      <c r="E310" t="s">
        <v>218</v>
      </c>
    </row>
    <row r="311" spans="3:5" x14ac:dyDescent="0.25">
      <c r="C311" t="s">
        <v>212</v>
      </c>
      <c r="D311" t="s">
        <v>227</v>
      </c>
      <c r="E311" t="s">
        <v>228</v>
      </c>
    </row>
    <row r="312" spans="3:5" x14ac:dyDescent="0.25">
      <c r="C312" t="s">
        <v>210</v>
      </c>
      <c r="D312" t="s">
        <v>217</v>
      </c>
      <c r="E312" t="s">
        <v>228</v>
      </c>
    </row>
    <row r="313" spans="3:5" x14ac:dyDescent="0.25">
      <c r="C313" t="s">
        <v>210</v>
      </c>
      <c r="D313" t="s">
        <v>227</v>
      </c>
      <c r="E313" t="s">
        <v>222</v>
      </c>
    </row>
    <row r="314" spans="3:5" x14ac:dyDescent="0.25">
      <c r="C314" t="s">
        <v>210</v>
      </c>
      <c r="D314" t="s">
        <v>217</v>
      </c>
      <c r="E314" t="s">
        <v>222</v>
      </c>
    </row>
    <row r="315" spans="3:5" x14ac:dyDescent="0.25">
      <c r="C315" t="s">
        <v>210</v>
      </c>
      <c r="D315" t="s">
        <v>227</v>
      </c>
      <c r="E315" t="s">
        <v>228</v>
      </c>
    </row>
    <row r="316" spans="3:5" x14ac:dyDescent="0.25">
      <c r="C316" t="s">
        <v>210</v>
      </c>
      <c r="D316" t="s">
        <v>217</v>
      </c>
      <c r="E316" t="s">
        <v>228</v>
      </c>
    </row>
    <row r="317" spans="3:5" x14ac:dyDescent="0.25">
      <c r="C317" t="s">
        <v>210</v>
      </c>
      <c r="D317" t="s">
        <v>220</v>
      </c>
      <c r="E317" t="s">
        <v>222</v>
      </c>
    </row>
    <row r="318" spans="3:5" x14ac:dyDescent="0.25">
      <c r="C318" t="s">
        <v>210</v>
      </c>
      <c r="D318" t="s">
        <v>220</v>
      </c>
      <c r="E318" t="s">
        <v>218</v>
      </c>
    </row>
    <row r="319" spans="3:5" x14ac:dyDescent="0.25">
      <c r="C319" t="s">
        <v>210</v>
      </c>
      <c r="D319" t="s">
        <v>227</v>
      </c>
      <c r="E319" t="s">
        <v>222</v>
      </c>
    </row>
    <row r="320" spans="3:5" x14ac:dyDescent="0.25">
      <c r="C320" t="s">
        <v>210</v>
      </c>
      <c r="D320" t="s">
        <v>220</v>
      </c>
      <c r="E320" t="s">
        <v>222</v>
      </c>
    </row>
    <row r="321" spans="3:5" x14ac:dyDescent="0.25">
      <c r="C321" t="s">
        <v>210</v>
      </c>
      <c r="D321" t="s">
        <v>227</v>
      </c>
      <c r="E321" t="s">
        <v>222</v>
      </c>
    </row>
    <row r="322" spans="3:5" x14ac:dyDescent="0.25">
      <c r="C322" t="s">
        <v>210</v>
      </c>
      <c r="D322" t="s">
        <v>220</v>
      </c>
      <c r="E322" t="s">
        <v>218</v>
      </c>
    </row>
    <row r="323" spans="3:5" x14ac:dyDescent="0.25">
      <c r="C323" t="s">
        <v>210</v>
      </c>
      <c r="D323" t="s">
        <v>217</v>
      </c>
      <c r="E323" t="s">
        <v>222</v>
      </c>
    </row>
    <row r="324" spans="3:5" x14ac:dyDescent="0.25">
      <c r="C324" t="s">
        <v>212</v>
      </c>
      <c r="D324" t="s">
        <v>220</v>
      </c>
      <c r="E324" t="s">
        <v>228</v>
      </c>
    </row>
    <row r="325" spans="3:5" x14ac:dyDescent="0.25">
      <c r="C325" t="s">
        <v>210</v>
      </c>
      <c r="D325" t="s">
        <v>217</v>
      </c>
      <c r="E325" t="s">
        <v>228</v>
      </c>
    </row>
    <row r="326" spans="3:5" x14ac:dyDescent="0.25">
      <c r="C326" t="s">
        <v>210</v>
      </c>
      <c r="D326" t="s">
        <v>217</v>
      </c>
      <c r="E326" t="s">
        <v>222</v>
      </c>
    </row>
    <row r="327" spans="3:5" x14ac:dyDescent="0.25">
      <c r="C327" t="s">
        <v>210</v>
      </c>
      <c r="D327" t="s">
        <v>217</v>
      </c>
      <c r="E327" t="s">
        <v>222</v>
      </c>
    </row>
    <row r="328" spans="3:5" x14ac:dyDescent="0.25">
      <c r="C328" t="s">
        <v>210</v>
      </c>
      <c r="D328" t="s">
        <v>220</v>
      </c>
      <c r="E328" t="s">
        <v>218</v>
      </c>
    </row>
    <row r="329" spans="3:5" x14ac:dyDescent="0.25">
      <c r="C329" t="s">
        <v>210</v>
      </c>
      <c r="D329" t="s">
        <v>227</v>
      </c>
      <c r="E329" t="s">
        <v>222</v>
      </c>
    </row>
    <row r="330" spans="3:5" x14ac:dyDescent="0.25">
      <c r="C330" t="s">
        <v>210</v>
      </c>
      <c r="D330" t="s">
        <v>220</v>
      </c>
      <c r="E330" t="s">
        <v>222</v>
      </c>
    </row>
    <row r="331" spans="3:5" x14ac:dyDescent="0.25">
      <c r="C331" t="s">
        <v>212</v>
      </c>
      <c r="D331" t="s">
        <v>227</v>
      </c>
      <c r="E331" t="s">
        <v>222</v>
      </c>
    </row>
    <row r="332" spans="3:5" x14ac:dyDescent="0.25">
      <c r="C332" t="s">
        <v>212</v>
      </c>
      <c r="D332" t="s">
        <v>220</v>
      </c>
      <c r="E332" t="s">
        <v>228</v>
      </c>
    </row>
    <row r="333" spans="3:5" x14ac:dyDescent="0.25">
      <c r="C333" t="s">
        <v>210</v>
      </c>
      <c r="D333" t="s">
        <v>217</v>
      </c>
      <c r="E333" t="s">
        <v>218</v>
      </c>
    </row>
    <row r="334" spans="3:5" x14ac:dyDescent="0.25">
      <c r="C334" t="s">
        <v>212</v>
      </c>
      <c r="D334" t="s">
        <v>220</v>
      </c>
      <c r="E334" t="s">
        <v>218</v>
      </c>
    </row>
    <row r="335" spans="3:5" x14ac:dyDescent="0.25">
      <c r="C335" t="s">
        <v>210</v>
      </c>
      <c r="D335" t="s">
        <v>217</v>
      </c>
      <c r="E335" t="s">
        <v>218</v>
      </c>
    </row>
    <row r="336" spans="3:5" x14ac:dyDescent="0.25">
      <c r="C336" t="s">
        <v>210</v>
      </c>
      <c r="D336" t="s">
        <v>217</v>
      </c>
      <c r="E336" t="s">
        <v>222</v>
      </c>
    </row>
    <row r="337" spans="3:5" x14ac:dyDescent="0.25">
      <c r="C337" t="s">
        <v>210</v>
      </c>
      <c r="D337" t="s">
        <v>217</v>
      </c>
      <c r="E337" t="s">
        <v>222</v>
      </c>
    </row>
    <row r="338" spans="3:5" x14ac:dyDescent="0.25">
      <c r="C338" t="s">
        <v>210</v>
      </c>
      <c r="D338" t="s">
        <v>220</v>
      </c>
      <c r="E338" t="s">
        <v>222</v>
      </c>
    </row>
    <row r="339" spans="3:5" x14ac:dyDescent="0.25">
      <c r="C339" t="s">
        <v>210</v>
      </c>
      <c r="D339" t="s">
        <v>227</v>
      </c>
      <c r="E339" t="s">
        <v>218</v>
      </c>
    </row>
    <row r="340" spans="3:5" x14ac:dyDescent="0.25">
      <c r="C340" t="s">
        <v>210</v>
      </c>
      <c r="D340" t="s">
        <v>217</v>
      </c>
      <c r="E340" t="s">
        <v>222</v>
      </c>
    </row>
    <row r="341" spans="3:5" x14ac:dyDescent="0.25">
      <c r="C341" t="s">
        <v>210</v>
      </c>
      <c r="D341" t="s">
        <v>220</v>
      </c>
      <c r="E341" t="s">
        <v>222</v>
      </c>
    </row>
    <row r="342" spans="3:5" x14ac:dyDescent="0.25">
      <c r="C342" t="s">
        <v>212</v>
      </c>
      <c r="D342" t="s">
        <v>220</v>
      </c>
      <c r="E342" t="s">
        <v>228</v>
      </c>
    </row>
    <row r="343" spans="3:5" x14ac:dyDescent="0.25">
      <c r="C343" t="s">
        <v>210</v>
      </c>
      <c r="D343" t="s">
        <v>227</v>
      </c>
      <c r="E343" t="s">
        <v>222</v>
      </c>
    </row>
    <row r="344" spans="3:5" x14ac:dyDescent="0.25">
      <c r="C344" t="s">
        <v>210</v>
      </c>
      <c r="D344" t="s">
        <v>220</v>
      </c>
      <c r="E344" t="s">
        <v>228</v>
      </c>
    </row>
    <row r="345" spans="3:5" x14ac:dyDescent="0.25">
      <c r="C345" t="s">
        <v>210</v>
      </c>
      <c r="D345" t="s">
        <v>217</v>
      </c>
      <c r="E345" t="s">
        <v>218</v>
      </c>
    </row>
    <row r="346" spans="3:5" x14ac:dyDescent="0.25">
      <c r="C346" t="s">
        <v>210</v>
      </c>
      <c r="D346" t="s">
        <v>220</v>
      </c>
      <c r="E346" t="s">
        <v>228</v>
      </c>
    </row>
    <row r="347" spans="3:5" x14ac:dyDescent="0.25">
      <c r="C347" t="s">
        <v>210</v>
      </c>
      <c r="D347" t="s">
        <v>217</v>
      </c>
      <c r="E347" t="s">
        <v>228</v>
      </c>
    </row>
    <row r="348" spans="3:5" x14ac:dyDescent="0.25">
      <c r="C348" t="s">
        <v>212</v>
      </c>
      <c r="D348" t="s">
        <v>227</v>
      </c>
      <c r="E348" t="s">
        <v>228</v>
      </c>
    </row>
    <row r="349" spans="3:5" x14ac:dyDescent="0.25">
      <c r="C349" t="s">
        <v>210</v>
      </c>
      <c r="D349" t="s">
        <v>220</v>
      </c>
      <c r="E349" t="s">
        <v>222</v>
      </c>
    </row>
    <row r="350" spans="3:5" x14ac:dyDescent="0.25">
      <c r="C350" t="s">
        <v>210</v>
      </c>
      <c r="D350" t="s">
        <v>220</v>
      </c>
      <c r="E350" t="s">
        <v>222</v>
      </c>
    </row>
    <row r="351" spans="3:5" x14ac:dyDescent="0.25">
      <c r="C351" t="s">
        <v>210</v>
      </c>
      <c r="D351" t="s">
        <v>220</v>
      </c>
      <c r="E351" t="s">
        <v>218</v>
      </c>
    </row>
    <row r="352" spans="3:5" x14ac:dyDescent="0.25">
      <c r="C352" t="s">
        <v>210</v>
      </c>
      <c r="D352" t="s">
        <v>217</v>
      </c>
      <c r="E352" t="s">
        <v>218</v>
      </c>
    </row>
    <row r="353" spans="3:5" x14ac:dyDescent="0.25">
      <c r="C353" t="s">
        <v>210</v>
      </c>
      <c r="D353" t="s">
        <v>217</v>
      </c>
      <c r="E353" t="s">
        <v>218</v>
      </c>
    </row>
    <row r="354" spans="3:5" x14ac:dyDescent="0.25">
      <c r="C354" t="s">
        <v>210</v>
      </c>
      <c r="D354" t="s">
        <v>217</v>
      </c>
      <c r="E354" t="s">
        <v>228</v>
      </c>
    </row>
    <row r="355" spans="3:5" x14ac:dyDescent="0.25">
      <c r="C355" t="s">
        <v>210</v>
      </c>
      <c r="D355" t="s">
        <v>217</v>
      </c>
      <c r="E355" t="s">
        <v>222</v>
      </c>
    </row>
    <row r="356" spans="3:5" x14ac:dyDescent="0.25">
      <c r="C356" t="s">
        <v>210</v>
      </c>
      <c r="D356" t="s">
        <v>217</v>
      </c>
      <c r="E356" t="s">
        <v>228</v>
      </c>
    </row>
    <row r="357" spans="3:5" x14ac:dyDescent="0.25">
      <c r="C357" t="s">
        <v>210</v>
      </c>
      <c r="D357" t="s">
        <v>220</v>
      </c>
      <c r="E357" t="s">
        <v>222</v>
      </c>
    </row>
    <row r="358" spans="3:5" x14ac:dyDescent="0.25">
      <c r="C358" t="s">
        <v>210</v>
      </c>
      <c r="D358" t="s">
        <v>217</v>
      </c>
      <c r="E358" t="s">
        <v>228</v>
      </c>
    </row>
    <row r="359" spans="3:5" x14ac:dyDescent="0.25">
      <c r="C359" t="s">
        <v>210</v>
      </c>
      <c r="D359" t="s">
        <v>220</v>
      </c>
      <c r="E359" t="s">
        <v>228</v>
      </c>
    </row>
    <row r="360" spans="3:5" x14ac:dyDescent="0.25">
      <c r="C360" t="s">
        <v>210</v>
      </c>
      <c r="D360" t="s">
        <v>217</v>
      </c>
      <c r="E360" t="s">
        <v>218</v>
      </c>
    </row>
    <row r="361" spans="3:5" x14ac:dyDescent="0.25">
      <c r="C361" t="s">
        <v>210</v>
      </c>
      <c r="D361" t="s">
        <v>227</v>
      </c>
      <c r="E361" t="s">
        <v>228</v>
      </c>
    </row>
    <row r="362" spans="3:5" x14ac:dyDescent="0.25">
      <c r="C362" t="s">
        <v>210</v>
      </c>
      <c r="D362" t="s">
        <v>220</v>
      </c>
      <c r="E362" t="s">
        <v>218</v>
      </c>
    </row>
    <row r="363" spans="3:5" x14ac:dyDescent="0.25">
      <c r="C363" t="s">
        <v>210</v>
      </c>
      <c r="D363" t="s">
        <v>220</v>
      </c>
      <c r="E363" t="s">
        <v>222</v>
      </c>
    </row>
    <row r="364" spans="3:5" x14ac:dyDescent="0.25">
      <c r="C364" t="s">
        <v>210</v>
      </c>
      <c r="D364" t="s">
        <v>220</v>
      </c>
      <c r="E364" t="s">
        <v>222</v>
      </c>
    </row>
    <row r="365" spans="3:5" x14ac:dyDescent="0.25">
      <c r="C365" t="s">
        <v>210</v>
      </c>
      <c r="D365" t="s">
        <v>227</v>
      </c>
      <c r="E365" t="s">
        <v>222</v>
      </c>
    </row>
    <row r="366" spans="3:5" x14ac:dyDescent="0.25">
      <c r="C366" t="s">
        <v>210</v>
      </c>
      <c r="D366" t="s">
        <v>217</v>
      </c>
      <c r="E366" t="s">
        <v>222</v>
      </c>
    </row>
    <row r="367" spans="3:5" x14ac:dyDescent="0.25">
      <c r="C367" t="s">
        <v>210</v>
      </c>
      <c r="D367" t="s">
        <v>217</v>
      </c>
      <c r="E367" t="s">
        <v>228</v>
      </c>
    </row>
    <row r="368" spans="3:5" x14ac:dyDescent="0.25">
      <c r="C368" t="s">
        <v>210</v>
      </c>
      <c r="D368" t="s">
        <v>217</v>
      </c>
      <c r="E368" t="s">
        <v>222</v>
      </c>
    </row>
    <row r="369" spans="3:5" x14ac:dyDescent="0.25">
      <c r="C369" t="s">
        <v>210</v>
      </c>
      <c r="D369" t="s">
        <v>217</v>
      </c>
      <c r="E369" t="s">
        <v>218</v>
      </c>
    </row>
    <row r="370" spans="3:5" x14ac:dyDescent="0.25">
      <c r="C370" t="s">
        <v>210</v>
      </c>
      <c r="D370" t="s">
        <v>227</v>
      </c>
      <c r="E370" t="s">
        <v>228</v>
      </c>
    </row>
    <row r="371" spans="3:5" x14ac:dyDescent="0.25">
      <c r="C371" t="s">
        <v>210</v>
      </c>
      <c r="D371" t="s">
        <v>217</v>
      </c>
      <c r="E371" t="s">
        <v>222</v>
      </c>
    </row>
    <row r="372" spans="3:5" x14ac:dyDescent="0.25">
      <c r="C372" t="s">
        <v>212</v>
      </c>
      <c r="D372" t="s">
        <v>217</v>
      </c>
      <c r="E372" t="s">
        <v>222</v>
      </c>
    </row>
    <row r="373" spans="3:5" x14ac:dyDescent="0.25">
      <c r="C373" t="s">
        <v>210</v>
      </c>
      <c r="D373" t="s">
        <v>217</v>
      </c>
      <c r="E373" t="s">
        <v>222</v>
      </c>
    </row>
    <row r="374" spans="3:5" x14ac:dyDescent="0.25">
      <c r="C374" t="s">
        <v>210</v>
      </c>
      <c r="D374" t="s">
        <v>217</v>
      </c>
      <c r="E374" t="s">
        <v>222</v>
      </c>
    </row>
    <row r="375" spans="3:5" x14ac:dyDescent="0.25">
      <c r="C375" t="s">
        <v>210</v>
      </c>
      <c r="D375" t="s">
        <v>217</v>
      </c>
      <c r="E375" t="s">
        <v>222</v>
      </c>
    </row>
    <row r="376" spans="3:5" x14ac:dyDescent="0.25">
      <c r="C376" t="s">
        <v>210</v>
      </c>
      <c r="D376" t="s">
        <v>227</v>
      </c>
      <c r="E376" t="s">
        <v>222</v>
      </c>
    </row>
    <row r="377" spans="3:5" x14ac:dyDescent="0.25">
      <c r="C377" t="s">
        <v>210</v>
      </c>
      <c r="D377" t="s">
        <v>217</v>
      </c>
      <c r="E377" t="s">
        <v>218</v>
      </c>
    </row>
    <row r="378" spans="3:5" x14ac:dyDescent="0.25">
      <c r="C378" t="s">
        <v>212</v>
      </c>
      <c r="D378" t="s">
        <v>227</v>
      </c>
      <c r="E378" t="s">
        <v>222</v>
      </c>
    </row>
    <row r="379" spans="3:5" x14ac:dyDescent="0.25">
      <c r="C379" t="s">
        <v>212</v>
      </c>
      <c r="D379" t="s">
        <v>217</v>
      </c>
      <c r="E379" t="s">
        <v>218</v>
      </c>
    </row>
    <row r="380" spans="3:5" x14ac:dyDescent="0.25">
      <c r="C380" t="s">
        <v>210</v>
      </c>
      <c r="D380" t="s">
        <v>220</v>
      </c>
      <c r="E380" t="s">
        <v>222</v>
      </c>
    </row>
    <row r="381" spans="3:5" x14ac:dyDescent="0.25">
      <c r="C381" t="s">
        <v>210</v>
      </c>
      <c r="D381" t="s">
        <v>227</v>
      </c>
      <c r="E381" t="s">
        <v>222</v>
      </c>
    </row>
    <row r="382" spans="3:5" x14ac:dyDescent="0.25">
      <c r="C382" t="s">
        <v>210</v>
      </c>
      <c r="D382" t="s">
        <v>227</v>
      </c>
      <c r="E382" t="s">
        <v>222</v>
      </c>
    </row>
    <row r="383" spans="3:5" x14ac:dyDescent="0.25">
      <c r="C383" t="s">
        <v>210</v>
      </c>
      <c r="D383" t="s">
        <v>220</v>
      </c>
      <c r="E383" t="s">
        <v>222</v>
      </c>
    </row>
    <row r="384" spans="3:5" x14ac:dyDescent="0.25">
      <c r="C384" t="s">
        <v>210</v>
      </c>
      <c r="D384" t="s">
        <v>227</v>
      </c>
      <c r="E384" t="s">
        <v>222</v>
      </c>
    </row>
    <row r="385" spans="3:5" x14ac:dyDescent="0.25">
      <c r="C385" t="s">
        <v>210</v>
      </c>
      <c r="D385" t="s">
        <v>220</v>
      </c>
      <c r="E385" t="s">
        <v>222</v>
      </c>
    </row>
    <row r="386" spans="3:5" x14ac:dyDescent="0.25">
      <c r="C386" t="s">
        <v>210</v>
      </c>
      <c r="D386" t="s">
        <v>217</v>
      </c>
      <c r="E386" t="s">
        <v>218</v>
      </c>
    </row>
    <row r="387" spans="3:5" x14ac:dyDescent="0.25">
      <c r="C387" t="s">
        <v>212</v>
      </c>
      <c r="D387" t="s">
        <v>220</v>
      </c>
      <c r="E387" t="s">
        <v>228</v>
      </c>
    </row>
    <row r="388" spans="3:5" x14ac:dyDescent="0.25">
      <c r="C388" t="s">
        <v>210</v>
      </c>
      <c r="D388" t="s">
        <v>217</v>
      </c>
      <c r="E388" t="s">
        <v>218</v>
      </c>
    </row>
    <row r="389" spans="3:5" x14ac:dyDescent="0.25">
      <c r="C389" t="s">
        <v>212</v>
      </c>
      <c r="D389" t="s">
        <v>220</v>
      </c>
      <c r="E389" t="s">
        <v>228</v>
      </c>
    </row>
    <row r="390" spans="3:5" x14ac:dyDescent="0.25">
      <c r="C390" t="s">
        <v>212</v>
      </c>
      <c r="D390" t="s">
        <v>220</v>
      </c>
      <c r="E390" t="s">
        <v>228</v>
      </c>
    </row>
    <row r="391" spans="3:5" x14ac:dyDescent="0.25">
      <c r="C391" t="s">
        <v>210</v>
      </c>
      <c r="D391" t="s">
        <v>220</v>
      </c>
      <c r="E391" t="s">
        <v>218</v>
      </c>
    </row>
    <row r="392" spans="3:5" x14ac:dyDescent="0.25">
      <c r="C392" t="s">
        <v>212</v>
      </c>
      <c r="D392" t="s">
        <v>217</v>
      </c>
      <c r="E392" t="s">
        <v>218</v>
      </c>
    </row>
    <row r="393" spans="3:5" x14ac:dyDescent="0.25">
      <c r="C393" t="s">
        <v>210</v>
      </c>
      <c r="D393" t="s">
        <v>220</v>
      </c>
      <c r="E393" t="s">
        <v>222</v>
      </c>
    </row>
    <row r="394" spans="3:5" x14ac:dyDescent="0.25">
      <c r="C394" t="s">
        <v>210</v>
      </c>
      <c r="D394" t="s">
        <v>227</v>
      </c>
      <c r="E394" t="s">
        <v>218</v>
      </c>
    </row>
    <row r="395" spans="3:5" x14ac:dyDescent="0.25">
      <c r="C395" t="s">
        <v>212</v>
      </c>
      <c r="D395" t="s">
        <v>220</v>
      </c>
      <c r="E395" t="s">
        <v>228</v>
      </c>
    </row>
    <row r="396" spans="3:5" x14ac:dyDescent="0.25">
      <c r="C396" t="s">
        <v>210</v>
      </c>
      <c r="D396" t="s">
        <v>220</v>
      </c>
      <c r="E396" t="s">
        <v>222</v>
      </c>
    </row>
    <row r="397" spans="3:5" x14ac:dyDescent="0.25">
      <c r="C397" t="s">
        <v>210</v>
      </c>
      <c r="D397" t="s">
        <v>217</v>
      </c>
      <c r="E397" t="s">
        <v>218</v>
      </c>
    </row>
    <row r="398" spans="3:5" x14ac:dyDescent="0.25">
      <c r="C398" t="s">
        <v>210</v>
      </c>
      <c r="D398" t="s">
        <v>220</v>
      </c>
      <c r="E398" t="s">
        <v>218</v>
      </c>
    </row>
    <row r="399" spans="3:5" x14ac:dyDescent="0.25">
      <c r="C399" t="s">
        <v>210</v>
      </c>
      <c r="D399" t="s">
        <v>217</v>
      </c>
      <c r="E399" t="s">
        <v>222</v>
      </c>
    </row>
    <row r="400" spans="3:5" x14ac:dyDescent="0.25">
      <c r="C400" t="s">
        <v>210</v>
      </c>
      <c r="D400" t="s">
        <v>227</v>
      </c>
      <c r="E400" t="s">
        <v>218</v>
      </c>
    </row>
    <row r="401" spans="3:5" x14ac:dyDescent="0.25">
      <c r="C401" t="s">
        <v>212</v>
      </c>
      <c r="D401" t="s">
        <v>227</v>
      </c>
      <c r="E401" t="s">
        <v>222</v>
      </c>
    </row>
    <row r="402" spans="3:5" x14ac:dyDescent="0.25">
      <c r="C402" t="s">
        <v>210</v>
      </c>
      <c r="D402" t="s">
        <v>220</v>
      </c>
      <c r="E402" t="s">
        <v>222</v>
      </c>
    </row>
    <row r="403" spans="3:5" x14ac:dyDescent="0.25">
      <c r="C403" t="s">
        <v>210</v>
      </c>
      <c r="D403" t="s">
        <v>217</v>
      </c>
      <c r="E403" t="s">
        <v>228</v>
      </c>
    </row>
    <row r="404" spans="3:5" x14ac:dyDescent="0.25">
      <c r="C404" t="s">
        <v>210</v>
      </c>
      <c r="D404" t="s">
        <v>220</v>
      </c>
      <c r="E404" t="s">
        <v>222</v>
      </c>
    </row>
    <row r="405" spans="3:5" x14ac:dyDescent="0.25">
      <c r="C405" t="s">
        <v>210</v>
      </c>
      <c r="D405" t="s">
        <v>220</v>
      </c>
      <c r="E405" t="s">
        <v>222</v>
      </c>
    </row>
    <row r="406" spans="3:5" x14ac:dyDescent="0.25">
      <c r="C406" t="s">
        <v>210</v>
      </c>
      <c r="D406" t="s">
        <v>220</v>
      </c>
      <c r="E406" t="s">
        <v>222</v>
      </c>
    </row>
    <row r="407" spans="3:5" x14ac:dyDescent="0.25">
      <c r="C407" t="s">
        <v>210</v>
      </c>
      <c r="D407" t="s">
        <v>220</v>
      </c>
      <c r="E407" t="s">
        <v>228</v>
      </c>
    </row>
    <row r="408" spans="3:5" x14ac:dyDescent="0.25">
      <c r="C408" t="s">
        <v>210</v>
      </c>
      <c r="D408" t="s">
        <v>227</v>
      </c>
      <c r="E408" t="s">
        <v>218</v>
      </c>
    </row>
    <row r="409" spans="3:5" x14ac:dyDescent="0.25">
      <c r="C409" t="s">
        <v>210</v>
      </c>
      <c r="D409" t="s">
        <v>217</v>
      </c>
      <c r="E409" t="s">
        <v>222</v>
      </c>
    </row>
    <row r="410" spans="3:5" x14ac:dyDescent="0.25">
      <c r="C410" t="s">
        <v>210</v>
      </c>
      <c r="D410" t="s">
        <v>227</v>
      </c>
      <c r="E410" t="s">
        <v>228</v>
      </c>
    </row>
    <row r="411" spans="3:5" x14ac:dyDescent="0.25">
      <c r="C411" t="s">
        <v>210</v>
      </c>
      <c r="D411" t="s">
        <v>220</v>
      </c>
      <c r="E411" t="s">
        <v>222</v>
      </c>
    </row>
    <row r="412" spans="3:5" x14ac:dyDescent="0.25">
      <c r="C412" t="s">
        <v>210</v>
      </c>
      <c r="D412" t="s">
        <v>217</v>
      </c>
      <c r="E412" t="s">
        <v>222</v>
      </c>
    </row>
    <row r="413" spans="3:5" x14ac:dyDescent="0.25">
      <c r="C413" t="s">
        <v>210</v>
      </c>
      <c r="D413" t="s">
        <v>220</v>
      </c>
      <c r="E413" t="s">
        <v>218</v>
      </c>
    </row>
    <row r="414" spans="3:5" x14ac:dyDescent="0.25">
      <c r="C414" t="s">
        <v>212</v>
      </c>
      <c r="D414" t="s">
        <v>227</v>
      </c>
      <c r="E414" t="s">
        <v>222</v>
      </c>
    </row>
    <row r="415" spans="3:5" x14ac:dyDescent="0.25">
      <c r="C415" t="s">
        <v>210</v>
      </c>
      <c r="D415" t="s">
        <v>217</v>
      </c>
      <c r="E415" t="s">
        <v>222</v>
      </c>
    </row>
    <row r="416" spans="3:5" x14ac:dyDescent="0.25">
      <c r="C416" t="s">
        <v>210</v>
      </c>
      <c r="D416" t="s">
        <v>227</v>
      </c>
      <c r="E416" t="s">
        <v>218</v>
      </c>
    </row>
    <row r="417" spans="3:5" x14ac:dyDescent="0.25">
      <c r="C417" t="s">
        <v>210</v>
      </c>
      <c r="D417" t="s">
        <v>220</v>
      </c>
      <c r="E417" t="s">
        <v>218</v>
      </c>
    </row>
    <row r="418" spans="3:5" x14ac:dyDescent="0.25">
      <c r="C418" t="s">
        <v>210</v>
      </c>
      <c r="D418" t="s">
        <v>217</v>
      </c>
      <c r="E418" t="s">
        <v>228</v>
      </c>
    </row>
    <row r="419" spans="3:5" x14ac:dyDescent="0.25">
      <c r="C419" t="s">
        <v>210</v>
      </c>
      <c r="D419" t="s">
        <v>220</v>
      </c>
      <c r="E419" t="s">
        <v>228</v>
      </c>
    </row>
    <row r="420" spans="3:5" x14ac:dyDescent="0.25">
      <c r="C420" t="s">
        <v>210</v>
      </c>
      <c r="D420" t="s">
        <v>220</v>
      </c>
      <c r="E420" t="s">
        <v>222</v>
      </c>
    </row>
    <row r="421" spans="3:5" x14ac:dyDescent="0.25">
      <c r="C421" t="s">
        <v>210</v>
      </c>
      <c r="D421" t="s">
        <v>217</v>
      </c>
      <c r="E421" t="s">
        <v>218</v>
      </c>
    </row>
    <row r="422" spans="3:5" x14ac:dyDescent="0.25">
      <c r="C422" t="s">
        <v>210</v>
      </c>
      <c r="D422" t="s">
        <v>217</v>
      </c>
      <c r="E422" t="s">
        <v>218</v>
      </c>
    </row>
    <row r="423" spans="3:5" x14ac:dyDescent="0.25">
      <c r="C423" t="s">
        <v>210</v>
      </c>
      <c r="D423" t="s">
        <v>220</v>
      </c>
      <c r="E423" t="s">
        <v>222</v>
      </c>
    </row>
    <row r="424" spans="3:5" x14ac:dyDescent="0.25">
      <c r="C424" t="s">
        <v>210</v>
      </c>
      <c r="D424" t="s">
        <v>220</v>
      </c>
      <c r="E424" t="s">
        <v>228</v>
      </c>
    </row>
    <row r="425" spans="3:5" x14ac:dyDescent="0.25">
      <c r="C425" t="s">
        <v>210</v>
      </c>
      <c r="D425" t="s">
        <v>220</v>
      </c>
      <c r="E425" t="s">
        <v>218</v>
      </c>
    </row>
    <row r="426" spans="3:5" x14ac:dyDescent="0.25">
      <c r="C426" t="s">
        <v>210</v>
      </c>
      <c r="D426" t="s">
        <v>217</v>
      </c>
      <c r="E426" t="s">
        <v>218</v>
      </c>
    </row>
    <row r="427" spans="3:5" x14ac:dyDescent="0.25">
      <c r="C427" t="s">
        <v>210</v>
      </c>
      <c r="D427" t="s">
        <v>220</v>
      </c>
      <c r="E427" t="s">
        <v>222</v>
      </c>
    </row>
    <row r="428" spans="3:5" x14ac:dyDescent="0.25">
      <c r="C428" t="s">
        <v>212</v>
      </c>
      <c r="D428" t="s">
        <v>217</v>
      </c>
      <c r="E428" t="s">
        <v>222</v>
      </c>
    </row>
    <row r="429" spans="3:5" x14ac:dyDescent="0.25">
      <c r="C429" t="s">
        <v>210</v>
      </c>
      <c r="D429" t="s">
        <v>227</v>
      </c>
      <c r="E429" t="s">
        <v>218</v>
      </c>
    </row>
    <row r="430" spans="3:5" x14ac:dyDescent="0.25">
      <c r="C430" t="s">
        <v>210</v>
      </c>
      <c r="D430" t="s">
        <v>217</v>
      </c>
      <c r="E430" t="s">
        <v>222</v>
      </c>
    </row>
    <row r="431" spans="3:5" x14ac:dyDescent="0.25">
      <c r="C431" t="s">
        <v>212</v>
      </c>
      <c r="D431" t="s">
        <v>220</v>
      </c>
      <c r="E431" t="s">
        <v>228</v>
      </c>
    </row>
    <row r="432" spans="3:5" x14ac:dyDescent="0.25">
      <c r="C432" t="s">
        <v>210</v>
      </c>
      <c r="D432" t="s">
        <v>220</v>
      </c>
      <c r="E432" t="s">
        <v>222</v>
      </c>
    </row>
    <row r="433" spans="3:5" x14ac:dyDescent="0.25">
      <c r="C433" t="s">
        <v>210</v>
      </c>
      <c r="D433" t="s">
        <v>220</v>
      </c>
      <c r="E433" t="s">
        <v>222</v>
      </c>
    </row>
    <row r="434" spans="3:5" x14ac:dyDescent="0.25">
      <c r="C434" t="s">
        <v>210</v>
      </c>
      <c r="D434" t="s">
        <v>217</v>
      </c>
      <c r="E434" t="s">
        <v>222</v>
      </c>
    </row>
    <row r="435" spans="3:5" x14ac:dyDescent="0.25">
      <c r="C435" t="s">
        <v>210</v>
      </c>
      <c r="D435" t="s">
        <v>220</v>
      </c>
      <c r="E435" t="s">
        <v>222</v>
      </c>
    </row>
    <row r="436" spans="3:5" x14ac:dyDescent="0.25">
      <c r="C436" t="s">
        <v>210</v>
      </c>
      <c r="D436" t="s">
        <v>217</v>
      </c>
      <c r="E436" t="s">
        <v>222</v>
      </c>
    </row>
    <row r="437" spans="3:5" x14ac:dyDescent="0.25">
      <c r="C437" t="s">
        <v>210</v>
      </c>
      <c r="D437" t="s">
        <v>217</v>
      </c>
      <c r="E437" t="s">
        <v>222</v>
      </c>
    </row>
    <row r="438" spans="3:5" x14ac:dyDescent="0.25">
      <c r="C438" t="s">
        <v>210</v>
      </c>
      <c r="D438" t="s">
        <v>220</v>
      </c>
      <c r="E438" t="s">
        <v>222</v>
      </c>
    </row>
    <row r="439" spans="3:5" x14ac:dyDescent="0.25">
      <c r="C439" t="s">
        <v>210</v>
      </c>
      <c r="D439" t="s">
        <v>220</v>
      </c>
      <c r="E439" t="s">
        <v>222</v>
      </c>
    </row>
    <row r="440" spans="3:5" x14ac:dyDescent="0.25">
      <c r="C440" t="s">
        <v>210</v>
      </c>
      <c r="D440" t="s">
        <v>220</v>
      </c>
      <c r="E440" t="s">
        <v>218</v>
      </c>
    </row>
    <row r="441" spans="3:5" x14ac:dyDescent="0.25">
      <c r="C441" t="s">
        <v>210</v>
      </c>
      <c r="D441" t="s">
        <v>217</v>
      </c>
      <c r="E441" t="s">
        <v>218</v>
      </c>
    </row>
    <row r="442" spans="3:5" x14ac:dyDescent="0.25">
      <c r="C442" t="s">
        <v>210</v>
      </c>
      <c r="D442" t="s">
        <v>220</v>
      </c>
      <c r="E442" t="s">
        <v>222</v>
      </c>
    </row>
    <row r="443" spans="3:5" x14ac:dyDescent="0.25">
      <c r="C443" t="s">
        <v>210</v>
      </c>
      <c r="D443" t="s">
        <v>217</v>
      </c>
      <c r="E443" t="s">
        <v>218</v>
      </c>
    </row>
    <row r="444" spans="3:5" x14ac:dyDescent="0.25">
      <c r="C444" t="s">
        <v>210</v>
      </c>
      <c r="D444" t="s">
        <v>220</v>
      </c>
      <c r="E444" t="s">
        <v>218</v>
      </c>
    </row>
    <row r="445" spans="3:5" x14ac:dyDescent="0.25">
      <c r="C445" t="s">
        <v>210</v>
      </c>
      <c r="D445" t="s">
        <v>220</v>
      </c>
      <c r="E445" t="s">
        <v>222</v>
      </c>
    </row>
    <row r="446" spans="3:5" x14ac:dyDescent="0.25">
      <c r="C446" t="s">
        <v>210</v>
      </c>
      <c r="D446" t="s">
        <v>220</v>
      </c>
      <c r="E446" t="s">
        <v>222</v>
      </c>
    </row>
    <row r="447" spans="3:5" x14ac:dyDescent="0.25">
      <c r="C447" t="s">
        <v>210</v>
      </c>
      <c r="D447" t="s">
        <v>227</v>
      </c>
      <c r="E447" t="s">
        <v>218</v>
      </c>
    </row>
    <row r="448" spans="3:5" x14ac:dyDescent="0.25">
      <c r="C448" t="s">
        <v>210</v>
      </c>
      <c r="D448" t="s">
        <v>227</v>
      </c>
      <c r="E448" t="s">
        <v>228</v>
      </c>
    </row>
    <row r="449" spans="3:5" x14ac:dyDescent="0.25">
      <c r="C449" t="s">
        <v>210</v>
      </c>
      <c r="D449" t="s">
        <v>217</v>
      </c>
      <c r="E449" t="s">
        <v>218</v>
      </c>
    </row>
    <row r="450" spans="3:5" x14ac:dyDescent="0.25">
      <c r="C450" t="s">
        <v>212</v>
      </c>
      <c r="D450" t="s">
        <v>220</v>
      </c>
      <c r="E450" t="s">
        <v>228</v>
      </c>
    </row>
    <row r="451" spans="3:5" x14ac:dyDescent="0.25">
      <c r="C451" t="s">
        <v>210</v>
      </c>
      <c r="D451" t="s">
        <v>217</v>
      </c>
      <c r="E451" t="s">
        <v>222</v>
      </c>
    </row>
    <row r="452" spans="3:5" x14ac:dyDescent="0.25">
      <c r="C452" t="s">
        <v>210</v>
      </c>
      <c r="D452" t="s">
        <v>217</v>
      </c>
      <c r="E452" t="s">
        <v>228</v>
      </c>
    </row>
    <row r="453" spans="3:5" x14ac:dyDescent="0.25">
      <c r="C453" t="s">
        <v>212</v>
      </c>
      <c r="D453" t="s">
        <v>217</v>
      </c>
      <c r="E453" t="s">
        <v>228</v>
      </c>
    </row>
    <row r="454" spans="3:5" x14ac:dyDescent="0.25">
      <c r="C454" t="s">
        <v>210</v>
      </c>
      <c r="D454" t="s">
        <v>220</v>
      </c>
      <c r="E454" t="s">
        <v>228</v>
      </c>
    </row>
    <row r="455" spans="3:5" x14ac:dyDescent="0.25">
      <c r="C455" t="s">
        <v>210</v>
      </c>
      <c r="D455" t="s">
        <v>220</v>
      </c>
      <c r="E455" t="s">
        <v>222</v>
      </c>
    </row>
    <row r="456" spans="3:5" x14ac:dyDescent="0.25">
      <c r="C456" t="s">
        <v>210</v>
      </c>
      <c r="D456" t="s">
        <v>220</v>
      </c>
      <c r="E456" t="s">
        <v>222</v>
      </c>
    </row>
    <row r="457" spans="3:5" x14ac:dyDescent="0.25">
      <c r="C457" t="s">
        <v>212</v>
      </c>
      <c r="D457" t="s">
        <v>220</v>
      </c>
      <c r="E457" t="s">
        <v>228</v>
      </c>
    </row>
    <row r="458" spans="3:5" x14ac:dyDescent="0.25">
      <c r="C458" t="s">
        <v>210</v>
      </c>
      <c r="D458" t="s">
        <v>227</v>
      </c>
      <c r="E458" t="s">
        <v>222</v>
      </c>
    </row>
    <row r="459" spans="3:5" x14ac:dyDescent="0.25">
      <c r="C459" t="s">
        <v>210</v>
      </c>
      <c r="D459" t="s">
        <v>227</v>
      </c>
      <c r="E459" t="s">
        <v>218</v>
      </c>
    </row>
    <row r="460" spans="3:5" x14ac:dyDescent="0.25">
      <c r="C460" t="s">
        <v>210</v>
      </c>
      <c r="D460" t="s">
        <v>220</v>
      </c>
      <c r="E460" t="s">
        <v>222</v>
      </c>
    </row>
    <row r="461" spans="3:5" x14ac:dyDescent="0.25">
      <c r="C461" t="s">
        <v>210</v>
      </c>
      <c r="D461" t="s">
        <v>220</v>
      </c>
      <c r="E461" t="s">
        <v>218</v>
      </c>
    </row>
    <row r="462" spans="3:5" x14ac:dyDescent="0.25">
      <c r="C462" t="s">
        <v>210</v>
      </c>
      <c r="D462" t="s">
        <v>220</v>
      </c>
      <c r="E462" t="s">
        <v>218</v>
      </c>
    </row>
    <row r="463" spans="3:5" x14ac:dyDescent="0.25">
      <c r="C463" t="s">
        <v>210</v>
      </c>
      <c r="D463" t="s">
        <v>220</v>
      </c>
      <c r="E463" t="s">
        <v>222</v>
      </c>
    </row>
    <row r="464" spans="3:5" x14ac:dyDescent="0.25">
      <c r="C464" t="s">
        <v>210</v>
      </c>
      <c r="D464" t="s">
        <v>220</v>
      </c>
      <c r="E464" t="s">
        <v>218</v>
      </c>
    </row>
    <row r="465" spans="3:5" x14ac:dyDescent="0.25">
      <c r="C465" t="s">
        <v>212</v>
      </c>
      <c r="D465" t="s">
        <v>217</v>
      </c>
      <c r="E465" t="s">
        <v>218</v>
      </c>
    </row>
    <row r="466" spans="3:5" x14ac:dyDescent="0.25">
      <c r="C466" t="s">
        <v>210</v>
      </c>
      <c r="D466" t="s">
        <v>220</v>
      </c>
      <c r="E466" t="s">
        <v>218</v>
      </c>
    </row>
    <row r="467" spans="3:5" x14ac:dyDescent="0.25">
      <c r="C467" t="s">
        <v>210</v>
      </c>
      <c r="D467" t="s">
        <v>220</v>
      </c>
      <c r="E467" t="s">
        <v>218</v>
      </c>
    </row>
    <row r="468" spans="3:5" x14ac:dyDescent="0.25">
      <c r="C468" t="s">
        <v>210</v>
      </c>
      <c r="D468" t="s">
        <v>220</v>
      </c>
      <c r="E468" t="s">
        <v>228</v>
      </c>
    </row>
    <row r="469" spans="3:5" x14ac:dyDescent="0.25">
      <c r="C469" t="s">
        <v>212</v>
      </c>
      <c r="D469" t="s">
        <v>220</v>
      </c>
      <c r="E469" t="s">
        <v>228</v>
      </c>
    </row>
    <row r="470" spans="3:5" x14ac:dyDescent="0.25">
      <c r="C470" t="s">
        <v>210</v>
      </c>
      <c r="D470" t="s">
        <v>217</v>
      </c>
      <c r="E470" t="s">
        <v>218</v>
      </c>
    </row>
    <row r="471" spans="3:5" x14ac:dyDescent="0.25">
      <c r="C471" t="s">
        <v>210</v>
      </c>
      <c r="D471" t="s">
        <v>217</v>
      </c>
      <c r="E471" t="s">
        <v>222</v>
      </c>
    </row>
    <row r="472" spans="3:5" x14ac:dyDescent="0.25">
      <c r="C472" t="s">
        <v>210</v>
      </c>
      <c r="D472" t="s">
        <v>220</v>
      </c>
      <c r="E472" t="s">
        <v>222</v>
      </c>
    </row>
    <row r="473" spans="3:5" x14ac:dyDescent="0.25">
      <c r="C473" t="s">
        <v>212</v>
      </c>
      <c r="D473" t="s">
        <v>227</v>
      </c>
      <c r="E473" t="s">
        <v>222</v>
      </c>
    </row>
    <row r="474" spans="3:5" x14ac:dyDescent="0.25">
      <c r="C474" t="s">
        <v>212</v>
      </c>
      <c r="D474" t="s">
        <v>227</v>
      </c>
      <c r="E474" t="s">
        <v>228</v>
      </c>
    </row>
    <row r="475" spans="3:5" x14ac:dyDescent="0.25">
      <c r="C475" t="s">
        <v>210</v>
      </c>
      <c r="D475" t="s">
        <v>227</v>
      </c>
      <c r="E475" t="s">
        <v>218</v>
      </c>
    </row>
    <row r="476" spans="3:5" x14ac:dyDescent="0.25">
      <c r="C476" t="s">
        <v>210</v>
      </c>
      <c r="D476" t="s">
        <v>217</v>
      </c>
      <c r="E476" t="s">
        <v>218</v>
      </c>
    </row>
    <row r="477" spans="3:5" x14ac:dyDescent="0.25">
      <c r="C477" t="s">
        <v>212</v>
      </c>
      <c r="D477" t="s">
        <v>220</v>
      </c>
      <c r="E477" t="s">
        <v>222</v>
      </c>
    </row>
    <row r="478" spans="3:5" x14ac:dyDescent="0.25">
      <c r="C478" t="s">
        <v>210</v>
      </c>
      <c r="D478" t="s">
        <v>217</v>
      </c>
      <c r="E478" t="s">
        <v>228</v>
      </c>
    </row>
    <row r="479" spans="3:5" x14ac:dyDescent="0.25">
      <c r="C479" t="s">
        <v>210</v>
      </c>
      <c r="D479" t="s">
        <v>227</v>
      </c>
      <c r="E479" t="s">
        <v>222</v>
      </c>
    </row>
    <row r="480" spans="3:5" x14ac:dyDescent="0.25">
      <c r="C480" t="s">
        <v>210</v>
      </c>
      <c r="D480" t="s">
        <v>227</v>
      </c>
      <c r="E480" t="s">
        <v>222</v>
      </c>
    </row>
    <row r="481" spans="3:5" x14ac:dyDescent="0.25">
      <c r="C481" t="s">
        <v>210</v>
      </c>
      <c r="D481" t="s">
        <v>220</v>
      </c>
      <c r="E481" t="s">
        <v>222</v>
      </c>
    </row>
    <row r="482" spans="3:5" x14ac:dyDescent="0.25">
      <c r="C482" t="s">
        <v>210</v>
      </c>
      <c r="D482" t="s">
        <v>217</v>
      </c>
      <c r="E482" t="s">
        <v>218</v>
      </c>
    </row>
    <row r="483" spans="3:5" x14ac:dyDescent="0.25">
      <c r="C483" t="s">
        <v>210</v>
      </c>
      <c r="D483" t="s">
        <v>217</v>
      </c>
      <c r="E483" t="s">
        <v>222</v>
      </c>
    </row>
    <row r="484" spans="3:5" x14ac:dyDescent="0.25">
      <c r="C484" t="s">
        <v>210</v>
      </c>
      <c r="D484" t="s">
        <v>217</v>
      </c>
      <c r="E484" t="s">
        <v>228</v>
      </c>
    </row>
    <row r="485" spans="3:5" x14ac:dyDescent="0.25">
      <c r="C485" t="s">
        <v>212</v>
      </c>
      <c r="D485" t="s">
        <v>227</v>
      </c>
      <c r="E485" t="s">
        <v>228</v>
      </c>
    </row>
    <row r="486" spans="3:5" x14ac:dyDescent="0.25">
      <c r="C486" t="s">
        <v>210</v>
      </c>
      <c r="D486" t="s">
        <v>220</v>
      </c>
      <c r="E486" t="s">
        <v>222</v>
      </c>
    </row>
    <row r="487" spans="3:5" x14ac:dyDescent="0.25">
      <c r="C487" t="s">
        <v>210</v>
      </c>
      <c r="D487" t="s">
        <v>227</v>
      </c>
      <c r="E487" t="s">
        <v>218</v>
      </c>
    </row>
    <row r="488" spans="3:5" x14ac:dyDescent="0.25">
      <c r="C488" t="s">
        <v>210</v>
      </c>
      <c r="D488" t="s">
        <v>220</v>
      </c>
      <c r="E488" t="s">
        <v>218</v>
      </c>
    </row>
    <row r="489" spans="3:5" x14ac:dyDescent="0.25">
      <c r="C489" t="s">
        <v>210</v>
      </c>
      <c r="D489" t="s">
        <v>220</v>
      </c>
      <c r="E489" t="s">
        <v>222</v>
      </c>
    </row>
    <row r="490" spans="3:5" x14ac:dyDescent="0.25">
      <c r="C490" t="s">
        <v>210</v>
      </c>
      <c r="D490" t="s">
        <v>227</v>
      </c>
      <c r="E490" t="s">
        <v>222</v>
      </c>
    </row>
    <row r="491" spans="3:5" x14ac:dyDescent="0.25">
      <c r="C491" t="s">
        <v>210</v>
      </c>
      <c r="D491" t="s">
        <v>217</v>
      </c>
      <c r="E491" t="s">
        <v>222</v>
      </c>
    </row>
    <row r="492" spans="3:5" x14ac:dyDescent="0.25">
      <c r="C492" t="s">
        <v>210</v>
      </c>
      <c r="D492" t="s">
        <v>227</v>
      </c>
      <c r="E492" t="s">
        <v>218</v>
      </c>
    </row>
    <row r="493" spans="3:5" x14ac:dyDescent="0.25">
      <c r="C493" t="s">
        <v>210</v>
      </c>
      <c r="D493" t="s">
        <v>220</v>
      </c>
      <c r="E493" t="s">
        <v>218</v>
      </c>
    </row>
    <row r="494" spans="3:5" x14ac:dyDescent="0.25">
      <c r="C494" t="s">
        <v>210</v>
      </c>
      <c r="D494" t="s">
        <v>227</v>
      </c>
      <c r="E494" t="s">
        <v>228</v>
      </c>
    </row>
    <row r="495" spans="3:5" x14ac:dyDescent="0.25">
      <c r="C495" t="s">
        <v>212</v>
      </c>
      <c r="D495" t="s">
        <v>220</v>
      </c>
      <c r="E495" t="s">
        <v>228</v>
      </c>
    </row>
    <row r="496" spans="3:5" x14ac:dyDescent="0.25">
      <c r="C496" t="s">
        <v>212</v>
      </c>
      <c r="D496" t="s">
        <v>220</v>
      </c>
      <c r="E496" t="s">
        <v>228</v>
      </c>
    </row>
    <row r="497" spans="3:5" x14ac:dyDescent="0.25">
      <c r="C497" t="s">
        <v>210</v>
      </c>
      <c r="D497" t="s">
        <v>220</v>
      </c>
      <c r="E497" t="s">
        <v>218</v>
      </c>
    </row>
    <row r="498" spans="3:5" x14ac:dyDescent="0.25">
      <c r="C498" t="s">
        <v>210</v>
      </c>
      <c r="D498" t="s">
        <v>220</v>
      </c>
      <c r="E498" t="s">
        <v>218</v>
      </c>
    </row>
    <row r="499" spans="3:5" x14ac:dyDescent="0.25">
      <c r="C499" t="s">
        <v>210</v>
      </c>
      <c r="D499" t="s">
        <v>220</v>
      </c>
      <c r="E499" t="s">
        <v>222</v>
      </c>
    </row>
    <row r="500" spans="3:5" x14ac:dyDescent="0.25">
      <c r="C500" t="s">
        <v>210</v>
      </c>
      <c r="D500" t="s">
        <v>220</v>
      </c>
      <c r="E500" t="s">
        <v>218</v>
      </c>
    </row>
    <row r="501" spans="3:5" x14ac:dyDescent="0.25">
      <c r="C501" t="s">
        <v>210</v>
      </c>
      <c r="D501" t="s">
        <v>220</v>
      </c>
      <c r="E501" t="s">
        <v>218</v>
      </c>
    </row>
    <row r="502" spans="3:5" x14ac:dyDescent="0.25">
      <c r="C502" t="s">
        <v>210</v>
      </c>
      <c r="D502" t="s">
        <v>227</v>
      </c>
      <c r="E502" t="s">
        <v>218</v>
      </c>
    </row>
    <row r="503" spans="3:5" x14ac:dyDescent="0.25">
      <c r="C503" t="s">
        <v>210</v>
      </c>
      <c r="D503" t="s">
        <v>217</v>
      </c>
      <c r="E503" t="s">
        <v>228</v>
      </c>
    </row>
    <row r="504" spans="3:5" x14ac:dyDescent="0.25">
      <c r="C504" t="s">
        <v>210</v>
      </c>
      <c r="D504" t="s">
        <v>217</v>
      </c>
      <c r="E504" t="s">
        <v>228</v>
      </c>
    </row>
    <row r="505" spans="3:5" x14ac:dyDescent="0.25">
      <c r="C505" t="s">
        <v>212</v>
      </c>
      <c r="D505" t="s">
        <v>227</v>
      </c>
      <c r="E505" t="s">
        <v>222</v>
      </c>
    </row>
    <row r="506" spans="3:5" x14ac:dyDescent="0.25">
      <c r="C506" t="s">
        <v>210</v>
      </c>
      <c r="D506" t="s">
        <v>227</v>
      </c>
      <c r="E506" t="s">
        <v>218</v>
      </c>
    </row>
    <row r="507" spans="3:5" x14ac:dyDescent="0.25">
      <c r="C507" t="s">
        <v>210</v>
      </c>
      <c r="D507" t="s">
        <v>217</v>
      </c>
      <c r="E507" t="s">
        <v>222</v>
      </c>
    </row>
    <row r="508" spans="3:5" x14ac:dyDescent="0.25">
      <c r="C508" t="s">
        <v>210</v>
      </c>
      <c r="D508" t="s">
        <v>220</v>
      </c>
      <c r="E508" t="s">
        <v>222</v>
      </c>
    </row>
    <row r="509" spans="3:5" x14ac:dyDescent="0.25">
      <c r="C509" t="s">
        <v>210</v>
      </c>
      <c r="D509" t="s">
        <v>227</v>
      </c>
      <c r="E509" t="s">
        <v>222</v>
      </c>
    </row>
    <row r="510" spans="3:5" x14ac:dyDescent="0.25">
      <c r="C510" t="s">
        <v>210</v>
      </c>
      <c r="D510" t="s">
        <v>220</v>
      </c>
      <c r="E510" t="s">
        <v>228</v>
      </c>
    </row>
    <row r="511" spans="3:5" x14ac:dyDescent="0.25">
      <c r="C511" t="s">
        <v>210</v>
      </c>
      <c r="D511" t="s">
        <v>217</v>
      </c>
      <c r="E511" t="s">
        <v>218</v>
      </c>
    </row>
    <row r="512" spans="3:5" x14ac:dyDescent="0.25">
      <c r="C512" t="s">
        <v>210</v>
      </c>
      <c r="D512" t="s">
        <v>217</v>
      </c>
      <c r="E512" t="s">
        <v>218</v>
      </c>
    </row>
    <row r="513" spans="3:5" x14ac:dyDescent="0.25">
      <c r="C513" t="s">
        <v>210</v>
      </c>
      <c r="D513" t="s">
        <v>227</v>
      </c>
      <c r="E513" t="s">
        <v>218</v>
      </c>
    </row>
    <row r="514" spans="3:5" x14ac:dyDescent="0.25">
      <c r="C514" t="s">
        <v>210</v>
      </c>
      <c r="D514" t="s">
        <v>227</v>
      </c>
      <c r="E514" t="s">
        <v>218</v>
      </c>
    </row>
    <row r="515" spans="3:5" x14ac:dyDescent="0.25">
      <c r="C515" t="s">
        <v>212</v>
      </c>
      <c r="D515" t="s">
        <v>217</v>
      </c>
      <c r="E515" t="s">
        <v>218</v>
      </c>
    </row>
    <row r="516" spans="3:5" x14ac:dyDescent="0.25">
      <c r="C516" t="s">
        <v>210</v>
      </c>
      <c r="D516" t="s">
        <v>227</v>
      </c>
      <c r="E516" t="s">
        <v>222</v>
      </c>
    </row>
    <row r="517" spans="3:5" x14ac:dyDescent="0.25">
      <c r="C517" t="s">
        <v>210</v>
      </c>
      <c r="D517" t="s">
        <v>217</v>
      </c>
      <c r="E517" t="s">
        <v>222</v>
      </c>
    </row>
    <row r="518" spans="3:5" x14ac:dyDescent="0.25">
      <c r="C518" t="s">
        <v>210</v>
      </c>
      <c r="D518" t="s">
        <v>220</v>
      </c>
      <c r="E518" t="s">
        <v>218</v>
      </c>
    </row>
    <row r="519" spans="3:5" x14ac:dyDescent="0.25">
      <c r="C519" t="s">
        <v>210</v>
      </c>
      <c r="D519" t="s">
        <v>220</v>
      </c>
      <c r="E519" t="s">
        <v>222</v>
      </c>
    </row>
    <row r="520" spans="3:5" x14ac:dyDescent="0.25">
      <c r="C520" t="s">
        <v>210</v>
      </c>
      <c r="D520" t="s">
        <v>220</v>
      </c>
      <c r="E520" t="s">
        <v>218</v>
      </c>
    </row>
    <row r="521" spans="3:5" x14ac:dyDescent="0.25">
      <c r="C521" t="s">
        <v>210</v>
      </c>
      <c r="D521" t="s">
        <v>217</v>
      </c>
      <c r="E521" t="s">
        <v>218</v>
      </c>
    </row>
    <row r="522" spans="3:5" x14ac:dyDescent="0.25">
      <c r="C522" t="s">
        <v>210</v>
      </c>
      <c r="D522" t="s">
        <v>220</v>
      </c>
      <c r="E522" t="s">
        <v>228</v>
      </c>
    </row>
    <row r="523" spans="3:5" x14ac:dyDescent="0.25">
      <c r="C523" t="s">
        <v>210</v>
      </c>
      <c r="D523" t="s">
        <v>220</v>
      </c>
      <c r="E523" t="s">
        <v>218</v>
      </c>
    </row>
    <row r="524" spans="3:5" x14ac:dyDescent="0.25">
      <c r="C524" t="s">
        <v>210</v>
      </c>
      <c r="D524" t="s">
        <v>217</v>
      </c>
      <c r="E524" t="s">
        <v>218</v>
      </c>
    </row>
    <row r="525" spans="3:5" x14ac:dyDescent="0.25">
      <c r="C525" t="s">
        <v>210</v>
      </c>
      <c r="D525" t="s">
        <v>220</v>
      </c>
      <c r="E525" t="s">
        <v>222</v>
      </c>
    </row>
    <row r="526" spans="3:5" x14ac:dyDescent="0.25">
      <c r="C526" t="s">
        <v>210</v>
      </c>
      <c r="D526" t="s">
        <v>220</v>
      </c>
      <c r="E526" t="s">
        <v>222</v>
      </c>
    </row>
    <row r="527" spans="3:5" x14ac:dyDescent="0.25">
      <c r="C527" t="s">
        <v>210</v>
      </c>
      <c r="D527" t="s">
        <v>227</v>
      </c>
      <c r="E527" t="s">
        <v>228</v>
      </c>
    </row>
    <row r="528" spans="3:5" x14ac:dyDescent="0.25">
      <c r="C528" t="s">
        <v>210</v>
      </c>
      <c r="D528" t="s">
        <v>220</v>
      </c>
      <c r="E528" t="s">
        <v>222</v>
      </c>
    </row>
    <row r="529" spans="3:5" x14ac:dyDescent="0.25">
      <c r="C529" t="s">
        <v>210</v>
      </c>
      <c r="D529" t="s">
        <v>220</v>
      </c>
      <c r="E529" t="s">
        <v>218</v>
      </c>
    </row>
    <row r="530" spans="3:5" x14ac:dyDescent="0.25">
      <c r="C530" t="s">
        <v>210</v>
      </c>
      <c r="D530" t="s">
        <v>217</v>
      </c>
      <c r="E530" t="s">
        <v>222</v>
      </c>
    </row>
    <row r="531" spans="3:5" x14ac:dyDescent="0.25">
      <c r="C531" t="s">
        <v>210</v>
      </c>
      <c r="D531" t="s">
        <v>220</v>
      </c>
      <c r="E531" t="s">
        <v>222</v>
      </c>
    </row>
    <row r="532" spans="3:5" x14ac:dyDescent="0.25">
      <c r="C532" t="s">
        <v>210</v>
      </c>
      <c r="D532" t="s">
        <v>220</v>
      </c>
      <c r="E532" t="s">
        <v>222</v>
      </c>
    </row>
    <row r="533" spans="3:5" x14ac:dyDescent="0.25">
      <c r="C533" t="s">
        <v>210</v>
      </c>
      <c r="D533" t="s">
        <v>217</v>
      </c>
      <c r="E533" t="s">
        <v>222</v>
      </c>
    </row>
    <row r="534" spans="3:5" x14ac:dyDescent="0.25">
      <c r="C534" t="s">
        <v>210</v>
      </c>
      <c r="D534" t="s">
        <v>227</v>
      </c>
      <c r="E534" t="s">
        <v>218</v>
      </c>
    </row>
    <row r="535" spans="3:5" x14ac:dyDescent="0.25">
      <c r="C535" t="s">
        <v>212</v>
      </c>
      <c r="D535" t="s">
        <v>217</v>
      </c>
      <c r="E535" t="s">
        <v>228</v>
      </c>
    </row>
    <row r="536" spans="3:5" x14ac:dyDescent="0.25">
      <c r="C536" t="s">
        <v>210</v>
      </c>
      <c r="D536" t="s">
        <v>227</v>
      </c>
      <c r="E536" t="s">
        <v>222</v>
      </c>
    </row>
    <row r="537" spans="3:5" x14ac:dyDescent="0.25">
      <c r="C537" t="s">
        <v>210</v>
      </c>
      <c r="D537" t="s">
        <v>217</v>
      </c>
      <c r="E537" t="s">
        <v>218</v>
      </c>
    </row>
    <row r="538" spans="3:5" x14ac:dyDescent="0.25">
      <c r="C538" t="s">
        <v>210</v>
      </c>
      <c r="D538" t="s">
        <v>217</v>
      </c>
      <c r="E538" t="s">
        <v>218</v>
      </c>
    </row>
    <row r="539" spans="3:5" x14ac:dyDescent="0.25">
      <c r="C539" t="s">
        <v>210</v>
      </c>
      <c r="D539" t="s">
        <v>217</v>
      </c>
      <c r="E539" t="s">
        <v>228</v>
      </c>
    </row>
    <row r="540" spans="3:5" x14ac:dyDescent="0.25">
      <c r="C540" t="s">
        <v>210</v>
      </c>
      <c r="D540" t="s">
        <v>227</v>
      </c>
      <c r="E540" t="s">
        <v>222</v>
      </c>
    </row>
    <row r="541" spans="3:5" x14ac:dyDescent="0.25">
      <c r="C541" t="s">
        <v>210</v>
      </c>
      <c r="D541" t="s">
        <v>220</v>
      </c>
      <c r="E541" t="s">
        <v>222</v>
      </c>
    </row>
    <row r="542" spans="3:5" x14ac:dyDescent="0.25">
      <c r="C542" t="s">
        <v>210</v>
      </c>
      <c r="D542" t="s">
        <v>227</v>
      </c>
      <c r="E542" t="s">
        <v>218</v>
      </c>
    </row>
    <row r="543" spans="3:5" x14ac:dyDescent="0.25">
      <c r="C543" t="s">
        <v>210</v>
      </c>
      <c r="D543" t="s">
        <v>220</v>
      </c>
      <c r="E543" t="s">
        <v>218</v>
      </c>
    </row>
    <row r="544" spans="3:5" x14ac:dyDescent="0.25">
      <c r="C544" t="s">
        <v>210</v>
      </c>
      <c r="D544" t="s">
        <v>217</v>
      </c>
      <c r="E544" t="s">
        <v>228</v>
      </c>
    </row>
    <row r="545" spans="3:5" x14ac:dyDescent="0.25">
      <c r="C545" t="s">
        <v>212</v>
      </c>
      <c r="D545" t="s">
        <v>220</v>
      </c>
      <c r="E545" t="s">
        <v>228</v>
      </c>
    </row>
    <row r="546" spans="3:5" x14ac:dyDescent="0.25">
      <c r="C546" t="s">
        <v>210</v>
      </c>
      <c r="D546" t="s">
        <v>227</v>
      </c>
      <c r="E546" t="s">
        <v>218</v>
      </c>
    </row>
    <row r="547" spans="3:5" x14ac:dyDescent="0.25">
      <c r="C547" t="s">
        <v>210</v>
      </c>
      <c r="D547" t="s">
        <v>217</v>
      </c>
      <c r="E547" t="s">
        <v>222</v>
      </c>
    </row>
    <row r="548" spans="3:5" x14ac:dyDescent="0.25">
      <c r="C548" t="s">
        <v>210</v>
      </c>
      <c r="D548" t="s">
        <v>217</v>
      </c>
      <c r="E548" t="s">
        <v>218</v>
      </c>
    </row>
    <row r="549" spans="3:5" x14ac:dyDescent="0.25">
      <c r="C549" t="s">
        <v>210</v>
      </c>
      <c r="D549" t="s">
        <v>217</v>
      </c>
      <c r="E549" t="s">
        <v>218</v>
      </c>
    </row>
    <row r="550" spans="3:5" x14ac:dyDescent="0.25">
      <c r="C550" t="s">
        <v>210</v>
      </c>
      <c r="D550" t="s">
        <v>227</v>
      </c>
      <c r="E550" t="s">
        <v>218</v>
      </c>
    </row>
    <row r="551" spans="3:5" x14ac:dyDescent="0.25">
      <c r="C551" t="s">
        <v>212</v>
      </c>
      <c r="D551" t="s">
        <v>220</v>
      </c>
      <c r="E551" t="s">
        <v>228</v>
      </c>
    </row>
    <row r="552" spans="3:5" x14ac:dyDescent="0.25">
      <c r="C552" t="s">
        <v>212</v>
      </c>
      <c r="D552" t="s">
        <v>227</v>
      </c>
      <c r="E552" t="s">
        <v>222</v>
      </c>
    </row>
    <row r="553" spans="3:5" x14ac:dyDescent="0.25">
      <c r="C553" t="s">
        <v>210</v>
      </c>
      <c r="D553" t="s">
        <v>217</v>
      </c>
      <c r="E553" t="s">
        <v>222</v>
      </c>
    </row>
    <row r="554" spans="3:5" x14ac:dyDescent="0.25">
      <c r="C554" t="s">
        <v>212</v>
      </c>
      <c r="D554" t="s">
        <v>227</v>
      </c>
      <c r="E554" t="s">
        <v>222</v>
      </c>
    </row>
    <row r="555" spans="3:5" x14ac:dyDescent="0.25">
      <c r="C555" t="s">
        <v>210</v>
      </c>
      <c r="D555" t="s">
        <v>220</v>
      </c>
      <c r="E555" t="s">
        <v>222</v>
      </c>
    </row>
    <row r="556" spans="3:5" x14ac:dyDescent="0.25">
      <c r="C556" t="s">
        <v>212</v>
      </c>
      <c r="D556" t="s">
        <v>220</v>
      </c>
      <c r="E556" t="s">
        <v>228</v>
      </c>
    </row>
    <row r="557" spans="3:5" x14ac:dyDescent="0.25">
      <c r="C557" t="s">
        <v>212</v>
      </c>
      <c r="D557" t="s">
        <v>220</v>
      </c>
      <c r="E557" t="s">
        <v>228</v>
      </c>
    </row>
    <row r="558" spans="3:5" x14ac:dyDescent="0.25">
      <c r="C558" t="s">
        <v>210</v>
      </c>
      <c r="D558" t="s">
        <v>220</v>
      </c>
      <c r="E558" t="s">
        <v>218</v>
      </c>
    </row>
    <row r="559" spans="3:5" x14ac:dyDescent="0.25">
      <c r="C559" t="s">
        <v>210</v>
      </c>
      <c r="D559" t="s">
        <v>220</v>
      </c>
      <c r="E559" t="s">
        <v>222</v>
      </c>
    </row>
    <row r="560" spans="3:5" x14ac:dyDescent="0.25">
      <c r="C560" t="s">
        <v>212</v>
      </c>
      <c r="D560" t="s">
        <v>220</v>
      </c>
      <c r="E560" t="s">
        <v>218</v>
      </c>
    </row>
    <row r="561" spans="3:5" x14ac:dyDescent="0.25">
      <c r="C561" t="s">
        <v>210</v>
      </c>
      <c r="D561" t="s">
        <v>217</v>
      </c>
      <c r="E561" t="s">
        <v>218</v>
      </c>
    </row>
    <row r="562" spans="3:5" x14ac:dyDescent="0.25">
      <c r="C562" t="s">
        <v>210</v>
      </c>
      <c r="D562" t="s">
        <v>217</v>
      </c>
      <c r="E562" t="s">
        <v>218</v>
      </c>
    </row>
    <row r="563" spans="3:5" x14ac:dyDescent="0.25">
      <c r="C563" t="s">
        <v>210</v>
      </c>
      <c r="D563" t="s">
        <v>220</v>
      </c>
      <c r="E563" t="s">
        <v>218</v>
      </c>
    </row>
    <row r="564" spans="3:5" x14ac:dyDescent="0.25">
      <c r="C564" t="s">
        <v>210</v>
      </c>
      <c r="D564" t="s">
        <v>227</v>
      </c>
      <c r="E564" t="s">
        <v>228</v>
      </c>
    </row>
    <row r="565" spans="3:5" x14ac:dyDescent="0.25">
      <c r="C565" t="s">
        <v>210</v>
      </c>
      <c r="D565" t="s">
        <v>220</v>
      </c>
      <c r="E565" t="s">
        <v>218</v>
      </c>
    </row>
    <row r="566" spans="3:5" x14ac:dyDescent="0.25">
      <c r="C566" t="s">
        <v>210</v>
      </c>
      <c r="D566" t="s">
        <v>217</v>
      </c>
      <c r="E566" t="s">
        <v>222</v>
      </c>
    </row>
    <row r="567" spans="3:5" x14ac:dyDescent="0.25">
      <c r="C567" t="s">
        <v>210</v>
      </c>
      <c r="D567" t="s">
        <v>220</v>
      </c>
      <c r="E567" t="s">
        <v>222</v>
      </c>
    </row>
    <row r="568" spans="3:5" x14ac:dyDescent="0.25">
      <c r="C568" t="s">
        <v>210</v>
      </c>
      <c r="D568" t="s">
        <v>217</v>
      </c>
      <c r="E568" t="s">
        <v>218</v>
      </c>
    </row>
    <row r="569" spans="3:5" x14ac:dyDescent="0.25">
      <c r="C569" t="s">
        <v>212</v>
      </c>
      <c r="D569" t="s">
        <v>227</v>
      </c>
      <c r="E569" t="s">
        <v>228</v>
      </c>
    </row>
    <row r="570" spans="3:5" x14ac:dyDescent="0.25">
      <c r="C570" t="s">
        <v>210</v>
      </c>
      <c r="D570" t="s">
        <v>217</v>
      </c>
      <c r="E570" t="s">
        <v>228</v>
      </c>
    </row>
    <row r="571" spans="3:5" x14ac:dyDescent="0.25">
      <c r="C571" t="s">
        <v>212</v>
      </c>
      <c r="D571" t="s">
        <v>227</v>
      </c>
      <c r="E571" t="s">
        <v>222</v>
      </c>
    </row>
    <row r="572" spans="3:5" x14ac:dyDescent="0.25">
      <c r="C572" t="s">
        <v>210</v>
      </c>
      <c r="D572" t="s">
        <v>217</v>
      </c>
      <c r="E572" t="s">
        <v>218</v>
      </c>
    </row>
    <row r="573" spans="3:5" x14ac:dyDescent="0.25">
      <c r="C573" t="s">
        <v>210</v>
      </c>
      <c r="D573" t="s">
        <v>227</v>
      </c>
      <c r="E573" t="s">
        <v>218</v>
      </c>
    </row>
    <row r="574" spans="3:5" x14ac:dyDescent="0.25">
      <c r="C574" t="s">
        <v>210</v>
      </c>
      <c r="D574" t="s">
        <v>217</v>
      </c>
      <c r="E574" t="s">
        <v>218</v>
      </c>
    </row>
    <row r="575" spans="3:5" x14ac:dyDescent="0.25">
      <c r="C575" t="s">
        <v>210</v>
      </c>
      <c r="D575" t="s">
        <v>220</v>
      </c>
      <c r="E575" t="s">
        <v>218</v>
      </c>
    </row>
    <row r="576" spans="3:5" x14ac:dyDescent="0.25">
      <c r="C576" t="s">
        <v>210</v>
      </c>
      <c r="D576" t="s">
        <v>227</v>
      </c>
      <c r="E576" t="s">
        <v>218</v>
      </c>
    </row>
    <row r="577" spans="3:5" x14ac:dyDescent="0.25">
      <c r="C577" t="s">
        <v>210</v>
      </c>
      <c r="D577" t="s">
        <v>220</v>
      </c>
      <c r="E577" t="s">
        <v>222</v>
      </c>
    </row>
    <row r="578" spans="3:5" x14ac:dyDescent="0.25">
      <c r="C578" t="s">
        <v>210</v>
      </c>
      <c r="D578" t="s">
        <v>220</v>
      </c>
      <c r="E578" t="s">
        <v>222</v>
      </c>
    </row>
    <row r="579" spans="3:5" x14ac:dyDescent="0.25">
      <c r="C579" t="s">
        <v>210</v>
      </c>
      <c r="D579" t="s">
        <v>227</v>
      </c>
      <c r="E579" t="s">
        <v>218</v>
      </c>
    </row>
    <row r="580" spans="3:5" x14ac:dyDescent="0.25">
      <c r="C580" t="s">
        <v>210</v>
      </c>
      <c r="D580" t="s">
        <v>227</v>
      </c>
      <c r="E580" t="s">
        <v>228</v>
      </c>
    </row>
    <row r="581" spans="3:5" x14ac:dyDescent="0.25">
      <c r="C581" t="s">
        <v>210</v>
      </c>
      <c r="D581" t="s">
        <v>220</v>
      </c>
      <c r="E581" t="s">
        <v>218</v>
      </c>
    </row>
    <row r="582" spans="3:5" x14ac:dyDescent="0.25">
      <c r="C582" t="s">
        <v>210</v>
      </c>
      <c r="D582" t="s">
        <v>227</v>
      </c>
      <c r="E582" t="s">
        <v>228</v>
      </c>
    </row>
    <row r="583" spans="3:5" x14ac:dyDescent="0.25">
      <c r="C583" t="s">
        <v>212</v>
      </c>
      <c r="D583" t="s">
        <v>227</v>
      </c>
      <c r="E583" t="s">
        <v>222</v>
      </c>
    </row>
    <row r="584" spans="3:5" x14ac:dyDescent="0.25">
      <c r="C584" t="s">
        <v>210</v>
      </c>
      <c r="D584" t="s">
        <v>220</v>
      </c>
      <c r="E584" t="s">
        <v>222</v>
      </c>
    </row>
    <row r="585" spans="3:5" x14ac:dyDescent="0.25">
      <c r="C585" t="s">
        <v>210</v>
      </c>
      <c r="D585" t="s">
        <v>217</v>
      </c>
      <c r="E585" t="s">
        <v>222</v>
      </c>
    </row>
    <row r="586" spans="3:5" x14ac:dyDescent="0.25">
      <c r="C586" t="s">
        <v>212</v>
      </c>
      <c r="D586" t="s">
        <v>220</v>
      </c>
      <c r="E586" t="s">
        <v>228</v>
      </c>
    </row>
    <row r="587" spans="3:5" x14ac:dyDescent="0.25">
      <c r="C587" t="s">
        <v>210</v>
      </c>
      <c r="D587" t="s">
        <v>217</v>
      </c>
      <c r="E587" t="s">
        <v>218</v>
      </c>
    </row>
    <row r="588" spans="3:5" x14ac:dyDescent="0.25">
      <c r="C588" t="s">
        <v>210</v>
      </c>
      <c r="D588" t="s">
        <v>220</v>
      </c>
      <c r="E588" t="s">
        <v>218</v>
      </c>
    </row>
    <row r="589" spans="3:5" x14ac:dyDescent="0.25">
      <c r="C589" t="s">
        <v>210</v>
      </c>
      <c r="D589" t="s">
        <v>220</v>
      </c>
      <c r="E589" t="s">
        <v>222</v>
      </c>
    </row>
    <row r="590" spans="3:5" x14ac:dyDescent="0.25">
      <c r="C590" t="s">
        <v>212</v>
      </c>
      <c r="D590" t="s">
        <v>220</v>
      </c>
      <c r="E590" t="s">
        <v>228</v>
      </c>
    </row>
    <row r="591" spans="3:5" x14ac:dyDescent="0.25">
      <c r="C591" t="s">
        <v>210</v>
      </c>
      <c r="D591" t="s">
        <v>217</v>
      </c>
      <c r="E591" t="s">
        <v>228</v>
      </c>
    </row>
    <row r="592" spans="3:5" x14ac:dyDescent="0.25">
      <c r="C592" t="s">
        <v>210</v>
      </c>
      <c r="D592" t="s">
        <v>217</v>
      </c>
      <c r="E592" t="s">
        <v>218</v>
      </c>
    </row>
    <row r="593" spans="3:5" x14ac:dyDescent="0.25">
      <c r="C593" t="s">
        <v>210</v>
      </c>
      <c r="D593" t="s">
        <v>227</v>
      </c>
      <c r="E593" t="s">
        <v>218</v>
      </c>
    </row>
    <row r="594" spans="3:5" x14ac:dyDescent="0.25">
      <c r="C594" t="s">
        <v>210</v>
      </c>
      <c r="D594" t="s">
        <v>220</v>
      </c>
      <c r="E594" t="s">
        <v>222</v>
      </c>
    </row>
    <row r="595" spans="3:5" x14ac:dyDescent="0.25">
      <c r="C595" t="s">
        <v>210</v>
      </c>
      <c r="D595" t="s">
        <v>220</v>
      </c>
      <c r="E595" t="s">
        <v>218</v>
      </c>
    </row>
    <row r="596" spans="3:5" x14ac:dyDescent="0.25">
      <c r="C596" t="s">
        <v>210</v>
      </c>
      <c r="D596" t="s">
        <v>220</v>
      </c>
      <c r="E596" t="s">
        <v>222</v>
      </c>
    </row>
    <row r="597" spans="3:5" x14ac:dyDescent="0.25">
      <c r="C597" t="s">
        <v>210</v>
      </c>
      <c r="D597" t="s">
        <v>217</v>
      </c>
      <c r="E597" t="s">
        <v>222</v>
      </c>
    </row>
    <row r="598" spans="3:5" x14ac:dyDescent="0.25">
      <c r="C598" t="s">
        <v>210</v>
      </c>
      <c r="D598" t="s">
        <v>220</v>
      </c>
      <c r="E598" t="s">
        <v>218</v>
      </c>
    </row>
    <row r="599" spans="3:5" x14ac:dyDescent="0.25">
      <c r="C599" t="s">
        <v>210</v>
      </c>
      <c r="D599" t="s">
        <v>220</v>
      </c>
      <c r="E599" t="s">
        <v>228</v>
      </c>
    </row>
    <row r="600" spans="3:5" x14ac:dyDescent="0.25">
      <c r="C600" t="s">
        <v>212</v>
      </c>
      <c r="D600" t="s">
        <v>227</v>
      </c>
      <c r="E600" t="s">
        <v>222</v>
      </c>
    </row>
    <row r="601" spans="3:5" x14ac:dyDescent="0.25">
      <c r="C601" t="s">
        <v>210</v>
      </c>
      <c r="D601" t="s">
        <v>217</v>
      </c>
      <c r="E601" t="s">
        <v>228</v>
      </c>
    </row>
    <row r="602" spans="3:5" x14ac:dyDescent="0.25">
      <c r="C602" t="s">
        <v>210</v>
      </c>
      <c r="D602" t="s">
        <v>220</v>
      </c>
      <c r="E602" t="s">
        <v>222</v>
      </c>
    </row>
    <row r="603" spans="3:5" x14ac:dyDescent="0.25">
      <c r="C603" t="s">
        <v>210</v>
      </c>
      <c r="D603" t="s">
        <v>227</v>
      </c>
      <c r="E603" t="s">
        <v>218</v>
      </c>
    </row>
    <row r="604" spans="3:5" x14ac:dyDescent="0.25">
      <c r="C604" t="s">
        <v>210</v>
      </c>
      <c r="D604" t="s">
        <v>227</v>
      </c>
      <c r="E604" t="s">
        <v>222</v>
      </c>
    </row>
    <row r="605" spans="3:5" x14ac:dyDescent="0.25">
      <c r="C605" t="s">
        <v>210</v>
      </c>
      <c r="D605" t="s">
        <v>227</v>
      </c>
      <c r="E605" t="s">
        <v>218</v>
      </c>
    </row>
    <row r="606" spans="3:5" x14ac:dyDescent="0.25">
      <c r="C606" t="s">
        <v>210</v>
      </c>
      <c r="D606" t="s">
        <v>217</v>
      </c>
      <c r="E606" t="s">
        <v>222</v>
      </c>
    </row>
    <row r="607" spans="3:5" x14ac:dyDescent="0.25">
      <c r="C607" t="s">
        <v>210</v>
      </c>
      <c r="D607" t="s">
        <v>217</v>
      </c>
      <c r="E607" t="s">
        <v>228</v>
      </c>
    </row>
    <row r="608" spans="3:5" x14ac:dyDescent="0.25">
      <c r="C608" t="s">
        <v>210</v>
      </c>
      <c r="D608" t="s">
        <v>220</v>
      </c>
      <c r="E608" t="s">
        <v>222</v>
      </c>
    </row>
    <row r="609" spans="3:5" x14ac:dyDescent="0.25">
      <c r="C609" t="s">
        <v>210</v>
      </c>
      <c r="D609" t="s">
        <v>217</v>
      </c>
      <c r="E609" t="s">
        <v>218</v>
      </c>
    </row>
    <row r="610" spans="3:5" x14ac:dyDescent="0.25">
      <c r="C610" t="s">
        <v>210</v>
      </c>
      <c r="D610" t="s">
        <v>220</v>
      </c>
      <c r="E610" t="s">
        <v>228</v>
      </c>
    </row>
    <row r="611" spans="3:5" x14ac:dyDescent="0.25">
      <c r="C611" t="s">
        <v>210</v>
      </c>
      <c r="D611" t="s">
        <v>217</v>
      </c>
      <c r="E611" t="s">
        <v>228</v>
      </c>
    </row>
    <row r="612" spans="3:5" x14ac:dyDescent="0.25">
      <c r="C612" t="s">
        <v>210</v>
      </c>
      <c r="D612" t="s">
        <v>217</v>
      </c>
      <c r="E612" t="s">
        <v>218</v>
      </c>
    </row>
    <row r="613" spans="3:5" x14ac:dyDescent="0.25">
      <c r="C613" t="s">
        <v>210</v>
      </c>
      <c r="D613" t="s">
        <v>217</v>
      </c>
      <c r="E613" t="s">
        <v>228</v>
      </c>
    </row>
    <row r="614" spans="3:5" x14ac:dyDescent="0.25">
      <c r="C614" t="s">
        <v>210</v>
      </c>
      <c r="D614" t="s">
        <v>220</v>
      </c>
      <c r="E614" t="s">
        <v>218</v>
      </c>
    </row>
    <row r="615" spans="3:5" x14ac:dyDescent="0.25">
      <c r="C615" t="s">
        <v>212</v>
      </c>
      <c r="D615" t="s">
        <v>227</v>
      </c>
      <c r="E615" t="s">
        <v>222</v>
      </c>
    </row>
    <row r="616" spans="3:5" x14ac:dyDescent="0.25">
      <c r="C616" t="s">
        <v>210</v>
      </c>
      <c r="D616" t="s">
        <v>217</v>
      </c>
      <c r="E616" t="s">
        <v>222</v>
      </c>
    </row>
    <row r="617" spans="3:5" x14ac:dyDescent="0.25">
      <c r="C617" t="s">
        <v>210</v>
      </c>
      <c r="D617" t="s">
        <v>217</v>
      </c>
      <c r="E617" t="s">
        <v>222</v>
      </c>
    </row>
    <row r="618" spans="3:5" x14ac:dyDescent="0.25">
      <c r="C618" t="s">
        <v>210</v>
      </c>
      <c r="D618" t="s">
        <v>220</v>
      </c>
      <c r="E618" t="s">
        <v>222</v>
      </c>
    </row>
    <row r="619" spans="3:5" x14ac:dyDescent="0.25">
      <c r="C619" t="s">
        <v>210</v>
      </c>
      <c r="D619" t="s">
        <v>227</v>
      </c>
      <c r="E619" t="s">
        <v>218</v>
      </c>
    </row>
    <row r="620" spans="3:5" x14ac:dyDescent="0.25">
      <c r="C620" t="s">
        <v>210</v>
      </c>
      <c r="D620" t="s">
        <v>217</v>
      </c>
      <c r="E620" t="s">
        <v>218</v>
      </c>
    </row>
    <row r="621" spans="3:5" x14ac:dyDescent="0.25">
      <c r="C621" t="s">
        <v>210</v>
      </c>
      <c r="D621" t="s">
        <v>220</v>
      </c>
      <c r="E621" t="s">
        <v>222</v>
      </c>
    </row>
    <row r="622" spans="3:5" x14ac:dyDescent="0.25">
      <c r="C622" t="s">
        <v>210</v>
      </c>
      <c r="D622" t="s">
        <v>227</v>
      </c>
      <c r="E622" t="s">
        <v>222</v>
      </c>
    </row>
    <row r="623" spans="3:5" x14ac:dyDescent="0.25">
      <c r="C623" t="s">
        <v>212</v>
      </c>
      <c r="D623" t="s">
        <v>220</v>
      </c>
      <c r="E623" t="s">
        <v>228</v>
      </c>
    </row>
    <row r="624" spans="3:5" x14ac:dyDescent="0.25">
      <c r="C624" t="s">
        <v>210</v>
      </c>
      <c r="D624" t="s">
        <v>217</v>
      </c>
      <c r="E624" t="s">
        <v>218</v>
      </c>
    </row>
    <row r="625" spans="3:5" x14ac:dyDescent="0.25">
      <c r="C625" t="s">
        <v>212</v>
      </c>
      <c r="D625" t="s">
        <v>227</v>
      </c>
      <c r="E625" t="s">
        <v>222</v>
      </c>
    </row>
    <row r="626" spans="3:5" x14ac:dyDescent="0.25">
      <c r="C626" t="s">
        <v>210</v>
      </c>
      <c r="D626" t="s">
        <v>217</v>
      </c>
      <c r="E626" t="s">
        <v>222</v>
      </c>
    </row>
    <row r="627" spans="3:5" x14ac:dyDescent="0.25">
      <c r="C627" t="s">
        <v>210</v>
      </c>
      <c r="D627" t="s">
        <v>217</v>
      </c>
      <c r="E627" t="s">
        <v>218</v>
      </c>
    </row>
    <row r="628" spans="3:5" x14ac:dyDescent="0.25">
      <c r="C628" t="s">
        <v>210</v>
      </c>
      <c r="D628" t="s">
        <v>220</v>
      </c>
      <c r="E628" t="s">
        <v>228</v>
      </c>
    </row>
    <row r="629" spans="3:5" x14ac:dyDescent="0.25">
      <c r="C629" t="s">
        <v>210</v>
      </c>
      <c r="D629" t="s">
        <v>217</v>
      </c>
      <c r="E629" t="s">
        <v>222</v>
      </c>
    </row>
    <row r="630" spans="3:5" x14ac:dyDescent="0.25">
      <c r="C630" t="s">
        <v>212</v>
      </c>
      <c r="D630" t="s">
        <v>220</v>
      </c>
      <c r="E630" t="s">
        <v>228</v>
      </c>
    </row>
    <row r="631" spans="3:5" x14ac:dyDescent="0.25">
      <c r="C631" t="s">
        <v>210</v>
      </c>
      <c r="D631" t="s">
        <v>227</v>
      </c>
      <c r="E631" t="s">
        <v>228</v>
      </c>
    </row>
    <row r="632" spans="3:5" x14ac:dyDescent="0.25">
      <c r="C632" t="s">
        <v>212</v>
      </c>
      <c r="D632" t="s">
        <v>227</v>
      </c>
      <c r="E632" t="s">
        <v>228</v>
      </c>
    </row>
    <row r="633" spans="3:5" x14ac:dyDescent="0.25">
      <c r="C633" t="s">
        <v>210</v>
      </c>
      <c r="D633" t="s">
        <v>227</v>
      </c>
      <c r="E633" t="s">
        <v>218</v>
      </c>
    </row>
    <row r="634" spans="3:5" x14ac:dyDescent="0.25">
      <c r="C634" t="s">
        <v>210</v>
      </c>
      <c r="D634" t="s">
        <v>227</v>
      </c>
      <c r="E634" t="s">
        <v>218</v>
      </c>
    </row>
    <row r="635" spans="3:5" x14ac:dyDescent="0.25">
      <c r="C635" t="s">
        <v>210</v>
      </c>
      <c r="D635" t="s">
        <v>220</v>
      </c>
      <c r="E635" t="s">
        <v>228</v>
      </c>
    </row>
    <row r="636" spans="3:5" x14ac:dyDescent="0.25">
      <c r="C636" t="s">
        <v>210</v>
      </c>
      <c r="D636" t="s">
        <v>227</v>
      </c>
      <c r="E636" t="s">
        <v>222</v>
      </c>
    </row>
    <row r="637" spans="3:5" x14ac:dyDescent="0.25">
      <c r="C637" t="s">
        <v>210</v>
      </c>
      <c r="D637" t="s">
        <v>217</v>
      </c>
      <c r="E637" t="s">
        <v>218</v>
      </c>
    </row>
    <row r="638" spans="3:5" x14ac:dyDescent="0.25">
      <c r="C638" t="s">
        <v>212</v>
      </c>
      <c r="D638" t="s">
        <v>220</v>
      </c>
      <c r="E638" t="s">
        <v>218</v>
      </c>
    </row>
    <row r="639" spans="3:5" x14ac:dyDescent="0.25">
      <c r="C639" t="s">
        <v>210</v>
      </c>
      <c r="D639" t="s">
        <v>220</v>
      </c>
      <c r="E639" t="s">
        <v>222</v>
      </c>
    </row>
    <row r="640" spans="3:5" x14ac:dyDescent="0.25">
      <c r="C640" t="s">
        <v>210</v>
      </c>
      <c r="D640" t="s">
        <v>220</v>
      </c>
      <c r="E640" t="s">
        <v>222</v>
      </c>
    </row>
    <row r="641" spans="3:5" x14ac:dyDescent="0.25">
      <c r="C641" t="s">
        <v>210</v>
      </c>
      <c r="D641" t="s">
        <v>217</v>
      </c>
      <c r="E641" t="s">
        <v>228</v>
      </c>
    </row>
    <row r="642" spans="3:5" x14ac:dyDescent="0.25">
      <c r="C642" t="s">
        <v>210</v>
      </c>
      <c r="D642" t="s">
        <v>220</v>
      </c>
      <c r="E642" t="s">
        <v>222</v>
      </c>
    </row>
    <row r="643" spans="3:5" x14ac:dyDescent="0.25">
      <c r="C643" t="s">
        <v>212</v>
      </c>
      <c r="D643" t="s">
        <v>227</v>
      </c>
      <c r="E643" t="s">
        <v>222</v>
      </c>
    </row>
    <row r="644" spans="3:5" x14ac:dyDescent="0.25">
      <c r="C644" t="s">
        <v>210</v>
      </c>
      <c r="D644" t="s">
        <v>217</v>
      </c>
      <c r="E644" t="s">
        <v>222</v>
      </c>
    </row>
    <row r="645" spans="3:5" x14ac:dyDescent="0.25">
      <c r="C645" t="s">
        <v>210</v>
      </c>
      <c r="D645" t="s">
        <v>217</v>
      </c>
      <c r="E645" t="s">
        <v>218</v>
      </c>
    </row>
    <row r="646" spans="3:5" x14ac:dyDescent="0.25">
      <c r="C646" t="s">
        <v>210</v>
      </c>
      <c r="D646" t="s">
        <v>227</v>
      </c>
      <c r="E646" t="s">
        <v>218</v>
      </c>
    </row>
    <row r="647" spans="3:5" x14ac:dyDescent="0.25">
      <c r="C647" t="s">
        <v>210</v>
      </c>
      <c r="D647" t="s">
        <v>217</v>
      </c>
      <c r="E647" t="s">
        <v>222</v>
      </c>
    </row>
    <row r="648" spans="3:5" x14ac:dyDescent="0.25">
      <c r="C648" t="s">
        <v>212</v>
      </c>
      <c r="D648" t="s">
        <v>220</v>
      </c>
      <c r="E648" t="s">
        <v>228</v>
      </c>
    </row>
    <row r="649" spans="3:5" x14ac:dyDescent="0.25">
      <c r="C649" t="s">
        <v>210</v>
      </c>
      <c r="D649" t="s">
        <v>227</v>
      </c>
      <c r="E649" t="s">
        <v>222</v>
      </c>
    </row>
    <row r="650" spans="3:5" x14ac:dyDescent="0.25">
      <c r="C650" t="s">
        <v>210</v>
      </c>
      <c r="D650" t="s">
        <v>217</v>
      </c>
      <c r="E650" t="s">
        <v>222</v>
      </c>
    </row>
    <row r="651" spans="3:5" x14ac:dyDescent="0.25">
      <c r="C651" t="s">
        <v>210</v>
      </c>
      <c r="D651" t="s">
        <v>220</v>
      </c>
      <c r="E651" t="s">
        <v>222</v>
      </c>
    </row>
    <row r="652" spans="3:5" x14ac:dyDescent="0.25">
      <c r="C652" t="s">
        <v>212</v>
      </c>
      <c r="D652" t="s">
        <v>227</v>
      </c>
      <c r="E652" t="s">
        <v>222</v>
      </c>
    </row>
    <row r="653" spans="3:5" x14ac:dyDescent="0.25">
      <c r="C653" t="s">
        <v>210</v>
      </c>
      <c r="D653" t="s">
        <v>217</v>
      </c>
      <c r="E653" t="s">
        <v>222</v>
      </c>
    </row>
    <row r="654" spans="3:5" x14ac:dyDescent="0.25">
      <c r="C654" t="s">
        <v>210</v>
      </c>
      <c r="D654" t="s">
        <v>217</v>
      </c>
      <c r="E654" t="s">
        <v>222</v>
      </c>
    </row>
    <row r="655" spans="3:5" x14ac:dyDescent="0.25">
      <c r="C655" t="s">
        <v>210</v>
      </c>
      <c r="D655" t="s">
        <v>217</v>
      </c>
      <c r="E655" t="s">
        <v>222</v>
      </c>
    </row>
    <row r="656" spans="3:5" x14ac:dyDescent="0.25">
      <c r="C656" t="s">
        <v>210</v>
      </c>
      <c r="D656" t="s">
        <v>217</v>
      </c>
      <c r="E656" t="s">
        <v>222</v>
      </c>
    </row>
    <row r="657" spans="3:5" x14ac:dyDescent="0.25">
      <c r="C657" t="s">
        <v>210</v>
      </c>
      <c r="D657" t="s">
        <v>217</v>
      </c>
      <c r="E657" t="s">
        <v>228</v>
      </c>
    </row>
    <row r="658" spans="3:5" x14ac:dyDescent="0.25">
      <c r="C658" t="s">
        <v>210</v>
      </c>
      <c r="D658" t="s">
        <v>220</v>
      </c>
      <c r="E658" t="s">
        <v>222</v>
      </c>
    </row>
    <row r="659" spans="3:5" x14ac:dyDescent="0.25">
      <c r="C659" t="s">
        <v>212</v>
      </c>
      <c r="D659" t="s">
        <v>220</v>
      </c>
      <c r="E659" t="s">
        <v>228</v>
      </c>
    </row>
    <row r="660" spans="3:5" x14ac:dyDescent="0.25">
      <c r="C660" t="s">
        <v>210</v>
      </c>
      <c r="D660" t="s">
        <v>220</v>
      </c>
      <c r="E660" t="s">
        <v>218</v>
      </c>
    </row>
    <row r="661" spans="3:5" x14ac:dyDescent="0.25">
      <c r="C661" t="s">
        <v>210</v>
      </c>
      <c r="D661" t="s">
        <v>227</v>
      </c>
      <c r="E661" t="s">
        <v>222</v>
      </c>
    </row>
    <row r="662" spans="3:5" x14ac:dyDescent="0.25">
      <c r="C662" t="s">
        <v>210</v>
      </c>
      <c r="D662" t="s">
        <v>217</v>
      </c>
      <c r="E662" t="s">
        <v>222</v>
      </c>
    </row>
    <row r="663" spans="3:5" x14ac:dyDescent="0.25">
      <c r="C663" t="s">
        <v>210</v>
      </c>
      <c r="D663" t="s">
        <v>220</v>
      </c>
      <c r="E663" t="s">
        <v>222</v>
      </c>
    </row>
    <row r="664" spans="3:5" x14ac:dyDescent="0.25">
      <c r="C664" t="s">
        <v>210</v>
      </c>
      <c r="D664" t="s">
        <v>220</v>
      </c>
      <c r="E664" t="s">
        <v>218</v>
      </c>
    </row>
    <row r="665" spans="3:5" x14ac:dyDescent="0.25">
      <c r="C665" t="s">
        <v>212</v>
      </c>
      <c r="D665" t="s">
        <v>220</v>
      </c>
      <c r="E665" t="s">
        <v>218</v>
      </c>
    </row>
    <row r="666" spans="3:5" x14ac:dyDescent="0.25">
      <c r="C666" t="s">
        <v>212</v>
      </c>
      <c r="D666" t="s">
        <v>220</v>
      </c>
      <c r="E666" t="s">
        <v>228</v>
      </c>
    </row>
    <row r="667" spans="3:5" x14ac:dyDescent="0.25">
      <c r="C667" t="s">
        <v>210</v>
      </c>
      <c r="D667" t="s">
        <v>217</v>
      </c>
      <c r="E667" t="s">
        <v>228</v>
      </c>
    </row>
    <row r="668" spans="3:5" x14ac:dyDescent="0.25">
      <c r="C668" t="s">
        <v>210</v>
      </c>
      <c r="D668" t="s">
        <v>220</v>
      </c>
      <c r="E668" t="s">
        <v>218</v>
      </c>
    </row>
    <row r="669" spans="3:5" x14ac:dyDescent="0.25">
      <c r="C669" t="s">
        <v>210</v>
      </c>
      <c r="D669" t="s">
        <v>220</v>
      </c>
      <c r="E669" t="s">
        <v>222</v>
      </c>
    </row>
    <row r="670" spans="3:5" x14ac:dyDescent="0.25">
      <c r="C670" t="s">
        <v>212</v>
      </c>
      <c r="D670" t="s">
        <v>227</v>
      </c>
      <c r="E670" t="s">
        <v>222</v>
      </c>
    </row>
    <row r="671" spans="3:5" x14ac:dyDescent="0.25">
      <c r="C671" t="s">
        <v>210</v>
      </c>
      <c r="D671" t="s">
        <v>217</v>
      </c>
      <c r="E671" t="s">
        <v>218</v>
      </c>
    </row>
    <row r="672" spans="3:5" x14ac:dyDescent="0.25">
      <c r="C672" t="s">
        <v>210</v>
      </c>
      <c r="D672" t="s">
        <v>217</v>
      </c>
      <c r="E672" t="s">
        <v>222</v>
      </c>
    </row>
    <row r="673" spans="3:5" x14ac:dyDescent="0.25">
      <c r="C673" t="s">
        <v>210</v>
      </c>
      <c r="D673" t="s">
        <v>217</v>
      </c>
      <c r="E673" t="s">
        <v>222</v>
      </c>
    </row>
    <row r="674" spans="3:5" x14ac:dyDescent="0.25">
      <c r="C674" t="s">
        <v>210</v>
      </c>
      <c r="D674" t="s">
        <v>220</v>
      </c>
      <c r="E674" t="s">
        <v>218</v>
      </c>
    </row>
    <row r="675" spans="3:5" x14ac:dyDescent="0.25">
      <c r="C675" t="s">
        <v>210</v>
      </c>
      <c r="D675" t="s">
        <v>217</v>
      </c>
      <c r="E675" t="s">
        <v>222</v>
      </c>
    </row>
    <row r="676" spans="3:5" x14ac:dyDescent="0.25">
      <c r="C676" t="s">
        <v>210</v>
      </c>
      <c r="D676" t="s">
        <v>217</v>
      </c>
      <c r="E676" t="s">
        <v>222</v>
      </c>
    </row>
    <row r="677" spans="3:5" x14ac:dyDescent="0.25">
      <c r="C677" t="s">
        <v>212</v>
      </c>
      <c r="D677" t="s">
        <v>220</v>
      </c>
      <c r="E677" t="s">
        <v>228</v>
      </c>
    </row>
    <row r="678" spans="3:5" x14ac:dyDescent="0.25">
      <c r="C678" t="s">
        <v>210</v>
      </c>
      <c r="D678" t="s">
        <v>220</v>
      </c>
      <c r="E678" t="s">
        <v>228</v>
      </c>
    </row>
    <row r="679" spans="3:5" x14ac:dyDescent="0.25">
      <c r="C679" t="s">
        <v>210</v>
      </c>
      <c r="D679" t="s">
        <v>227</v>
      </c>
      <c r="E679" t="s">
        <v>228</v>
      </c>
    </row>
    <row r="680" spans="3:5" x14ac:dyDescent="0.25">
      <c r="C680" t="s">
        <v>212</v>
      </c>
      <c r="D680" t="s">
        <v>227</v>
      </c>
      <c r="E680" t="s">
        <v>222</v>
      </c>
    </row>
    <row r="681" spans="3:5" x14ac:dyDescent="0.25">
      <c r="C681" t="s">
        <v>210</v>
      </c>
      <c r="D681" t="s">
        <v>217</v>
      </c>
      <c r="E681" t="s">
        <v>228</v>
      </c>
    </row>
    <row r="682" spans="3:5" x14ac:dyDescent="0.25">
      <c r="C682" t="s">
        <v>212</v>
      </c>
      <c r="D682" t="s">
        <v>220</v>
      </c>
      <c r="E682" t="s">
        <v>228</v>
      </c>
    </row>
    <row r="683" spans="3:5" x14ac:dyDescent="0.25">
      <c r="C683" t="s">
        <v>210</v>
      </c>
      <c r="D683" t="s">
        <v>227</v>
      </c>
      <c r="E683" t="s">
        <v>218</v>
      </c>
    </row>
    <row r="684" spans="3:5" x14ac:dyDescent="0.25">
      <c r="C684" t="s">
        <v>210</v>
      </c>
      <c r="D684" t="s">
        <v>220</v>
      </c>
      <c r="E684" t="s">
        <v>228</v>
      </c>
    </row>
    <row r="685" spans="3:5" x14ac:dyDescent="0.25">
      <c r="C685" t="s">
        <v>210</v>
      </c>
      <c r="D685" t="s">
        <v>217</v>
      </c>
      <c r="E685" t="s">
        <v>218</v>
      </c>
    </row>
    <row r="686" spans="3:5" x14ac:dyDescent="0.25">
      <c r="C686" t="s">
        <v>210</v>
      </c>
      <c r="D686" t="s">
        <v>217</v>
      </c>
      <c r="E686" t="s">
        <v>222</v>
      </c>
    </row>
    <row r="687" spans="3:5" x14ac:dyDescent="0.25">
      <c r="C687" t="s">
        <v>210</v>
      </c>
      <c r="D687" t="s">
        <v>217</v>
      </c>
      <c r="E687" t="s">
        <v>218</v>
      </c>
    </row>
    <row r="688" spans="3:5" x14ac:dyDescent="0.25">
      <c r="C688" t="s">
        <v>210</v>
      </c>
      <c r="D688" t="s">
        <v>220</v>
      </c>
      <c r="E688" t="s">
        <v>222</v>
      </c>
    </row>
    <row r="689" spans="3:5" x14ac:dyDescent="0.25">
      <c r="C689" t="s">
        <v>210</v>
      </c>
      <c r="D689" t="s">
        <v>227</v>
      </c>
      <c r="E689" t="s">
        <v>218</v>
      </c>
    </row>
    <row r="690" spans="3:5" x14ac:dyDescent="0.25">
      <c r="C690" t="s">
        <v>210</v>
      </c>
      <c r="D690" t="s">
        <v>217</v>
      </c>
      <c r="E690" t="s">
        <v>218</v>
      </c>
    </row>
    <row r="691" spans="3:5" x14ac:dyDescent="0.25">
      <c r="C691" t="s">
        <v>210</v>
      </c>
      <c r="D691" t="s">
        <v>220</v>
      </c>
      <c r="E691" t="s">
        <v>222</v>
      </c>
    </row>
    <row r="692" spans="3:5" x14ac:dyDescent="0.25">
      <c r="C692" t="s">
        <v>210</v>
      </c>
      <c r="D692" t="s">
        <v>220</v>
      </c>
      <c r="E692" t="s">
        <v>222</v>
      </c>
    </row>
    <row r="693" spans="3:5" x14ac:dyDescent="0.25">
      <c r="C693" t="s">
        <v>210</v>
      </c>
      <c r="D693" t="s">
        <v>217</v>
      </c>
      <c r="E693" t="s">
        <v>228</v>
      </c>
    </row>
    <row r="694" spans="3:5" x14ac:dyDescent="0.25">
      <c r="C694" t="s">
        <v>212</v>
      </c>
      <c r="D694" t="s">
        <v>227</v>
      </c>
      <c r="E694" t="s">
        <v>222</v>
      </c>
    </row>
    <row r="695" spans="3:5" x14ac:dyDescent="0.25">
      <c r="C695" t="s">
        <v>210</v>
      </c>
      <c r="D695" t="s">
        <v>227</v>
      </c>
      <c r="E695" t="s">
        <v>222</v>
      </c>
    </row>
    <row r="696" spans="3:5" x14ac:dyDescent="0.25">
      <c r="C696" t="s">
        <v>212</v>
      </c>
      <c r="D696" t="s">
        <v>227</v>
      </c>
      <c r="E696" t="s">
        <v>222</v>
      </c>
    </row>
    <row r="697" spans="3:5" x14ac:dyDescent="0.25">
      <c r="C697" t="s">
        <v>210</v>
      </c>
      <c r="D697" t="s">
        <v>220</v>
      </c>
      <c r="E697" t="s">
        <v>222</v>
      </c>
    </row>
    <row r="698" spans="3:5" x14ac:dyDescent="0.25">
      <c r="C698" t="s">
        <v>210</v>
      </c>
      <c r="D698" t="s">
        <v>220</v>
      </c>
      <c r="E698" t="s">
        <v>222</v>
      </c>
    </row>
    <row r="699" spans="3:5" x14ac:dyDescent="0.25">
      <c r="C699" t="s">
        <v>210</v>
      </c>
      <c r="D699" t="s">
        <v>217</v>
      </c>
      <c r="E699" t="s">
        <v>222</v>
      </c>
    </row>
    <row r="700" spans="3:5" x14ac:dyDescent="0.25">
      <c r="C700" t="s">
        <v>210</v>
      </c>
      <c r="D700" t="s">
        <v>220</v>
      </c>
      <c r="E700" t="s">
        <v>218</v>
      </c>
    </row>
    <row r="701" spans="3:5" x14ac:dyDescent="0.25">
      <c r="C701" t="s">
        <v>210</v>
      </c>
      <c r="D701" t="s">
        <v>217</v>
      </c>
      <c r="E701" t="s">
        <v>222</v>
      </c>
    </row>
    <row r="702" spans="3:5" x14ac:dyDescent="0.25">
      <c r="C702" t="s">
        <v>210</v>
      </c>
      <c r="D702" t="s">
        <v>217</v>
      </c>
      <c r="E702" t="s">
        <v>228</v>
      </c>
    </row>
    <row r="703" spans="3:5" x14ac:dyDescent="0.25">
      <c r="C703" t="s">
        <v>210</v>
      </c>
      <c r="D703" t="s">
        <v>217</v>
      </c>
      <c r="E703" t="s">
        <v>222</v>
      </c>
    </row>
    <row r="704" spans="3:5" x14ac:dyDescent="0.25">
      <c r="C704" t="s">
        <v>210</v>
      </c>
      <c r="D704" t="s">
        <v>220</v>
      </c>
      <c r="E704" t="s">
        <v>222</v>
      </c>
    </row>
    <row r="705" spans="3:5" x14ac:dyDescent="0.25">
      <c r="C705" t="s">
        <v>210</v>
      </c>
      <c r="D705" t="s">
        <v>220</v>
      </c>
      <c r="E705" t="s">
        <v>228</v>
      </c>
    </row>
    <row r="706" spans="3:5" x14ac:dyDescent="0.25">
      <c r="C706" t="s">
        <v>210</v>
      </c>
      <c r="D706" t="s">
        <v>220</v>
      </c>
      <c r="E706" t="s">
        <v>222</v>
      </c>
    </row>
    <row r="707" spans="3:5" x14ac:dyDescent="0.25">
      <c r="C707" t="s">
        <v>210</v>
      </c>
      <c r="D707" t="s">
        <v>217</v>
      </c>
      <c r="E707" t="s">
        <v>222</v>
      </c>
    </row>
    <row r="708" spans="3:5" x14ac:dyDescent="0.25">
      <c r="C708" t="s">
        <v>212</v>
      </c>
      <c r="D708" t="s">
        <v>227</v>
      </c>
      <c r="E708" t="s">
        <v>222</v>
      </c>
    </row>
    <row r="709" spans="3:5" x14ac:dyDescent="0.25">
      <c r="C709" t="s">
        <v>210</v>
      </c>
      <c r="D709" t="s">
        <v>217</v>
      </c>
      <c r="E709" t="s">
        <v>218</v>
      </c>
    </row>
    <row r="710" spans="3:5" x14ac:dyDescent="0.25">
      <c r="C710" t="s">
        <v>210</v>
      </c>
      <c r="D710" t="s">
        <v>220</v>
      </c>
      <c r="E710" t="s">
        <v>228</v>
      </c>
    </row>
    <row r="711" spans="3:5" x14ac:dyDescent="0.25">
      <c r="C711" t="s">
        <v>210</v>
      </c>
      <c r="D711" t="s">
        <v>220</v>
      </c>
      <c r="E711" t="s">
        <v>228</v>
      </c>
    </row>
    <row r="712" spans="3:5" x14ac:dyDescent="0.25">
      <c r="C712" t="s">
        <v>210</v>
      </c>
      <c r="D712" t="s">
        <v>227</v>
      </c>
      <c r="E712" t="s">
        <v>218</v>
      </c>
    </row>
    <row r="713" spans="3:5" x14ac:dyDescent="0.25">
      <c r="C713" t="s">
        <v>212</v>
      </c>
      <c r="D713" t="s">
        <v>220</v>
      </c>
      <c r="E713" t="s">
        <v>228</v>
      </c>
    </row>
    <row r="714" spans="3:5" x14ac:dyDescent="0.25">
      <c r="C714" t="s">
        <v>210</v>
      </c>
      <c r="D714" t="s">
        <v>217</v>
      </c>
      <c r="E714" t="s">
        <v>228</v>
      </c>
    </row>
    <row r="715" spans="3:5" x14ac:dyDescent="0.25">
      <c r="C715" t="s">
        <v>210</v>
      </c>
      <c r="D715" t="s">
        <v>217</v>
      </c>
      <c r="E715" t="s">
        <v>222</v>
      </c>
    </row>
    <row r="716" spans="3:5" x14ac:dyDescent="0.25">
      <c r="C716" t="s">
        <v>210</v>
      </c>
      <c r="D716" t="s">
        <v>217</v>
      </c>
      <c r="E716" t="s">
        <v>218</v>
      </c>
    </row>
    <row r="717" spans="3:5" x14ac:dyDescent="0.25">
      <c r="C717" t="s">
        <v>210</v>
      </c>
      <c r="D717" t="s">
        <v>217</v>
      </c>
      <c r="E717" t="s">
        <v>218</v>
      </c>
    </row>
    <row r="718" spans="3:5" x14ac:dyDescent="0.25">
      <c r="C718" t="s">
        <v>212</v>
      </c>
      <c r="D718" t="s">
        <v>227</v>
      </c>
      <c r="E718" t="s">
        <v>228</v>
      </c>
    </row>
    <row r="719" spans="3:5" x14ac:dyDescent="0.25">
      <c r="C719" t="s">
        <v>210</v>
      </c>
      <c r="D719" t="s">
        <v>217</v>
      </c>
      <c r="E719" t="s">
        <v>222</v>
      </c>
    </row>
    <row r="720" spans="3:5" x14ac:dyDescent="0.25">
      <c r="C720" t="s">
        <v>210</v>
      </c>
      <c r="D720" t="s">
        <v>217</v>
      </c>
      <c r="E720" t="s">
        <v>218</v>
      </c>
    </row>
    <row r="721" spans="3:5" x14ac:dyDescent="0.25">
      <c r="C721" t="s">
        <v>210</v>
      </c>
      <c r="D721" t="s">
        <v>220</v>
      </c>
      <c r="E721" t="s">
        <v>222</v>
      </c>
    </row>
    <row r="722" spans="3:5" x14ac:dyDescent="0.25">
      <c r="C722" t="s">
        <v>210</v>
      </c>
      <c r="D722" t="s">
        <v>217</v>
      </c>
      <c r="E722" t="s">
        <v>218</v>
      </c>
    </row>
    <row r="723" spans="3:5" x14ac:dyDescent="0.25">
      <c r="C723" t="s">
        <v>212</v>
      </c>
      <c r="D723" t="s">
        <v>227</v>
      </c>
      <c r="E723" t="s">
        <v>222</v>
      </c>
    </row>
    <row r="724" spans="3:5" x14ac:dyDescent="0.25">
      <c r="C724" t="s">
        <v>212</v>
      </c>
      <c r="D724" t="s">
        <v>227</v>
      </c>
      <c r="E724" t="s">
        <v>222</v>
      </c>
    </row>
    <row r="725" spans="3:5" x14ac:dyDescent="0.25">
      <c r="C725" t="s">
        <v>212</v>
      </c>
      <c r="D725" t="s">
        <v>220</v>
      </c>
      <c r="E725" t="s">
        <v>228</v>
      </c>
    </row>
    <row r="726" spans="3:5" x14ac:dyDescent="0.25">
      <c r="C726" t="s">
        <v>212</v>
      </c>
      <c r="D726" t="s">
        <v>227</v>
      </c>
      <c r="E726" t="s">
        <v>222</v>
      </c>
    </row>
    <row r="727" spans="3:5" x14ac:dyDescent="0.25">
      <c r="C727" t="s">
        <v>210</v>
      </c>
      <c r="D727" t="s">
        <v>220</v>
      </c>
      <c r="E727" t="s">
        <v>218</v>
      </c>
    </row>
    <row r="728" spans="3:5" x14ac:dyDescent="0.25">
      <c r="C728" t="s">
        <v>210</v>
      </c>
      <c r="D728" t="s">
        <v>217</v>
      </c>
      <c r="E728" t="s">
        <v>218</v>
      </c>
    </row>
    <row r="729" spans="3:5" x14ac:dyDescent="0.25">
      <c r="C729" t="s">
        <v>212</v>
      </c>
      <c r="D729" t="s">
        <v>227</v>
      </c>
      <c r="E729" t="s">
        <v>222</v>
      </c>
    </row>
    <row r="730" spans="3:5" x14ac:dyDescent="0.25">
      <c r="C730" t="s">
        <v>210</v>
      </c>
      <c r="D730" t="s">
        <v>217</v>
      </c>
      <c r="E730" t="s">
        <v>222</v>
      </c>
    </row>
    <row r="731" spans="3:5" x14ac:dyDescent="0.25">
      <c r="C731" t="s">
        <v>212</v>
      </c>
      <c r="D731" t="s">
        <v>227</v>
      </c>
      <c r="E731" t="s">
        <v>228</v>
      </c>
    </row>
    <row r="732" spans="3:5" x14ac:dyDescent="0.25">
      <c r="C732" t="s">
        <v>210</v>
      </c>
      <c r="D732" t="s">
        <v>227</v>
      </c>
      <c r="E732" t="s">
        <v>222</v>
      </c>
    </row>
    <row r="733" spans="3:5" x14ac:dyDescent="0.25">
      <c r="C733" t="s">
        <v>210</v>
      </c>
      <c r="D733" t="s">
        <v>217</v>
      </c>
      <c r="E733" t="s">
        <v>222</v>
      </c>
    </row>
    <row r="734" spans="3:5" x14ac:dyDescent="0.25">
      <c r="C734" t="s">
        <v>212</v>
      </c>
      <c r="D734" t="s">
        <v>220</v>
      </c>
      <c r="E734" t="s">
        <v>228</v>
      </c>
    </row>
    <row r="735" spans="3:5" x14ac:dyDescent="0.25">
      <c r="C735" t="s">
        <v>212</v>
      </c>
      <c r="D735" t="s">
        <v>227</v>
      </c>
      <c r="E735" t="s">
        <v>222</v>
      </c>
    </row>
    <row r="736" spans="3:5" x14ac:dyDescent="0.25">
      <c r="C736" t="s">
        <v>210</v>
      </c>
      <c r="D736" t="s">
        <v>217</v>
      </c>
      <c r="E736" t="s">
        <v>222</v>
      </c>
    </row>
    <row r="737" spans="3:5" x14ac:dyDescent="0.25">
      <c r="C737" t="s">
        <v>210</v>
      </c>
      <c r="D737" t="s">
        <v>220</v>
      </c>
      <c r="E737" t="s">
        <v>228</v>
      </c>
    </row>
    <row r="738" spans="3:5" x14ac:dyDescent="0.25">
      <c r="C738" t="s">
        <v>210</v>
      </c>
      <c r="D738" t="s">
        <v>220</v>
      </c>
      <c r="E738" t="s">
        <v>228</v>
      </c>
    </row>
    <row r="739" spans="3:5" x14ac:dyDescent="0.25">
      <c r="C739" t="s">
        <v>210</v>
      </c>
      <c r="D739" t="s">
        <v>217</v>
      </c>
      <c r="E739" t="s">
        <v>218</v>
      </c>
    </row>
    <row r="740" spans="3:5" x14ac:dyDescent="0.25">
      <c r="C740" t="s">
        <v>210</v>
      </c>
      <c r="D740" t="s">
        <v>217</v>
      </c>
      <c r="E740" t="s">
        <v>218</v>
      </c>
    </row>
    <row r="741" spans="3:5" x14ac:dyDescent="0.25">
      <c r="C741" t="s">
        <v>210</v>
      </c>
      <c r="D741" t="s">
        <v>217</v>
      </c>
      <c r="E741" t="s">
        <v>222</v>
      </c>
    </row>
    <row r="742" spans="3:5" x14ac:dyDescent="0.25">
      <c r="C742" t="s">
        <v>210</v>
      </c>
      <c r="D742" t="s">
        <v>217</v>
      </c>
      <c r="E742" t="s">
        <v>218</v>
      </c>
    </row>
    <row r="743" spans="3:5" x14ac:dyDescent="0.25">
      <c r="C743" t="s">
        <v>210</v>
      </c>
      <c r="D743" t="s">
        <v>227</v>
      </c>
      <c r="E743" t="s">
        <v>228</v>
      </c>
    </row>
    <row r="744" spans="3:5" x14ac:dyDescent="0.25">
      <c r="C744" t="s">
        <v>212</v>
      </c>
      <c r="D744" t="s">
        <v>220</v>
      </c>
      <c r="E744" t="s">
        <v>228</v>
      </c>
    </row>
    <row r="745" spans="3:5" x14ac:dyDescent="0.25">
      <c r="C745" t="s">
        <v>210</v>
      </c>
      <c r="D745" t="s">
        <v>227</v>
      </c>
      <c r="E745" t="s">
        <v>218</v>
      </c>
    </row>
    <row r="746" spans="3:5" x14ac:dyDescent="0.25">
      <c r="C746" t="s">
        <v>210</v>
      </c>
      <c r="D746" t="s">
        <v>217</v>
      </c>
      <c r="E746" t="s">
        <v>218</v>
      </c>
    </row>
    <row r="747" spans="3:5" x14ac:dyDescent="0.25">
      <c r="C747" t="s">
        <v>210</v>
      </c>
      <c r="D747" t="s">
        <v>227</v>
      </c>
      <c r="E747" t="s">
        <v>222</v>
      </c>
    </row>
    <row r="748" spans="3:5" x14ac:dyDescent="0.25">
      <c r="C748" t="s">
        <v>210</v>
      </c>
      <c r="D748" t="s">
        <v>217</v>
      </c>
      <c r="E748" t="s">
        <v>228</v>
      </c>
    </row>
    <row r="749" spans="3:5" x14ac:dyDescent="0.25">
      <c r="C749" t="s">
        <v>210</v>
      </c>
      <c r="D749" t="s">
        <v>220</v>
      </c>
      <c r="E749" t="s">
        <v>218</v>
      </c>
    </row>
    <row r="750" spans="3:5" x14ac:dyDescent="0.25">
      <c r="C750" t="s">
        <v>210</v>
      </c>
      <c r="D750" t="s">
        <v>217</v>
      </c>
      <c r="E750" t="s">
        <v>222</v>
      </c>
    </row>
    <row r="751" spans="3:5" x14ac:dyDescent="0.25">
      <c r="C751" t="s">
        <v>210</v>
      </c>
      <c r="D751" t="s">
        <v>217</v>
      </c>
      <c r="E751" t="s">
        <v>222</v>
      </c>
    </row>
    <row r="752" spans="3:5" x14ac:dyDescent="0.25">
      <c r="C752" t="s">
        <v>210</v>
      </c>
      <c r="D752" t="s">
        <v>217</v>
      </c>
      <c r="E752" t="s">
        <v>222</v>
      </c>
    </row>
    <row r="753" spans="3:5" x14ac:dyDescent="0.25">
      <c r="C753" t="s">
        <v>210</v>
      </c>
      <c r="D753" t="s">
        <v>220</v>
      </c>
      <c r="E753" t="s">
        <v>222</v>
      </c>
    </row>
    <row r="754" spans="3:5" x14ac:dyDescent="0.25">
      <c r="C754" t="s">
        <v>210</v>
      </c>
      <c r="D754" t="s">
        <v>220</v>
      </c>
      <c r="E754" t="s">
        <v>228</v>
      </c>
    </row>
    <row r="755" spans="3:5" x14ac:dyDescent="0.25">
      <c r="C755" t="s">
        <v>210</v>
      </c>
      <c r="D755" t="s">
        <v>220</v>
      </c>
      <c r="E755" t="s">
        <v>218</v>
      </c>
    </row>
    <row r="756" spans="3:5" x14ac:dyDescent="0.25">
      <c r="C756" t="s">
        <v>210</v>
      </c>
      <c r="D756" t="s">
        <v>220</v>
      </c>
      <c r="E756" t="s">
        <v>218</v>
      </c>
    </row>
    <row r="757" spans="3:5" x14ac:dyDescent="0.25">
      <c r="C757" t="s">
        <v>210</v>
      </c>
      <c r="D757" t="s">
        <v>227</v>
      </c>
      <c r="E757" t="s">
        <v>218</v>
      </c>
    </row>
    <row r="758" spans="3:5" x14ac:dyDescent="0.25">
      <c r="C758" t="s">
        <v>212</v>
      </c>
      <c r="D758" t="s">
        <v>227</v>
      </c>
      <c r="E758" t="s">
        <v>222</v>
      </c>
    </row>
    <row r="759" spans="3:5" x14ac:dyDescent="0.25">
      <c r="C759" t="s">
        <v>210</v>
      </c>
      <c r="D759" t="s">
        <v>217</v>
      </c>
      <c r="E759" t="s">
        <v>228</v>
      </c>
    </row>
    <row r="760" spans="3:5" x14ac:dyDescent="0.25">
      <c r="C760" t="s">
        <v>210</v>
      </c>
      <c r="D760" t="s">
        <v>217</v>
      </c>
      <c r="E760" t="s">
        <v>222</v>
      </c>
    </row>
    <row r="761" spans="3:5" x14ac:dyDescent="0.25">
      <c r="C761" t="s">
        <v>210</v>
      </c>
      <c r="D761" t="s">
        <v>217</v>
      </c>
      <c r="E761" t="s">
        <v>222</v>
      </c>
    </row>
    <row r="762" spans="3:5" x14ac:dyDescent="0.25">
      <c r="C762" t="s">
        <v>210</v>
      </c>
      <c r="D762" t="s">
        <v>220</v>
      </c>
      <c r="E762" t="s">
        <v>222</v>
      </c>
    </row>
    <row r="763" spans="3:5" x14ac:dyDescent="0.25">
      <c r="C763" t="s">
        <v>210</v>
      </c>
      <c r="D763" t="s">
        <v>217</v>
      </c>
      <c r="E763" t="s">
        <v>222</v>
      </c>
    </row>
    <row r="764" spans="3:5" x14ac:dyDescent="0.25">
      <c r="C764" t="s">
        <v>210</v>
      </c>
      <c r="D764" t="s">
        <v>217</v>
      </c>
      <c r="E764" t="s">
        <v>228</v>
      </c>
    </row>
    <row r="765" spans="3:5" x14ac:dyDescent="0.25">
      <c r="C765" t="s">
        <v>210</v>
      </c>
      <c r="D765" t="s">
        <v>227</v>
      </c>
      <c r="E765" t="s">
        <v>222</v>
      </c>
    </row>
    <row r="766" spans="3:5" x14ac:dyDescent="0.25">
      <c r="C766" t="s">
        <v>210</v>
      </c>
      <c r="D766" t="s">
        <v>220</v>
      </c>
      <c r="E766" t="s">
        <v>222</v>
      </c>
    </row>
    <row r="767" spans="3:5" x14ac:dyDescent="0.25">
      <c r="C767" t="s">
        <v>210</v>
      </c>
      <c r="D767" t="s">
        <v>217</v>
      </c>
      <c r="E767" t="s">
        <v>228</v>
      </c>
    </row>
    <row r="768" spans="3:5" x14ac:dyDescent="0.25">
      <c r="C768" t="s">
        <v>210</v>
      </c>
      <c r="D768" t="s">
        <v>220</v>
      </c>
      <c r="E768" t="s">
        <v>222</v>
      </c>
    </row>
    <row r="769" spans="3:5" x14ac:dyDescent="0.25">
      <c r="C769" t="s">
        <v>210</v>
      </c>
      <c r="D769" t="s">
        <v>227</v>
      </c>
      <c r="E769" t="s">
        <v>222</v>
      </c>
    </row>
    <row r="770" spans="3:5" x14ac:dyDescent="0.25">
      <c r="C770" t="s">
        <v>210</v>
      </c>
      <c r="D770" t="s">
        <v>220</v>
      </c>
      <c r="E770" t="s">
        <v>218</v>
      </c>
    </row>
    <row r="771" spans="3:5" x14ac:dyDescent="0.25">
      <c r="C771" t="s">
        <v>210</v>
      </c>
      <c r="D771" t="s">
        <v>217</v>
      </c>
      <c r="E771" t="s">
        <v>222</v>
      </c>
    </row>
    <row r="772" spans="3:5" x14ac:dyDescent="0.25">
      <c r="C772" t="s">
        <v>210</v>
      </c>
      <c r="D772" t="s">
        <v>227</v>
      </c>
      <c r="E772" t="s">
        <v>222</v>
      </c>
    </row>
    <row r="773" spans="3:5" x14ac:dyDescent="0.25">
      <c r="C773" t="s">
        <v>210</v>
      </c>
      <c r="D773" t="s">
        <v>217</v>
      </c>
      <c r="E773" t="s">
        <v>218</v>
      </c>
    </row>
    <row r="774" spans="3:5" x14ac:dyDescent="0.25">
      <c r="C774" t="s">
        <v>210</v>
      </c>
      <c r="D774" t="s">
        <v>227</v>
      </c>
      <c r="E774" t="s">
        <v>218</v>
      </c>
    </row>
    <row r="775" spans="3:5" x14ac:dyDescent="0.25">
      <c r="C775" t="s">
        <v>212</v>
      </c>
      <c r="D775" t="s">
        <v>227</v>
      </c>
      <c r="E775" t="s">
        <v>222</v>
      </c>
    </row>
    <row r="776" spans="3:5" x14ac:dyDescent="0.25">
      <c r="C776" t="s">
        <v>210</v>
      </c>
      <c r="D776" t="s">
        <v>220</v>
      </c>
      <c r="E776" t="s">
        <v>228</v>
      </c>
    </row>
    <row r="777" spans="3:5" x14ac:dyDescent="0.25">
      <c r="C777" t="s">
        <v>210</v>
      </c>
      <c r="D777" t="s">
        <v>220</v>
      </c>
      <c r="E777" t="s">
        <v>218</v>
      </c>
    </row>
    <row r="778" spans="3:5" x14ac:dyDescent="0.25">
      <c r="C778" t="s">
        <v>210</v>
      </c>
      <c r="D778" t="s">
        <v>220</v>
      </c>
      <c r="E778" t="s">
        <v>228</v>
      </c>
    </row>
    <row r="779" spans="3:5" x14ac:dyDescent="0.25">
      <c r="C779" t="s">
        <v>210</v>
      </c>
      <c r="D779" t="s">
        <v>217</v>
      </c>
      <c r="E779" t="s">
        <v>228</v>
      </c>
    </row>
    <row r="780" spans="3:5" x14ac:dyDescent="0.25">
      <c r="C780" t="s">
        <v>210</v>
      </c>
      <c r="D780" t="s">
        <v>217</v>
      </c>
      <c r="E780" t="s">
        <v>228</v>
      </c>
    </row>
    <row r="781" spans="3:5" x14ac:dyDescent="0.25">
      <c r="C781" t="s">
        <v>210</v>
      </c>
      <c r="D781" t="s">
        <v>217</v>
      </c>
      <c r="E781" t="s">
        <v>218</v>
      </c>
    </row>
    <row r="782" spans="3:5" x14ac:dyDescent="0.25">
      <c r="C782" t="s">
        <v>210</v>
      </c>
      <c r="D782" t="s">
        <v>227</v>
      </c>
      <c r="E782" t="s">
        <v>222</v>
      </c>
    </row>
    <row r="783" spans="3:5" x14ac:dyDescent="0.25">
      <c r="C783" t="s">
        <v>210</v>
      </c>
      <c r="D783" t="s">
        <v>217</v>
      </c>
      <c r="E783" t="s">
        <v>222</v>
      </c>
    </row>
    <row r="784" spans="3:5" x14ac:dyDescent="0.25">
      <c r="C784" t="s">
        <v>210</v>
      </c>
      <c r="D784" t="s">
        <v>227</v>
      </c>
      <c r="E784" t="s">
        <v>228</v>
      </c>
    </row>
    <row r="785" spans="3:5" x14ac:dyDescent="0.25">
      <c r="C785" t="s">
        <v>210</v>
      </c>
      <c r="D785" t="s">
        <v>217</v>
      </c>
      <c r="E785" t="s">
        <v>218</v>
      </c>
    </row>
    <row r="786" spans="3:5" x14ac:dyDescent="0.25">
      <c r="C786" t="s">
        <v>210</v>
      </c>
      <c r="D786" t="s">
        <v>217</v>
      </c>
      <c r="E786" t="s">
        <v>218</v>
      </c>
    </row>
    <row r="787" spans="3:5" x14ac:dyDescent="0.25">
      <c r="C787" t="s">
        <v>210</v>
      </c>
      <c r="D787" t="s">
        <v>220</v>
      </c>
      <c r="E787" t="s">
        <v>222</v>
      </c>
    </row>
    <row r="788" spans="3:5" x14ac:dyDescent="0.25">
      <c r="C788" t="s">
        <v>210</v>
      </c>
      <c r="D788" t="s">
        <v>217</v>
      </c>
      <c r="E788" t="s">
        <v>222</v>
      </c>
    </row>
    <row r="789" spans="3:5" x14ac:dyDescent="0.25">
      <c r="C789" t="s">
        <v>210</v>
      </c>
      <c r="D789" t="s">
        <v>217</v>
      </c>
      <c r="E789" t="s">
        <v>222</v>
      </c>
    </row>
    <row r="790" spans="3:5" x14ac:dyDescent="0.25">
      <c r="C790" t="s">
        <v>210</v>
      </c>
      <c r="D790" t="s">
        <v>220</v>
      </c>
      <c r="E790" t="s">
        <v>222</v>
      </c>
    </row>
    <row r="791" spans="3:5" x14ac:dyDescent="0.25">
      <c r="C791" t="s">
        <v>210</v>
      </c>
      <c r="D791" t="s">
        <v>220</v>
      </c>
      <c r="E791" t="s">
        <v>222</v>
      </c>
    </row>
    <row r="792" spans="3:5" x14ac:dyDescent="0.25">
      <c r="C792" t="s">
        <v>210</v>
      </c>
      <c r="D792" t="s">
        <v>220</v>
      </c>
      <c r="E792" t="s">
        <v>218</v>
      </c>
    </row>
    <row r="793" spans="3:5" x14ac:dyDescent="0.25">
      <c r="C793" t="s">
        <v>212</v>
      </c>
      <c r="D793" t="s">
        <v>227</v>
      </c>
      <c r="E793" t="s">
        <v>222</v>
      </c>
    </row>
    <row r="794" spans="3:5" x14ac:dyDescent="0.25">
      <c r="C794" t="s">
        <v>212</v>
      </c>
      <c r="D794" t="s">
        <v>227</v>
      </c>
      <c r="E794" t="s">
        <v>222</v>
      </c>
    </row>
    <row r="795" spans="3:5" x14ac:dyDescent="0.25">
      <c r="C795" t="s">
        <v>210</v>
      </c>
      <c r="D795" t="s">
        <v>220</v>
      </c>
      <c r="E795" t="s">
        <v>228</v>
      </c>
    </row>
    <row r="796" spans="3:5" x14ac:dyDescent="0.25">
      <c r="C796" t="s">
        <v>210</v>
      </c>
      <c r="D796" t="s">
        <v>217</v>
      </c>
      <c r="E796" t="s">
        <v>228</v>
      </c>
    </row>
    <row r="797" spans="3:5" x14ac:dyDescent="0.25">
      <c r="C797" t="s">
        <v>210</v>
      </c>
      <c r="D797" t="s">
        <v>220</v>
      </c>
      <c r="E797" t="s">
        <v>218</v>
      </c>
    </row>
    <row r="798" spans="3:5" x14ac:dyDescent="0.25">
      <c r="C798" t="s">
        <v>210</v>
      </c>
      <c r="D798" t="s">
        <v>220</v>
      </c>
      <c r="E798" t="s">
        <v>222</v>
      </c>
    </row>
    <row r="799" spans="3:5" x14ac:dyDescent="0.25">
      <c r="C799" t="s">
        <v>212</v>
      </c>
      <c r="D799" t="s">
        <v>227</v>
      </c>
      <c r="E799" t="s">
        <v>222</v>
      </c>
    </row>
    <row r="800" spans="3:5" x14ac:dyDescent="0.25">
      <c r="C800" t="s">
        <v>210</v>
      </c>
      <c r="D800" t="s">
        <v>217</v>
      </c>
      <c r="E800" t="s">
        <v>222</v>
      </c>
    </row>
    <row r="801" spans="3:5" x14ac:dyDescent="0.25">
      <c r="C801" t="s">
        <v>210</v>
      </c>
      <c r="D801" t="s">
        <v>227</v>
      </c>
      <c r="E801" t="s">
        <v>222</v>
      </c>
    </row>
    <row r="802" spans="3:5" x14ac:dyDescent="0.25">
      <c r="C802" t="s">
        <v>212</v>
      </c>
      <c r="D802" t="s">
        <v>227</v>
      </c>
      <c r="E802" t="s">
        <v>222</v>
      </c>
    </row>
    <row r="803" spans="3:5" x14ac:dyDescent="0.25">
      <c r="C803" t="s">
        <v>212</v>
      </c>
      <c r="D803" t="s">
        <v>217</v>
      </c>
      <c r="E803" t="s">
        <v>222</v>
      </c>
    </row>
    <row r="804" spans="3:5" x14ac:dyDescent="0.25">
      <c r="C804" t="s">
        <v>210</v>
      </c>
      <c r="D804" t="s">
        <v>220</v>
      </c>
      <c r="E804" t="s">
        <v>218</v>
      </c>
    </row>
    <row r="805" spans="3:5" x14ac:dyDescent="0.25">
      <c r="C805" t="s">
        <v>212</v>
      </c>
      <c r="D805" t="s">
        <v>217</v>
      </c>
      <c r="E805" t="s">
        <v>222</v>
      </c>
    </row>
    <row r="806" spans="3:5" x14ac:dyDescent="0.25">
      <c r="C806" t="s">
        <v>210</v>
      </c>
      <c r="D806" t="s">
        <v>217</v>
      </c>
      <c r="E806" t="s">
        <v>218</v>
      </c>
    </row>
    <row r="807" spans="3:5" x14ac:dyDescent="0.25">
      <c r="C807" t="s">
        <v>210</v>
      </c>
      <c r="D807" t="s">
        <v>227</v>
      </c>
      <c r="E807" t="s">
        <v>222</v>
      </c>
    </row>
    <row r="808" spans="3:5" x14ac:dyDescent="0.25">
      <c r="C808" t="s">
        <v>212</v>
      </c>
      <c r="D808" t="s">
        <v>220</v>
      </c>
      <c r="E808" t="s">
        <v>228</v>
      </c>
    </row>
    <row r="809" spans="3:5" x14ac:dyDescent="0.25">
      <c r="C809" t="s">
        <v>210</v>
      </c>
      <c r="D809" t="s">
        <v>217</v>
      </c>
      <c r="E809" t="s">
        <v>222</v>
      </c>
    </row>
    <row r="810" spans="3:5" x14ac:dyDescent="0.25">
      <c r="C810" t="s">
        <v>210</v>
      </c>
      <c r="D810" t="s">
        <v>227</v>
      </c>
      <c r="E810" t="s">
        <v>218</v>
      </c>
    </row>
    <row r="811" spans="3:5" x14ac:dyDescent="0.25">
      <c r="C811" t="s">
        <v>210</v>
      </c>
      <c r="D811" t="s">
        <v>220</v>
      </c>
      <c r="E811" t="s">
        <v>228</v>
      </c>
    </row>
    <row r="812" spans="3:5" x14ac:dyDescent="0.25">
      <c r="C812" t="s">
        <v>210</v>
      </c>
      <c r="D812" t="s">
        <v>217</v>
      </c>
      <c r="E812" t="s">
        <v>228</v>
      </c>
    </row>
    <row r="813" spans="3:5" x14ac:dyDescent="0.25">
      <c r="C813" t="s">
        <v>210</v>
      </c>
      <c r="D813" t="s">
        <v>220</v>
      </c>
      <c r="E813" t="s">
        <v>218</v>
      </c>
    </row>
    <row r="814" spans="3:5" x14ac:dyDescent="0.25">
      <c r="C814" t="s">
        <v>210</v>
      </c>
      <c r="D814" t="s">
        <v>217</v>
      </c>
      <c r="E814" t="s">
        <v>222</v>
      </c>
    </row>
    <row r="815" spans="3:5" x14ac:dyDescent="0.25">
      <c r="C815" t="s">
        <v>212</v>
      </c>
      <c r="D815" t="s">
        <v>220</v>
      </c>
      <c r="E815" t="s">
        <v>228</v>
      </c>
    </row>
    <row r="816" spans="3:5" x14ac:dyDescent="0.25">
      <c r="C816" t="s">
        <v>210</v>
      </c>
      <c r="D816" t="s">
        <v>217</v>
      </c>
      <c r="E816" t="s">
        <v>218</v>
      </c>
    </row>
    <row r="817" spans="3:5" x14ac:dyDescent="0.25">
      <c r="C817" t="s">
        <v>210</v>
      </c>
      <c r="D817" t="s">
        <v>220</v>
      </c>
      <c r="E817" t="s">
        <v>222</v>
      </c>
    </row>
    <row r="818" spans="3:5" x14ac:dyDescent="0.25">
      <c r="C818" t="s">
        <v>210</v>
      </c>
      <c r="D818" t="s">
        <v>220</v>
      </c>
      <c r="E818" t="s">
        <v>222</v>
      </c>
    </row>
    <row r="819" spans="3:5" x14ac:dyDescent="0.25">
      <c r="C819" t="s">
        <v>210</v>
      </c>
      <c r="D819" t="s">
        <v>227</v>
      </c>
      <c r="E819" t="s">
        <v>222</v>
      </c>
    </row>
    <row r="820" spans="3:5" x14ac:dyDescent="0.25">
      <c r="C820" t="s">
        <v>210</v>
      </c>
      <c r="D820" t="s">
        <v>217</v>
      </c>
      <c r="E820" t="s">
        <v>228</v>
      </c>
    </row>
    <row r="821" spans="3:5" x14ac:dyDescent="0.25">
      <c r="C821" t="s">
        <v>210</v>
      </c>
      <c r="D821" t="s">
        <v>220</v>
      </c>
      <c r="E821" t="s">
        <v>222</v>
      </c>
    </row>
    <row r="822" spans="3:5" x14ac:dyDescent="0.25">
      <c r="C822" t="s">
        <v>210</v>
      </c>
      <c r="D822" t="s">
        <v>227</v>
      </c>
      <c r="E822" t="s">
        <v>218</v>
      </c>
    </row>
    <row r="823" spans="3:5" x14ac:dyDescent="0.25">
      <c r="C823" t="s">
        <v>212</v>
      </c>
      <c r="D823" t="s">
        <v>220</v>
      </c>
      <c r="E823" t="s">
        <v>228</v>
      </c>
    </row>
    <row r="824" spans="3:5" x14ac:dyDescent="0.25">
      <c r="C824" t="s">
        <v>210</v>
      </c>
      <c r="D824" t="s">
        <v>220</v>
      </c>
      <c r="E824" t="s">
        <v>222</v>
      </c>
    </row>
    <row r="825" spans="3:5" x14ac:dyDescent="0.25">
      <c r="C825" t="s">
        <v>210</v>
      </c>
      <c r="D825" t="s">
        <v>220</v>
      </c>
      <c r="E825" t="s">
        <v>222</v>
      </c>
    </row>
    <row r="826" spans="3:5" x14ac:dyDescent="0.25">
      <c r="C826" t="s">
        <v>210</v>
      </c>
      <c r="D826" t="s">
        <v>217</v>
      </c>
      <c r="E826" t="s">
        <v>222</v>
      </c>
    </row>
    <row r="827" spans="3:5" x14ac:dyDescent="0.25">
      <c r="C827" t="s">
        <v>210</v>
      </c>
      <c r="D827" t="s">
        <v>217</v>
      </c>
      <c r="E827" t="s">
        <v>218</v>
      </c>
    </row>
    <row r="828" spans="3:5" x14ac:dyDescent="0.25">
      <c r="C828" t="s">
        <v>212</v>
      </c>
      <c r="D828" t="s">
        <v>217</v>
      </c>
      <c r="E828" t="s">
        <v>222</v>
      </c>
    </row>
    <row r="829" spans="3:5" x14ac:dyDescent="0.25">
      <c r="C829" t="s">
        <v>210</v>
      </c>
      <c r="D829" t="s">
        <v>220</v>
      </c>
      <c r="E829" t="s">
        <v>218</v>
      </c>
    </row>
    <row r="830" spans="3:5" x14ac:dyDescent="0.25">
      <c r="C830" t="s">
        <v>210</v>
      </c>
      <c r="D830" t="s">
        <v>217</v>
      </c>
      <c r="E830" t="s">
        <v>222</v>
      </c>
    </row>
    <row r="831" spans="3:5" x14ac:dyDescent="0.25">
      <c r="C831" t="s">
        <v>210</v>
      </c>
      <c r="D831" t="s">
        <v>220</v>
      </c>
      <c r="E831" t="s">
        <v>222</v>
      </c>
    </row>
    <row r="832" spans="3:5" x14ac:dyDescent="0.25">
      <c r="C832" t="s">
        <v>210</v>
      </c>
      <c r="D832" t="s">
        <v>217</v>
      </c>
      <c r="E832" t="s">
        <v>218</v>
      </c>
    </row>
    <row r="833" spans="3:5" x14ac:dyDescent="0.25">
      <c r="C833" t="s">
        <v>210</v>
      </c>
      <c r="D833" t="s">
        <v>220</v>
      </c>
      <c r="E833" t="s">
        <v>218</v>
      </c>
    </row>
    <row r="834" spans="3:5" x14ac:dyDescent="0.25">
      <c r="C834" t="s">
        <v>210</v>
      </c>
      <c r="D834" t="s">
        <v>227</v>
      </c>
      <c r="E834" t="s">
        <v>222</v>
      </c>
    </row>
    <row r="835" spans="3:5" x14ac:dyDescent="0.25">
      <c r="C835" t="s">
        <v>210</v>
      </c>
      <c r="D835" t="s">
        <v>220</v>
      </c>
      <c r="E835" t="s">
        <v>218</v>
      </c>
    </row>
    <row r="836" spans="3:5" x14ac:dyDescent="0.25">
      <c r="C836" t="s">
        <v>212</v>
      </c>
      <c r="D836" t="s">
        <v>220</v>
      </c>
      <c r="E836" t="s">
        <v>228</v>
      </c>
    </row>
    <row r="837" spans="3:5" x14ac:dyDescent="0.25">
      <c r="C837" t="s">
        <v>210</v>
      </c>
      <c r="D837" t="s">
        <v>217</v>
      </c>
      <c r="E837" t="s">
        <v>228</v>
      </c>
    </row>
    <row r="838" spans="3:5" x14ac:dyDescent="0.25">
      <c r="C838" t="s">
        <v>210</v>
      </c>
      <c r="D838" t="s">
        <v>220</v>
      </c>
      <c r="E838" t="s">
        <v>222</v>
      </c>
    </row>
    <row r="839" spans="3:5" x14ac:dyDescent="0.25">
      <c r="C839" t="s">
        <v>210</v>
      </c>
      <c r="D839" t="s">
        <v>220</v>
      </c>
      <c r="E839" t="s">
        <v>218</v>
      </c>
    </row>
    <row r="840" spans="3:5" x14ac:dyDescent="0.25">
      <c r="C840" t="s">
        <v>210</v>
      </c>
      <c r="D840" t="s">
        <v>220</v>
      </c>
      <c r="E840" t="s">
        <v>222</v>
      </c>
    </row>
    <row r="841" spans="3:5" x14ac:dyDescent="0.25">
      <c r="C841" t="s">
        <v>210</v>
      </c>
      <c r="D841" t="s">
        <v>220</v>
      </c>
      <c r="E841" t="s">
        <v>222</v>
      </c>
    </row>
    <row r="842" spans="3:5" x14ac:dyDescent="0.25">
      <c r="C842" t="s">
        <v>210</v>
      </c>
      <c r="D842" t="s">
        <v>227</v>
      </c>
      <c r="E842" t="s">
        <v>218</v>
      </c>
    </row>
    <row r="843" spans="3:5" x14ac:dyDescent="0.25">
      <c r="C843" t="s">
        <v>210</v>
      </c>
      <c r="D843" t="s">
        <v>220</v>
      </c>
      <c r="E843" t="s">
        <v>222</v>
      </c>
    </row>
    <row r="844" spans="3:5" x14ac:dyDescent="0.25">
      <c r="C844" t="s">
        <v>210</v>
      </c>
      <c r="D844" t="s">
        <v>220</v>
      </c>
      <c r="E844" t="s">
        <v>222</v>
      </c>
    </row>
    <row r="845" spans="3:5" x14ac:dyDescent="0.25">
      <c r="C845" t="s">
        <v>210</v>
      </c>
      <c r="D845" t="s">
        <v>217</v>
      </c>
      <c r="E845" t="s">
        <v>222</v>
      </c>
    </row>
    <row r="846" spans="3:5" x14ac:dyDescent="0.25">
      <c r="C846" t="s">
        <v>210</v>
      </c>
      <c r="D846" t="s">
        <v>220</v>
      </c>
      <c r="E846" t="s">
        <v>222</v>
      </c>
    </row>
    <row r="847" spans="3:5" x14ac:dyDescent="0.25">
      <c r="C847" t="s">
        <v>212</v>
      </c>
      <c r="D847" t="s">
        <v>227</v>
      </c>
      <c r="E847" t="s">
        <v>222</v>
      </c>
    </row>
    <row r="848" spans="3:5" x14ac:dyDescent="0.25">
      <c r="C848" t="s">
        <v>210</v>
      </c>
      <c r="D848" t="s">
        <v>217</v>
      </c>
      <c r="E848" t="s">
        <v>222</v>
      </c>
    </row>
    <row r="849" spans="3:5" x14ac:dyDescent="0.25">
      <c r="C849" t="s">
        <v>210</v>
      </c>
      <c r="D849" t="s">
        <v>217</v>
      </c>
      <c r="E849" t="s">
        <v>228</v>
      </c>
    </row>
    <row r="850" spans="3:5" x14ac:dyDescent="0.25">
      <c r="C850" t="s">
        <v>212</v>
      </c>
      <c r="D850" t="s">
        <v>227</v>
      </c>
      <c r="E850" t="s">
        <v>222</v>
      </c>
    </row>
    <row r="851" spans="3:5" x14ac:dyDescent="0.25">
      <c r="C851" t="s">
        <v>210</v>
      </c>
      <c r="D851" t="s">
        <v>217</v>
      </c>
      <c r="E851" t="s">
        <v>228</v>
      </c>
    </row>
    <row r="852" spans="3:5" x14ac:dyDescent="0.25">
      <c r="C852" t="s">
        <v>212</v>
      </c>
      <c r="D852" t="s">
        <v>227</v>
      </c>
      <c r="E852" t="s">
        <v>222</v>
      </c>
    </row>
    <row r="853" spans="3:5" x14ac:dyDescent="0.25">
      <c r="C853" t="s">
        <v>210</v>
      </c>
      <c r="D853" t="s">
        <v>217</v>
      </c>
      <c r="E853" t="s">
        <v>222</v>
      </c>
    </row>
    <row r="854" spans="3:5" x14ac:dyDescent="0.25">
      <c r="C854" t="s">
        <v>210</v>
      </c>
      <c r="D854" t="s">
        <v>220</v>
      </c>
      <c r="E854" t="s">
        <v>222</v>
      </c>
    </row>
    <row r="855" spans="3:5" x14ac:dyDescent="0.25">
      <c r="C855" t="s">
        <v>210</v>
      </c>
      <c r="D855" t="s">
        <v>220</v>
      </c>
      <c r="E855" t="s">
        <v>218</v>
      </c>
    </row>
    <row r="856" spans="3:5" x14ac:dyDescent="0.25">
      <c r="C856" t="s">
        <v>210</v>
      </c>
      <c r="D856" t="s">
        <v>220</v>
      </c>
      <c r="E856" t="s">
        <v>228</v>
      </c>
    </row>
    <row r="857" spans="3:5" x14ac:dyDescent="0.25">
      <c r="C857" t="s">
        <v>210</v>
      </c>
      <c r="D857" t="s">
        <v>220</v>
      </c>
      <c r="E857" t="s">
        <v>218</v>
      </c>
    </row>
    <row r="858" spans="3:5" x14ac:dyDescent="0.25">
      <c r="C858" t="s">
        <v>210</v>
      </c>
      <c r="D858" t="s">
        <v>217</v>
      </c>
      <c r="E858" t="s">
        <v>222</v>
      </c>
    </row>
    <row r="859" spans="3:5" x14ac:dyDescent="0.25">
      <c r="C859" t="s">
        <v>212</v>
      </c>
      <c r="D859" t="s">
        <v>227</v>
      </c>
      <c r="E859" t="s">
        <v>228</v>
      </c>
    </row>
    <row r="860" spans="3:5" x14ac:dyDescent="0.25">
      <c r="C860" t="s">
        <v>210</v>
      </c>
      <c r="D860" t="s">
        <v>227</v>
      </c>
      <c r="E860" t="s">
        <v>218</v>
      </c>
    </row>
    <row r="861" spans="3:5" x14ac:dyDescent="0.25">
      <c r="C861" t="s">
        <v>212</v>
      </c>
      <c r="D861" t="s">
        <v>227</v>
      </c>
      <c r="E861" t="s">
        <v>222</v>
      </c>
    </row>
    <row r="862" spans="3:5" x14ac:dyDescent="0.25">
      <c r="C862" t="s">
        <v>210</v>
      </c>
      <c r="D862" t="s">
        <v>217</v>
      </c>
      <c r="E862" t="s">
        <v>222</v>
      </c>
    </row>
    <row r="863" spans="3:5" x14ac:dyDescent="0.25">
      <c r="C863" t="s">
        <v>210</v>
      </c>
      <c r="D863" t="s">
        <v>227</v>
      </c>
      <c r="E863" t="s">
        <v>222</v>
      </c>
    </row>
    <row r="864" spans="3:5" x14ac:dyDescent="0.25">
      <c r="C864" t="s">
        <v>210</v>
      </c>
      <c r="D864" t="s">
        <v>217</v>
      </c>
      <c r="E864" t="s">
        <v>218</v>
      </c>
    </row>
    <row r="865" spans="3:5" x14ac:dyDescent="0.25">
      <c r="C865" t="s">
        <v>210</v>
      </c>
      <c r="D865" t="s">
        <v>217</v>
      </c>
      <c r="E865" t="s">
        <v>218</v>
      </c>
    </row>
    <row r="866" spans="3:5" x14ac:dyDescent="0.25">
      <c r="C866" t="s">
        <v>210</v>
      </c>
      <c r="D866" t="s">
        <v>220</v>
      </c>
      <c r="E866" t="s">
        <v>218</v>
      </c>
    </row>
    <row r="867" spans="3:5" x14ac:dyDescent="0.25">
      <c r="C867" t="s">
        <v>210</v>
      </c>
      <c r="D867" t="s">
        <v>227</v>
      </c>
      <c r="E867" t="s">
        <v>218</v>
      </c>
    </row>
    <row r="868" spans="3:5" x14ac:dyDescent="0.25">
      <c r="C868" t="s">
        <v>210</v>
      </c>
      <c r="D868" t="s">
        <v>220</v>
      </c>
      <c r="E868" t="s">
        <v>222</v>
      </c>
    </row>
    <row r="869" spans="3:5" x14ac:dyDescent="0.25">
      <c r="C869" t="s">
        <v>210</v>
      </c>
      <c r="D869" t="s">
        <v>217</v>
      </c>
      <c r="E869" t="s">
        <v>222</v>
      </c>
    </row>
    <row r="870" spans="3:5" x14ac:dyDescent="0.25">
      <c r="C870" t="s">
        <v>210</v>
      </c>
      <c r="D870" t="s">
        <v>220</v>
      </c>
      <c r="E870" t="s">
        <v>222</v>
      </c>
    </row>
    <row r="871" spans="3:5" x14ac:dyDescent="0.25">
      <c r="C871" t="s">
        <v>212</v>
      </c>
      <c r="D871" t="s">
        <v>227</v>
      </c>
      <c r="E871" t="s">
        <v>222</v>
      </c>
    </row>
    <row r="872" spans="3:5" x14ac:dyDescent="0.25">
      <c r="C872" t="s">
        <v>210</v>
      </c>
      <c r="D872" t="s">
        <v>217</v>
      </c>
      <c r="E872" t="s">
        <v>222</v>
      </c>
    </row>
    <row r="873" spans="3:5" x14ac:dyDescent="0.25">
      <c r="C873" t="s">
        <v>212</v>
      </c>
      <c r="D873" t="s">
        <v>227</v>
      </c>
      <c r="E873" t="s">
        <v>222</v>
      </c>
    </row>
    <row r="874" spans="3:5" x14ac:dyDescent="0.25">
      <c r="C874" t="s">
        <v>212</v>
      </c>
      <c r="D874" t="s">
        <v>227</v>
      </c>
      <c r="E874" t="s">
        <v>228</v>
      </c>
    </row>
    <row r="875" spans="3:5" x14ac:dyDescent="0.25">
      <c r="C875" t="s">
        <v>210</v>
      </c>
      <c r="D875" t="s">
        <v>217</v>
      </c>
      <c r="E875" t="s">
        <v>222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922F5-A91A-47EA-91B5-A33697FF26BE}">
  <sheetPr codeName="Sheet49"/>
  <dimension ref="B2:P492"/>
  <sheetViews>
    <sheetView topLeftCell="C1" workbookViewId="0">
      <selection activeCell="K15" sqref="K15"/>
    </sheetView>
  </sheetViews>
  <sheetFormatPr defaultRowHeight="15" x14ac:dyDescent="0.25"/>
  <cols>
    <col min="3" max="3" width="15.7109375" customWidth="1"/>
    <col min="4" max="4" width="15" customWidth="1"/>
    <col min="9" max="9" width="8.85546875" customWidth="1"/>
  </cols>
  <sheetData>
    <row r="2" spans="2:16" x14ac:dyDescent="0.25">
      <c r="C2" t="s">
        <v>336</v>
      </c>
      <c r="D2" t="s">
        <v>337</v>
      </c>
    </row>
    <row r="3" spans="2:16" x14ac:dyDescent="0.25">
      <c r="C3">
        <f>PERCENTILE(C5:C492,0.25)</f>
        <v>47</v>
      </c>
      <c r="D3">
        <f>PERCENTILE(D5:D492,0.75)</f>
        <v>130.7775</v>
      </c>
      <c r="F3" t="s">
        <v>338</v>
      </c>
    </row>
    <row r="4" spans="2:16" x14ac:dyDescent="0.25">
      <c r="B4" t="s">
        <v>339</v>
      </c>
      <c r="C4" t="s">
        <v>340</v>
      </c>
      <c r="D4" t="s">
        <v>341</v>
      </c>
      <c r="F4" t="e">
        <f>COUNTIF(Parent_Income,"&lt;=47")</f>
        <v>#VALUE!</v>
      </c>
      <c r="K4" s="30" t="s">
        <v>342</v>
      </c>
      <c r="L4" s="30"/>
      <c r="M4" s="30"/>
      <c r="N4" s="30"/>
      <c r="O4" s="30"/>
      <c r="P4" s="30"/>
    </row>
    <row r="5" spans="2:16" x14ac:dyDescent="0.25">
      <c r="B5">
        <v>1</v>
      </c>
      <c r="C5">
        <v>150</v>
      </c>
      <c r="D5">
        <v>38.64</v>
      </c>
      <c r="F5" t="s">
        <v>343</v>
      </c>
      <c r="K5" s="30" t="s">
        <v>344</v>
      </c>
      <c r="L5" s="30"/>
      <c r="M5" s="30"/>
      <c r="N5" s="30"/>
      <c r="O5" s="30"/>
      <c r="P5" s="30"/>
    </row>
    <row r="6" spans="2:16" x14ac:dyDescent="0.25">
      <c r="B6">
        <v>2</v>
      </c>
      <c r="C6">
        <v>101</v>
      </c>
      <c r="D6">
        <v>178.77</v>
      </c>
      <c r="F6" t="e">
        <f>COUNTIFS(Parent_Income,"&lt;=47",Income_at_age_40,"&gt;=130.775")</f>
        <v>#VALUE!</v>
      </c>
      <c r="K6" s="30" t="s">
        <v>345</v>
      </c>
      <c r="L6" s="30"/>
      <c r="M6" s="30"/>
      <c r="N6" s="30"/>
      <c r="O6" s="30"/>
      <c r="P6" s="30"/>
    </row>
    <row r="7" spans="2:16" x14ac:dyDescent="0.25">
      <c r="B7">
        <v>3</v>
      </c>
      <c r="C7">
        <v>112</v>
      </c>
      <c r="D7">
        <v>213.92</v>
      </c>
      <c r="K7" s="30" t="s">
        <v>346</v>
      </c>
      <c r="L7" s="30"/>
      <c r="M7" s="30"/>
      <c r="N7" s="30"/>
      <c r="O7" s="30"/>
      <c r="P7" s="30"/>
    </row>
    <row r="8" spans="2:16" x14ac:dyDescent="0.25">
      <c r="B8">
        <v>4</v>
      </c>
      <c r="C8">
        <v>57</v>
      </c>
      <c r="D8">
        <v>83.22</v>
      </c>
      <c r="F8" t="s">
        <v>347</v>
      </c>
      <c r="K8" s="30" t="s">
        <v>348</v>
      </c>
      <c r="L8" s="30"/>
      <c r="M8" s="30"/>
      <c r="N8" s="30"/>
      <c r="O8" s="30"/>
      <c r="P8" s="30"/>
    </row>
    <row r="9" spans="2:16" x14ac:dyDescent="0.25">
      <c r="B9">
        <v>5</v>
      </c>
      <c r="C9">
        <v>36</v>
      </c>
      <c r="D9">
        <v>24.12</v>
      </c>
      <c r="F9" s="3" t="e">
        <f>F6/F4</f>
        <v>#VALUE!</v>
      </c>
      <c r="K9" s="30" t="s">
        <v>349</v>
      </c>
      <c r="L9" s="30"/>
      <c r="M9" s="30"/>
      <c r="N9" s="30"/>
      <c r="O9" s="30"/>
      <c r="P9" s="30"/>
    </row>
    <row r="10" spans="2:16" x14ac:dyDescent="0.25">
      <c r="B10">
        <v>6</v>
      </c>
      <c r="C10">
        <v>32</v>
      </c>
      <c r="D10">
        <v>141</v>
      </c>
      <c r="K10" s="30" t="s">
        <v>350</v>
      </c>
      <c r="L10" s="30"/>
      <c r="M10" s="30"/>
      <c r="N10" s="30"/>
      <c r="O10" s="30"/>
      <c r="P10" s="30"/>
    </row>
    <row r="11" spans="2:16" x14ac:dyDescent="0.25">
      <c r="B11">
        <v>7</v>
      </c>
      <c r="C11">
        <v>75</v>
      </c>
      <c r="D11">
        <v>105</v>
      </c>
      <c r="F11" s="9" t="s">
        <v>351</v>
      </c>
      <c r="G11" s="9"/>
      <c r="H11" s="9"/>
      <c r="K11" s="30" t="s">
        <v>352</v>
      </c>
      <c r="L11" s="30"/>
      <c r="M11" s="30"/>
      <c r="N11" s="30"/>
      <c r="O11" s="30"/>
      <c r="P11" s="30"/>
    </row>
    <row r="12" spans="2:16" x14ac:dyDescent="0.25">
      <c r="B12">
        <v>8</v>
      </c>
      <c r="C12">
        <v>119</v>
      </c>
      <c r="D12">
        <v>147.56</v>
      </c>
      <c r="F12" s="9" t="s">
        <v>353</v>
      </c>
      <c r="G12" s="9"/>
      <c r="H12" s="9"/>
      <c r="K12" s="30" t="s">
        <v>354</v>
      </c>
      <c r="L12" s="30"/>
      <c r="M12" s="30"/>
      <c r="N12" s="30"/>
      <c r="O12" s="30"/>
      <c r="P12" s="30"/>
    </row>
    <row r="13" spans="2:16" x14ac:dyDescent="0.25">
      <c r="B13">
        <v>9</v>
      </c>
      <c r="C13">
        <v>38</v>
      </c>
      <c r="D13">
        <v>40.659999999999997</v>
      </c>
      <c r="F13" s="9" t="s">
        <v>355</v>
      </c>
      <c r="G13" s="9"/>
      <c r="H13" s="9"/>
      <c r="K13" s="30" t="s">
        <v>356</v>
      </c>
      <c r="L13" s="30"/>
      <c r="M13" s="30"/>
      <c r="N13" s="30"/>
      <c r="O13" s="30"/>
      <c r="P13" s="30"/>
    </row>
    <row r="14" spans="2:16" x14ac:dyDescent="0.25">
      <c r="B14">
        <v>10</v>
      </c>
      <c r="C14">
        <v>51</v>
      </c>
      <c r="D14">
        <v>73.44</v>
      </c>
      <c r="K14" s="30" t="s">
        <v>357</v>
      </c>
      <c r="L14" s="30"/>
      <c r="M14" s="30"/>
      <c r="N14" s="30"/>
      <c r="O14" s="30"/>
      <c r="P14" s="30"/>
    </row>
    <row r="15" spans="2:16" x14ac:dyDescent="0.25">
      <c r="B15">
        <v>11</v>
      </c>
      <c r="C15">
        <v>130</v>
      </c>
      <c r="D15">
        <v>89.7</v>
      </c>
    </row>
    <row r="16" spans="2:16" x14ac:dyDescent="0.25">
      <c r="B16">
        <v>12</v>
      </c>
      <c r="C16">
        <v>71</v>
      </c>
      <c r="D16">
        <v>51.83</v>
      </c>
    </row>
    <row r="17" spans="2:4" x14ac:dyDescent="0.25">
      <c r="B17">
        <v>13</v>
      </c>
      <c r="C17">
        <v>121</v>
      </c>
      <c r="D17">
        <v>141.57</v>
      </c>
    </row>
    <row r="18" spans="2:4" x14ac:dyDescent="0.25">
      <c r="B18">
        <v>14</v>
      </c>
      <c r="C18">
        <v>39</v>
      </c>
      <c r="D18">
        <v>141</v>
      </c>
    </row>
    <row r="19" spans="2:4" x14ac:dyDescent="0.25">
      <c r="B19">
        <v>15</v>
      </c>
      <c r="C19">
        <v>94</v>
      </c>
      <c r="D19">
        <v>110.92</v>
      </c>
    </row>
    <row r="20" spans="2:4" x14ac:dyDescent="0.25">
      <c r="B20">
        <v>16</v>
      </c>
      <c r="C20">
        <v>74</v>
      </c>
      <c r="D20">
        <v>79.92</v>
      </c>
    </row>
    <row r="21" spans="2:4" x14ac:dyDescent="0.25">
      <c r="B21">
        <v>17</v>
      </c>
      <c r="C21">
        <v>42</v>
      </c>
      <c r="D21">
        <v>77.7</v>
      </c>
    </row>
    <row r="22" spans="2:4" x14ac:dyDescent="0.25">
      <c r="B22">
        <v>18</v>
      </c>
      <c r="C22">
        <v>82</v>
      </c>
      <c r="D22">
        <v>137.76</v>
      </c>
    </row>
    <row r="23" spans="2:4" x14ac:dyDescent="0.25">
      <c r="B23">
        <v>19</v>
      </c>
      <c r="C23">
        <v>130</v>
      </c>
      <c r="D23">
        <v>100.1</v>
      </c>
    </row>
    <row r="24" spans="2:4" x14ac:dyDescent="0.25">
      <c r="B24">
        <v>20</v>
      </c>
      <c r="C24">
        <v>30</v>
      </c>
      <c r="D24">
        <v>52.5</v>
      </c>
    </row>
    <row r="25" spans="2:4" x14ac:dyDescent="0.25">
      <c r="B25">
        <v>21</v>
      </c>
      <c r="C25">
        <v>81</v>
      </c>
      <c r="D25">
        <v>71.28</v>
      </c>
    </row>
    <row r="26" spans="2:4" x14ac:dyDescent="0.25">
      <c r="B26">
        <v>22</v>
      </c>
      <c r="C26">
        <v>100</v>
      </c>
      <c r="D26">
        <v>172</v>
      </c>
    </row>
    <row r="27" spans="2:4" x14ac:dyDescent="0.25">
      <c r="B27">
        <v>23</v>
      </c>
      <c r="C27">
        <v>88</v>
      </c>
      <c r="D27">
        <v>133.76</v>
      </c>
    </row>
    <row r="28" spans="2:4" x14ac:dyDescent="0.25">
      <c r="B28">
        <v>24</v>
      </c>
      <c r="C28">
        <v>99</v>
      </c>
      <c r="D28">
        <v>119.79</v>
      </c>
    </row>
    <row r="29" spans="2:4" x14ac:dyDescent="0.25">
      <c r="B29">
        <v>25</v>
      </c>
      <c r="C29">
        <v>103</v>
      </c>
      <c r="D29">
        <v>200.85</v>
      </c>
    </row>
    <row r="30" spans="2:4" x14ac:dyDescent="0.25">
      <c r="B30">
        <v>26</v>
      </c>
      <c r="C30">
        <v>107</v>
      </c>
      <c r="D30">
        <v>112.35</v>
      </c>
    </row>
    <row r="31" spans="2:4" x14ac:dyDescent="0.25">
      <c r="B31">
        <v>27</v>
      </c>
      <c r="C31">
        <v>103</v>
      </c>
      <c r="D31">
        <v>142.13999999999999</v>
      </c>
    </row>
    <row r="32" spans="2:4" x14ac:dyDescent="0.25">
      <c r="B32">
        <v>28</v>
      </c>
      <c r="C32">
        <v>49</v>
      </c>
      <c r="D32">
        <v>74.48</v>
      </c>
    </row>
    <row r="33" spans="2:4" x14ac:dyDescent="0.25">
      <c r="B33">
        <v>29</v>
      </c>
      <c r="C33">
        <v>119</v>
      </c>
      <c r="D33">
        <v>197.54</v>
      </c>
    </row>
    <row r="34" spans="2:4" x14ac:dyDescent="0.25">
      <c r="B34">
        <v>30</v>
      </c>
      <c r="C34">
        <v>84</v>
      </c>
      <c r="D34">
        <v>137.76</v>
      </c>
    </row>
    <row r="35" spans="2:4" x14ac:dyDescent="0.25">
      <c r="B35">
        <v>31</v>
      </c>
      <c r="C35">
        <v>80</v>
      </c>
      <c r="D35">
        <v>121.6</v>
      </c>
    </row>
    <row r="36" spans="2:4" x14ac:dyDescent="0.25">
      <c r="B36">
        <v>32</v>
      </c>
      <c r="C36">
        <v>105</v>
      </c>
      <c r="D36">
        <v>100.8</v>
      </c>
    </row>
    <row r="37" spans="2:4" x14ac:dyDescent="0.25">
      <c r="B37">
        <v>33</v>
      </c>
      <c r="C37">
        <v>113</v>
      </c>
      <c r="D37">
        <v>161.59</v>
      </c>
    </row>
    <row r="38" spans="2:4" x14ac:dyDescent="0.25">
      <c r="B38">
        <v>34</v>
      </c>
      <c r="C38">
        <v>50</v>
      </c>
      <c r="D38">
        <v>72.5</v>
      </c>
    </row>
    <row r="39" spans="2:4" x14ac:dyDescent="0.25">
      <c r="B39">
        <v>35</v>
      </c>
      <c r="C39">
        <v>112</v>
      </c>
      <c r="D39">
        <v>206.08</v>
      </c>
    </row>
    <row r="40" spans="2:4" x14ac:dyDescent="0.25">
      <c r="B40">
        <v>36</v>
      </c>
      <c r="C40">
        <v>101</v>
      </c>
      <c r="D40">
        <v>186.85</v>
      </c>
    </row>
    <row r="41" spans="2:4" x14ac:dyDescent="0.25">
      <c r="B41">
        <v>37</v>
      </c>
      <c r="C41">
        <v>52</v>
      </c>
      <c r="D41">
        <v>72.8</v>
      </c>
    </row>
    <row r="42" spans="2:4" x14ac:dyDescent="0.25">
      <c r="B42">
        <v>38</v>
      </c>
      <c r="C42">
        <v>220</v>
      </c>
      <c r="D42">
        <v>40.46</v>
      </c>
    </row>
    <row r="43" spans="2:4" x14ac:dyDescent="0.25">
      <c r="B43">
        <v>39</v>
      </c>
      <c r="C43">
        <v>77</v>
      </c>
      <c r="D43">
        <v>87.01</v>
      </c>
    </row>
    <row r="44" spans="2:4" x14ac:dyDescent="0.25">
      <c r="B44">
        <v>40</v>
      </c>
      <c r="C44">
        <v>103</v>
      </c>
      <c r="D44">
        <v>165.83</v>
      </c>
    </row>
    <row r="45" spans="2:4" x14ac:dyDescent="0.25">
      <c r="B45">
        <v>41</v>
      </c>
      <c r="C45">
        <v>61</v>
      </c>
      <c r="D45">
        <v>56.73</v>
      </c>
    </row>
    <row r="46" spans="2:4" x14ac:dyDescent="0.25">
      <c r="B46">
        <v>42</v>
      </c>
      <c r="C46">
        <v>115</v>
      </c>
      <c r="D46">
        <v>92</v>
      </c>
    </row>
    <row r="47" spans="2:4" x14ac:dyDescent="0.25">
      <c r="B47">
        <v>43</v>
      </c>
      <c r="C47">
        <v>55</v>
      </c>
      <c r="D47">
        <v>40.700000000000003</v>
      </c>
    </row>
    <row r="48" spans="2:4" x14ac:dyDescent="0.25">
      <c r="B48">
        <v>44</v>
      </c>
      <c r="C48">
        <v>26</v>
      </c>
      <c r="D48">
        <v>48.36</v>
      </c>
    </row>
    <row r="49" spans="2:4" x14ac:dyDescent="0.25">
      <c r="B49">
        <v>45</v>
      </c>
      <c r="C49">
        <v>48</v>
      </c>
      <c r="D49">
        <v>81.12</v>
      </c>
    </row>
    <row r="50" spans="2:4" x14ac:dyDescent="0.25">
      <c r="B50">
        <v>46</v>
      </c>
      <c r="C50">
        <v>23</v>
      </c>
      <c r="D50">
        <v>36.340000000000003</v>
      </c>
    </row>
    <row r="51" spans="2:4" x14ac:dyDescent="0.25">
      <c r="B51">
        <v>47</v>
      </c>
      <c r="C51">
        <v>98</v>
      </c>
      <c r="D51">
        <v>128.38</v>
      </c>
    </row>
    <row r="52" spans="2:4" x14ac:dyDescent="0.25">
      <c r="B52">
        <v>48</v>
      </c>
      <c r="C52">
        <v>75</v>
      </c>
      <c r="D52">
        <v>94.5</v>
      </c>
    </row>
    <row r="53" spans="2:4" x14ac:dyDescent="0.25">
      <c r="B53">
        <v>49</v>
      </c>
      <c r="C53">
        <v>97</v>
      </c>
      <c r="D53">
        <v>110.58</v>
      </c>
    </row>
    <row r="54" spans="2:4" x14ac:dyDescent="0.25">
      <c r="B54">
        <v>50</v>
      </c>
      <c r="C54">
        <v>124</v>
      </c>
      <c r="D54">
        <v>202.12</v>
      </c>
    </row>
    <row r="55" spans="2:4" x14ac:dyDescent="0.25">
      <c r="B55">
        <v>51</v>
      </c>
      <c r="C55">
        <v>97</v>
      </c>
      <c r="D55">
        <v>85.36</v>
      </c>
    </row>
    <row r="56" spans="2:4" x14ac:dyDescent="0.25">
      <c r="B56">
        <v>52</v>
      </c>
      <c r="C56">
        <v>51</v>
      </c>
      <c r="D56">
        <v>61.71</v>
      </c>
    </row>
    <row r="57" spans="2:4" x14ac:dyDescent="0.25">
      <c r="B57">
        <v>53</v>
      </c>
      <c r="C57">
        <v>31</v>
      </c>
      <c r="D57">
        <v>61.69</v>
      </c>
    </row>
    <row r="58" spans="2:4" x14ac:dyDescent="0.25">
      <c r="B58">
        <v>54</v>
      </c>
      <c r="C58">
        <v>97</v>
      </c>
      <c r="D58">
        <v>101.85</v>
      </c>
    </row>
    <row r="59" spans="2:4" x14ac:dyDescent="0.25">
      <c r="B59">
        <v>55</v>
      </c>
      <c r="C59">
        <v>117</v>
      </c>
      <c r="D59">
        <v>121.68</v>
      </c>
    </row>
    <row r="60" spans="2:4" x14ac:dyDescent="0.25">
      <c r="B60">
        <v>56</v>
      </c>
      <c r="C60">
        <v>121</v>
      </c>
      <c r="D60">
        <v>135.52000000000001</v>
      </c>
    </row>
    <row r="61" spans="2:4" x14ac:dyDescent="0.25">
      <c r="B61">
        <v>57</v>
      </c>
      <c r="C61">
        <v>23</v>
      </c>
      <c r="D61">
        <v>43.47</v>
      </c>
    </row>
    <row r="62" spans="2:4" x14ac:dyDescent="0.25">
      <c r="B62">
        <v>58</v>
      </c>
      <c r="C62">
        <v>129</v>
      </c>
      <c r="D62">
        <v>98.04</v>
      </c>
    </row>
    <row r="63" spans="2:4" x14ac:dyDescent="0.25">
      <c r="B63">
        <v>59</v>
      </c>
      <c r="C63">
        <v>75</v>
      </c>
      <c r="D63">
        <v>132</v>
      </c>
    </row>
    <row r="64" spans="2:4" x14ac:dyDescent="0.25">
      <c r="B64">
        <v>60</v>
      </c>
      <c r="C64">
        <v>75</v>
      </c>
      <c r="D64">
        <v>72</v>
      </c>
    </row>
    <row r="65" spans="2:4" x14ac:dyDescent="0.25">
      <c r="B65">
        <v>61</v>
      </c>
      <c r="C65">
        <v>115</v>
      </c>
      <c r="D65">
        <v>116.15</v>
      </c>
    </row>
    <row r="66" spans="2:4" x14ac:dyDescent="0.25">
      <c r="B66">
        <v>62</v>
      </c>
      <c r="C66">
        <v>85</v>
      </c>
      <c r="D66">
        <v>96.05</v>
      </c>
    </row>
    <row r="67" spans="2:4" x14ac:dyDescent="0.25">
      <c r="B67">
        <v>63</v>
      </c>
      <c r="C67">
        <v>109</v>
      </c>
      <c r="D67">
        <v>91.56</v>
      </c>
    </row>
    <row r="68" spans="2:4" x14ac:dyDescent="0.25">
      <c r="B68">
        <v>64</v>
      </c>
      <c r="C68">
        <v>125</v>
      </c>
      <c r="D68">
        <v>148.75</v>
      </c>
    </row>
    <row r="69" spans="2:4" x14ac:dyDescent="0.25">
      <c r="B69">
        <v>65</v>
      </c>
      <c r="C69">
        <v>118</v>
      </c>
      <c r="D69">
        <v>134.52000000000001</v>
      </c>
    </row>
    <row r="70" spans="2:4" x14ac:dyDescent="0.25">
      <c r="B70">
        <v>66</v>
      </c>
      <c r="C70">
        <v>119</v>
      </c>
      <c r="D70">
        <v>154.69999999999999</v>
      </c>
    </row>
    <row r="71" spans="2:4" x14ac:dyDescent="0.25">
      <c r="B71">
        <v>67</v>
      </c>
      <c r="C71">
        <v>87</v>
      </c>
      <c r="D71">
        <v>144.41999999999999</v>
      </c>
    </row>
    <row r="72" spans="2:4" x14ac:dyDescent="0.25">
      <c r="B72">
        <v>68</v>
      </c>
      <c r="C72">
        <v>75</v>
      </c>
      <c r="D72">
        <v>125.25</v>
      </c>
    </row>
    <row r="73" spans="2:4" x14ac:dyDescent="0.25">
      <c r="B73">
        <v>69</v>
      </c>
      <c r="C73">
        <v>118</v>
      </c>
      <c r="D73">
        <v>87.32</v>
      </c>
    </row>
    <row r="74" spans="2:4" x14ac:dyDescent="0.25">
      <c r="B74">
        <v>70</v>
      </c>
      <c r="C74">
        <v>111</v>
      </c>
      <c r="D74">
        <v>107.67</v>
      </c>
    </row>
    <row r="75" spans="2:4" x14ac:dyDescent="0.25">
      <c r="B75">
        <v>71</v>
      </c>
      <c r="C75">
        <v>130</v>
      </c>
      <c r="D75">
        <v>158.6</v>
      </c>
    </row>
    <row r="76" spans="2:4" x14ac:dyDescent="0.25">
      <c r="B76">
        <v>72</v>
      </c>
      <c r="C76">
        <v>107</v>
      </c>
      <c r="D76">
        <v>189.39</v>
      </c>
    </row>
    <row r="77" spans="2:4" x14ac:dyDescent="0.25">
      <c r="B77">
        <v>73</v>
      </c>
      <c r="C77">
        <v>34</v>
      </c>
      <c r="D77">
        <v>30.94</v>
      </c>
    </row>
    <row r="78" spans="2:4" x14ac:dyDescent="0.25">
      <c r="B78">
        <v>74</v>
      </c>
      <c r="C78">
        <v>36</v>
      </c>
      <c r="D78">
        <v>66.239999999999995</v>
      </c>
    </row>
    <row r="79" spans="2:4" x14ac:dyDescent="0.25">
      <c r="B79">
        <v>75</v>
      </c>
      <c r="C79">
        <v>48</v>
      </c>
      <c r="D79">
        <v>72.959999999999994</v>
      </c>
    </row>
    <row r="80" spans="2:4" x14ac:dyDescent="0.25">
      <c r="B80">
        <v>76</v>
      </c>
      <c r="C80">
        <v>76</v>
      </c>
      <c r="D80">
        <v>116.28</v>
      </c>
    </row>
    <row r="81" spans="2:4" x14ac:dyDescent="0.25">
      <c r="B81">
        <v>77</v>
      </c>
      <c r="C81">
        <v>46</v>
      </c>
      <c r="D81">
        <v>53.36</v>
      </c>
    </row>
    <row r="82" spans="2:4" x14ac:dyDescent="0.25">
      <c r="B82">
        <v>78</v>
      </c>
      <c r="C82">
        <v>123</v>
      </c>
      <c r="D82">
        <v>202.95</v>
      </c>
    </row>
    <row r="83" spans="2:4" x14ac:dyDescent="0.25">
      <c r="B83">
        <v>79</v>
      </c>
      <c r="C83">
        <v>74</v>
      </c>
      <c r="D83">
        <v>51.06</v>
      </c>
    </row>
    <row r="84" spans="2:4" x14ac:dyDescent="0.25">
      <c r="B84">
        <v>80</v>
      </c>
      <c r="C84">
        <v>93</v>
      </c>
      <c r="D84">
        <v>66.959999999999994</v>
      </c>
    </row>
    <row r="85" spans="2:4" x14ac:dyDescent="0.25">
      <c r="B85">
        <v>81</v>
      </c>
      <c r="C85">
        <v>96</v>
      </c>
      <c r="D85">
        <v>149.76</v>
      </c>
    </row>
    <row r="86" spans="2:4" x14ac:dyDescent="0.25">
      <c r="B86">
        <v>82</v>
      </c>
      <c r="C86">
        <v>75</v>
      </c>
      <c r="D86">
        <v>64.5</v>
      </c>
    </row>
    <row r="87" spans="2:4" x14ac:dyDescent="0.25">
      <c r="B87">
        <v>83</v>
      </c>
      <c r="C87">
        <v>116</v>
      </c>
      <c r="D87">
        <v>111.36</v>
      </c>
    </row>
    <row r="88" spans="2:4" x14ac:dyDescent="0.25">
      <c r="B88">
        <v>84</v>
      </c>
      <c r="C88">
        <v>45</v>
      </c>
      <c r="D88">
        <v>61.2</v>
      </c>
    </row>
    <row r="89" spans="2:4" x14ac:dyDescent="0.25">
      <c r="B89">
        <v>85</v>
      </c>
      <c r="C89">
        <v>79</v>
      </c>
      <c r="D89">
        <v>64.78</v>
      </c>
    </row>
    <row r="90" spans="2:4" x14ac:dyDescent="0.25">
      <c r="B90">
        <v>86</v>
      </c>
      <c r="C90">
        <v>111</v>
      </c>
      <c r="D90">
        <v>189.81</v>
      </c>
    </row>
    <row r="91" spans="2:4" x14ac:dyDescent="0.25">
      <c r="B91">
        <v>87</v>
      </c>
      <c r="C91">
        <v>61</v>
      </c>
      <c r="D91">
        <v>70.760000000000005</v>
      </c>
    </row>
    <row r="92" spans="2:4" x14ac:dyDescent="0.25">
      <c r="B92">
        <v>88</v>
      </c>
      <c r="C92">
        <v>22</v>
      </c>
      <c r="D92">
        <v>32.78</v>
      </c>
    </row>
    <row r="93" spans="2:4" x14ac:dyDescent="0.25">
      <c r="B93">
        <v>89</v>
      </c>
      <c r="C93">
        <v>61</v>
      </c>
      <c r="D93">
        <v>96.99</v>
      </c>
    </row>
    <row r="94" spans="2:4" x14ac:dyDescent="0.25">
      <c r="B94">
        <v>90</v>
      </c>
      <c r="C94">
        <v>47</v>
      </c>
      <c r="D94">
        <v>77.08</v>
      </c>
    </row>
    <row r="95" spans="2:4" x14ac:dyDescent="0.25">
      <c r="B95">
        <v>91</v>
      </c>
      <c r="C95">
        <v>88</v>
      </c>
      <c r="D95">
        <v>152.24</v>
      </c>
    </row>
    <row r="96" spans="2:4" x14ac:dyDescent="0.25">
      <c r="B96">
        <v>92</v>
      </c>
      <c r="C96">
        <v>83</v>
      </c>
      <c r="D96">
        <v>151.06</v>
      </c>
    </row>
    <row r="97" spans="2:4" x14ac:dyDescent="0.25">
      <c r="B97">
        <v>93</v>
      </c>
      <c r="C97">
        <v>72</v>
      </c>
      <c r="D97">
        <v>131.76</v>
      </c>
    </row>
    <row r="98" spans="2:4" x14ac:dyDescent="0.25">
      <c r="B98">
        <v>94</v>
      </c>
      <c r="C98">
        <v>87</v>
      </c>
      <c r="D98">
        <v>88.74</v>
      </c>
    </row>
    <row r="99" spans="2:4" x14ac:dyDescent="0.25">
      <c r="B99">
        <v>95</v>
      </c>
      <c r="C99">
        <v>127</v>
      </c>
      <c r="D99">
        <v>205.74</v>
      </c>
    </row>
    <row r="100" spans="2:4" x14ac:dyDescent="0.25">
      <c r="B100">
        <v>96</v>
      </c>
      <c r="C100">
        <v>26</v>
      </c>
      <c r="D100">
        <v>16.64</v>
      </c>
    </row>
    <row r="101" spans="2:4" x14ac:dyDescent="0.25">
      <c r="B101">
        <v>97</v>
      </c>
      <c r="C101">
        <v>93</v>
      </c>
      <c r="D101">
        <v>114.39</v>
      </c>
    </row>
    <row r="102" spans="2:4" x14ac:dyDescent="0.25">
      <c r="B102">
        <v>98</v>
      </c>
      <c r="C102">
        <v>100</v>
      </c>
      <c r="D102">
        <v>161</v>
      </c>
    </row>
    <row r="103" spans="2:4" x14ac:dyDescent="0.25">
      <c r="B103">
        <v>99</v>
      </c>
      <c r="C103">
        <v>97</v>
      </c>
      <c r="D103">
        <v>112.52</v>
      </c>
    </row>
    <row r="104" spans="2:4" x14ac:dyDescent="0.25">
      <c r="B104">
        <v>100</v>
      </c>
      <c r="C104">
        <v>34</v>
      </c>
      <c r="D104">
        <v>47.6</v>
      </c>
    </row>
    <row r="105" spans="2:4" x14ac:dyDescent="0.25">
      <c r="B105">
        <v>101</v>
      </c>
      <c r="C105">
        <v>22</v>
      </c>
      <c r="D105">
        <v>21.12</v>
      </c>
    </row>
    <row r="106" spans="2:4" x14ac:dyDescent="0.25">
      <c r="B106">
        <v>102</v>
      </c>
      <c r="C106">
        <v>68</v>
      </c>
      <c r="D106">
        <v>46.24</v>
      </c>
    </row>
    <row r="107" spans="2:4" x14ac:dyDescent="0.25">
      <c r="B107">
        <v>103</v>
      </c>
      <c r="C107">
        <v>174</v>
      </c>
      <c r="D107">
        <v>70.84</v>
      </c>
    </row>
    <row r="108" spans="2:4" x14ac:dyDescent="0.25">
      <c r="B108">
        <v>104</v>
      </c>
      <c r="C108">
        <v>109</v>
      </c>
      <c r="D108">
        <v>159.13999999999999</v>
      </c>
    </row>
    <row r="109" spans="2:4" x14ac:dyDescent="0.25">
      <c r="B109">
        <v>105</v>
      </c>
      <c r="C109">
        <v>83</v>
      </c>
      <c r="D109">
        <v>75.53</v>
      </c>
    </row>
    <row r="110" spans="2:4" x14ac:dyDescent="0.25">
      <c r="B110">
        <v>106</v>
      </c>
      <c r="C110">
        <v>30</v>
      </c>
      <c r="D110">
        <v>47.4</v>
      </c>
    </row>
    <row r="111" spans="2:4" x14ac:dyDescent="0.25">
      <c r="B111">
        <v>107</v>
      </c>
      <c r="C111">
        <v>117</v>
      </c>
      <c r="D111">
        <v>231.66</v>
      </c>
    </row>
    <row r="112" spans="2:4" x14ac:dyDescent="0.25">
      <c r="B112">
        <v>108</v>
      </c>
      <c r="C112">
        <v>127</v>
      </c>
      <c r="D112">
        <v>110.49</v>
      </c>
    </row>
    <row r="113" spans="2:4" x14ac:dyDescent="0.25">
      <c r="B113">
        <v>109</v>
      </c>
      <c r="C113">
        <v>111</v>
      </c>
      <c r="D113">
        <v>183.15</v>
      </c>
    </row>
    <row r="114" spans="2:4" x14ac:dyDescent="0.25">
      <c r="B114">
        <v>110</v>
      </c>
      <c r="C114">
        <v>61</v>
      </c>
      <c r="D114">
        <v>61.61</v>
      </c>
    </row>
    <row r="115" spans="2:4" x14ac:dyDescent="0.25">
      <c r="B115">
        <v>111</v>
      </c>
      <c r="C115">
        <v>76</v>
      </c>
      <c r="D115">
        <v>129.19999999999999</v>
      </c>
    </row>
    <row r="116" spans="2:4" x14ac:dyDescent="0.25">
      <c r="B116">
        <v>112</v>
      </c>
      <c r="C116">
        <v>29</v>
      </c>
      <c r="D116">
        <v>37.99</v>
      </c>
    </row>
    <row r="117" spans="2:4" x14ac:dyDescent="0.25">
      <c r="B117">
        <v>113</v>
      </c>
      <c r="C117">
        <v>114</v>
      </c>
      <c r="D117">
        <v>102.6</v>
      </c>
    </row>
    <row r="118" spans="2:4" x14ac:dyDescent="0.25">
      <c r="B118">
        <v>114</v>
      </c>
      <c r="C118">
        <v>73</v>
      </c>
      <c r="D118">
        <v>132.13</v>
      </c>
    </row>
    <row r="119" spans="2:4" x14ac:dyDescent="0.25">
      <c r="B119">
        <v>115</v>
      </c>
      <c r="C119">
        <v>106</v>
      </c>
      <c r="D119">
        <v>79.5</v>
      </c>
    </row>
    <row r="120" spans="2:4" x14ac:dyDescent="0.25">
      <c r="B120">
        <v>116</v>
      </c>
      <c r="C120">
        <v>125</v>
      </c>
      <c r="D120">
        <v>221.25</v>
      </c>
    </row>
    <row r="121" spans="2:4" x14ac:dyDescent="0.25">
      <c r="B121">
        <v>117</v>
      </c>
      <c r="C121">
        <v>126</v>
      </c>
      <c r="D121">
        <v>128.52000000000001</v>
      </c>
    </row>
    <row r="122" spans="2:4" x14ac:dyDescent="0.25">
      <c r="B122">
        <v>118</v>
      </c>
      <c r="C122">
        <v>117</v>
      </c>
      <c r="D122">
        <v>167.31</v>
      </c>
    </row>
    <row r="123" spans="2:4" x14ac:dyDescent="0.25">
      <c r="B123">
        <v>119</v>
      </c>
      <c r="C123">
        <v>33</v>
      </c>
      <c r="D123">
        <v>24.75</v>
      </c>
    </row>
    <row r="124" spans="2:4" x14ac:dyDescent="0.25">
      <c r="B124">
        <v>120</v>
      </c>
      <c r="C124">
        <v>113</v>
      </c>
      <c r="D124">
        <v>70.06</v>
      </c>
    </row>
    <row r="125" spans="2:4" x14ac:dyDescent="0.25">
      <c r="B125">
        <v>121</v>
      </c>
      <c r="C125">
        <v>68</v>
      </c>
      <c r="D125">
        <v>123.76</v>
      </c>
    </row>
    <row r="126" spans="2:4" x14ac:dyDescent="0.25">
      <c r="B126">
        <v>122</v>
      </c>
      <c r="C126">
        <v>93</v>
      </c>
      <c r="D126">
        <v>68.819999999999993</v>
      </c>
    </row>
    <row r="127" spans="2:4" x14ac:dyDescent="0.25">
      <c r="B127">
        <v>123</v>
      </c>
      <c r="C127">
        <v>71</v>
      </c>
      <c r="D127">
        <v>75.260000000000005</v>
      </c>
    </row>
    <row r="128" spans="2:4" x14ac:dyDescent="0.25">
      <c r="B128">
        <v>124</v>
      </c>
      <c r="C128">
        <v>80</v>
      </c>
      <c r="D128">
        <v>137.6</v>
      </c>
    </row>
    <row r="129" spans="2:4" x14ac:dyDescent="0.25">
      <c r="B129">
        <v>125</v>
      </c>
      <c r="C129">
        <v>66</v>
      </c>
      <c r="D129">
        <v>52.14</v>
      </c>
    </row>
    <row r="130" spans="2:4" x14ac:dyDescent="0.25">
      <c r="B130">
        <v>126</v>
      </c>
      <c r="C130">
        <v>115</v>
      </c>
      <c r="D130">
        <v>159.85</v>
      </c>
    </row>
    <row r="131" spans="2:4" x14ac:dyDescent="0.25">
      <c r="B131">
        <v>127</v>
      </c>
      <c r="C131">
        <v>85</v>
      </c>
      <c r="D131">
        <v>164.05</v>
      </c>
    </row>
    <row r="132" spans="2:4" x14ac:dyDescent="0.25">
      <c r="B132">
        <v>128</v>
      </c>
      <c r="C132">
        <v>58</v>
      </c>
      <c r="D132">
        <v>79.459999999999994</v>
      </c>
    </row>
    <row r="133" spans="2:4" x14ac:dyDescent="0.25">
      <c r="B133">
        <v>129</v>
      </c>
      <c r="C133">
        <v>26</v>
      </c>
      <c r="D133">
        <v>28.08</v>
      </c>
    </row>
    <row r="134" spans="2:4" x14ac:dyDescent="0.25">
      <c r="B134">
        <v>130</v>
      </c>
      <c r="C134">
        <v>99</v>
      </c>
      <c r="D134">
        <v>177.21</v>
      </c>
    </row>
    <row r="135" spans="2:4" x14ac:dyDescent="0.25">
      <c r="B135">
        <v>131</v>
      </c>
      <c r="C135">
        <v>53</v>
      </c>
      <c r="D135">
        <v>58.3</v>
      </c>
    </row>
    <row r="136" spans="2:4" x14ac:dyDescent="0.25">
      <c r="B136">
        <v>132</v>
      </c>
      <c r="C136">
        <v>62</v>
      </c>
      <c r="D136">
        <v>62.62</v>
      </c>
    </row>
    <row r="137" spans="2:4" x14ac:dyDescent="0.25">
      <c r="B137">
        <v>133</v>
      </c>
      <c r="C137">
        <v>91</v>
      </c>
      <c r="D137">
        <v>163.80000000000001</v>
      </c>
    </row>
    <row r="138" spans="2:4" x14ac:dyDescent="0.25">
      <c r="B138">
        <v>134</v>
      </c>
      <c r="C138">
        <v>95</v>
      </c>
      <c r="D138">
        <v>145.35</v>
      </c>
    </row>
    <row r="139" spans="2:4" x14ac:dyDescent="0.25">
      <c r="B139">
        <v>135</v>
      </c>
      <c r="C139">
        <v>69</v>
      </c>
      <c r="D139">
        <v>50.37</v>
      </c>
    </row>
    <row r="140" spans="2:4" x14ac:dyDescent="0.25">
      <c r="B140">
        <v>136</v>
      </c>
      <c r="C140">
        <v>102</v>
      </c>
      <c r="D140">
        <v>125.46</v>
      </c>
    </row>
    <row r="141" spans="2:4" x14ac:dyDescent="0.25">
      <c r="B141">
        <v>137</v>
      </c>
      <c r="C141">
        <v>50</v>
      </c>
      <c r="D141">
        <v>49</v>
      </c>
    </row>
    <row r="142" spans="2:4" x14ac:dyDescent="0.25">
      <c r="B142">
        <v>138</v>
      </c>
      <c r="C142">
        <v>26</v>
      </c>
      <c r="D142">
        <v>32.24</v>
      </c>
    </row>
    <row r="143" spans="2:4" x14ac:dyDescent="0.25">
      <c r="B143">
        <v>139</v>
      </c>
      <c r="C143">
        <v>120</v>
      </c>
      <c r="D143">
        <v>234</v>
      </c>
    </row>
    <row r="144" spans="2:4" x14ac:dyDescent="0.25">
      <c r="B144">
        <v>140</v>
      </c>
      <c r="C144">
        <v>78</v>
      </c>
      <c r="D144">
        <v>128.69999999999999</v>
      </c>
    </row>
    <row r="145" spans="2:4" x14ac:dyDescent="0.25">
      <c r="B145">
        <v>141</v>
      </c>
      <c r="C145">
        <v>54</v>
      </c>
      <c r="D145">
        <v>57.24</v>
      </c>
    </row>
    <row r="146" spans="2:4" x14ac:dyDescent="0.25">
      <c r="B146">
        <v>142</v>
      </c>
      <c r="C146">
        <v>40</v>
      </c>
      <c r="D146">
        <v>32.799999999999997</v>
      </c>
    </row>
    <row r="147" spans="2:4" x14ac:dyDescent="0.25">
      <c r="B147">
        <v>143</v>
      </c>
      <c r="C147">
        <v>22</v>
      </c>
      <c r="D147">
        <v>37.4</v>
      </c>
    </row>
    <row r="148" spans="2:4" x14ac:dyDescent="0.25">
      <c r="B148">
        <v>144</v>
      </c>
      <c r="C148">
        <v>52</v>
      </c>
      <c r="D148">
        <v>43.68</v>
      </c>
    </row>
    <row r="149" spans="2:4" x14ac:dyDescent="0.25">
      <c r="B149">
        <v>145</v>
      </c>
      <c r="C149">
        <v>34</v>
      </c>
      <c r="D149">
        <v>56.1</v>
      </c>
    </row>
    <row r="150" spans="2:4" x14ac:dyDescent="0.25">
      <c r="B150">
        <v>146</v>
      </c>
      <c r="C150">
        <v>92</v>
      </c>
      <c r="D150">
        <v>77.28</v>
      </c>
    </row>
    <row r="151" spans="2:4" x14ac:dyDescent="0.25">
      <c r="B151">
        <v>147</v>
      </c>
      <c r="C151">
        <v>20</v>
      </c>
      <c r="D151">
        <v>33.6</v>
      </c>
    </row>
    <row r="152" spans="2:4" x14ac:dyDescent="0.25">
      <c r="B152">
        <v>148</v>
      </c>
      <c r="C152">
        <v>42</v>
      </c>
      <c r="D152">
        <v>31.5</v>
      </c>
    </row>
    <row r="153" spans="2:4" x14ac:dyDescent="0.25">
      <c r="B153">
        <v>149</v>
      </c>
      <c r="C153">
        <v>35</v>
      </c>
      <c r="D153">
        <v>23.8</v>
      </c>
    </row>
    <row r="154" spans="2:4" x14ac:dyDescent="0.25">
      <c r="B154">
        <v>150</v>
      </c>
      <c r="C154">
        <v>54</v>
      </c>
      <c r="D154">
        <v>79.92</v>
      </c>
    </row>
    <row r="155" spans="2:4" x14ac:dyDescent="0.25">
      <c r="B155">
        <v>151</v>
      </c>
      <c r="C155">
        <v>29</v>
      </c>
      <c r="D155">
        <v>20.010000000000002</v>
      </c>
    </row>
    <row r="156" spans="2:4" x14ac:dyDescent="0.25">
      <c r="B156">
        <v>152</v>
      </c>
      <c r="C156">
        <v>121</v>
      </c>
      <c r="D156">
        <v>209.33</v>
      </c>
    </row>
    <row r="157" spans="2:4" x14ac:dyDescent="0.25">
      <c r="B157">
        <v>153</v>
      </c>
      <c r="C157">
        <v>92</v>
      </c>
      <c r="D157">
        <v>115</v>
      </c>
    </row>
    <row r="158" spans="2:4" x14ac:dyDescent="0.25">
      <c r="B158">
        <v>154</v>
      </c>
      <c r="C158">
        <v>46</v>
      </c>
      <c r="D158">
        <v>65.78</v>
      </c>
    </row>
    <row r="159" spans="2:4" x14ac:dyDescent="0.25">
      <c r="B159">
        <v>155</v>
      </c>
      <c r="C159">
        <v>122</v>
      </c>
      <c r="D159">
        <v>241.56</v>
      </c>
    </row>
    <row r="160" spans="2:4" x14ac:dyDescent="0.25">
      <c r="B160">
        <v>156</v>
      </c>
      <c r="C160">
        <v>27</v>
      </c>
      <c r="D160">
        <v>42.93</v>
      </c>
    </row>
    <row r="161" spans="2:4" x14ac:dyDescent="0.25">
      <c r="B161">
        <v>157</v>
      </c>
      <c r="C161">
        <v>83</v>
      </c>
      <c r="D161">
        <v>122.84</v>
      </c>
    </row>
    <row r="162" spans="2:4" x14ac:dyDescent="0.25">
      <c r="B162">
        <v>158</v>
      </c>
      <c r="C162">
        <v>73</v>
      </c>
      <c r="D162">
        <v>138.69999999999999</v>
      </c>
    </row>
    <row r="163" spans="2:4" x14ac:dyDescent="0.25">
      <c r="B163">
        <v>159</v>
      </c>
      <c r="C163">
        <v>125</v>
      </c>
      <c r="D163">
        <v>177.5</v>
      </c>
    </row>
    <row r="164" spans="2:4" x14ac:dyDescent="0.25">
      <c r="B164">
        <v>160</v>
      </c>
      <c r="C164">
        <v>125</v>
      </c>
      <c r="D164">
        <v>200</v>
      </c>
    </row>
    <row r="165" spans="2:4" x14ac:dyDescent="0.25">
      <c r="B165">
        <v>161</v>
      </c>
      <c r="C165">
        <v>120</v>
      </c>
      <c r="D165">
        <v>237.6</v>
      </c>
    </row>
    <row r="166" spans="2:4" x14ac:dyDescent="0.25">
      <c r="B166">
        <v>162</v>
      </c>
      <c r="C166">
        <v>34</v>
      </c>
      <c r="D166">
        <v>63.92</v>
      </c>
    </row>
    <row r="167" spans="2:4" x14ac:dyDescent="0.25">
      <c r="B167">
        <v>163</v>
      </c>
      <c r="C167">
        <v>65</v>
      </c>
      <c r="D167">
        <v>74.099999999999994</v>
      </c>
    </row>
    <row r="168" spans="2:4" x14ac:dyDescent="0.25">
      <c r="B168">
        <v>164</v>
      </c>
      <c r="C168">
        <v>104</v>
      </c>
      <c r="D168">
        <v>106.08</v>
      </c>
    </row>
    <row r="169" spans="2:4" x14ac:dyDescent="0.25">
      <c r="B169">
        <v>165</v>
      </c>
      <c r="C169">
        <v>116</v>
      </c>
      <c r="D169">
        <v>187.92</v>
      </c>
    </row>
    <row r="170" spans="2:4" x14ac:dyDescent="0.25">
      <c r="B170">
        <v>166</v>
      </c>
      <c r="C170">
        <v>126</v>
      </c>
      <c r="D170">
        <v>246.96</v>
      </c>
    </row>
    <row r="171" spans="2:4" x14ac:dyDescent="0.25">
      <c r="B171">
        <v>167</v>
      </c>
      <c r="C171">
        <v>42</v>
      </c>
      <c r="D171">
        <v>56.7</v>
      </c>
    </row>
    <row r="172" spans="2:4" x14ac:dyDescent="0.25">
      <c r="B172">
        <v>168</v>
      </c>
      <c r="C172">
        <v>24</v>
      </c>
      <c r="D172">
        <v>16.079999999999998</v>
      </c>
    </row>
    <row r="173" spans="2:4" x14ac:dyDescent="0.25">
      <c r="B173">
        <v>169</v>
      </c>
      <c r="C173">
        <v>40</v>
      </c>
      <c r="D173">
        <v>27.2</v>
      </c>
    </row>
    <row r="174" spans="2:4" x14ac:dyDescent="0.25">
      <c r="B174">
        <v>170</v>
      </c>
      <c r="C174">
        <v>24</v>
      </c>
      <c r="D174">
        <v>21.6</v>
      </c>
    </row>
    <row r="175" spans="2:4" x14ac:dyDescent="0.25">
      <c r="B175">
        <v>171</v>
      </c>
      <c r="C175">
        <v>102</v>
      </c>
      <c r="D175">
        <v>116.28</v>
      </c>
    </row>
    <row r="176" spans="2:4" x14ac:dyDescent="0.25">
      <c r="B176">
        <v>172</v>
      </c>
      <c r="C176">
        <v>31</v>
      </c>
      <c r="D176">
        <v>61.38</v>
      </c>
    </row>
    <row r="177" spans="2:4" x14ac:dyDescent="0.25">
      <c r="B177">
        <v>173</v>
      </c>
      <c r="C177">
        <v>113</v>
      </c>
      <c r="D177">
        <v>73.45</v>
      </c>
    </row>
    <row r="178" spans="2:4" x14ac:dyDescent="0.25">
      <c r="B178">
        <v>174</v>
      </c>
      <c r="C178">
        <v>117</v>
      </c>
      <c r="D178">
        <v>149.76</v>
      </c>
    </row>
    <row r="179" spans="2:4" x14ac:dyDescent="0.25">
      <c r="B179">
        <v>175</v>
      </c>
      <c r="C179">
        <v>71</v>
      </c>
      <c r="D179">
        <v>103.66</v>
      </c>
    </row>
    <row r="180" spans="2:4" x14ac:dyDescent="0.25">
      <c r="B180">
        <v>176</v>
      </c>
      <c r="C180">
        <v>58</v>
      </c>
      <c r="D180">
        <v>71.92</v>
      </c>
    </row>
    <row r="181" spans="2:4" x14ac:dyDescent="0.25">
      <c r="B181">
        <v>177</v>
      </c>
      <c r="C181">
        <v>93</v>
      </c>
      <c r="D181">
        <v>97.65</v>
      </c>
    </row>
    <row r="182" spans="2:4" x14ac:dyDescent="0.25">
      <c r="B182">
        <v>178</v>
      </c>
      <c r="C182">
        <v>112</v>
      </c>
      <c r="D182">
        <v>155.68</v>
      </c>
    </row>
    <row r="183" spans="2:4" x14ac:dyDescent="0.25">
      <c r="B183">
        <v>179</v>
      </c>
      <c r="C183">
        <v>21</v>
      </c>
      <c r="D183">
        <v>15.12</v>
      </c>
    </row>
    <row r="184" spans="2:4" x14ac:dyDescent="0.25">
      <c r="B184">
        <v>180</v>
      </c>
      <c r="C184">
        <v>78</v>
      </c>
      <c r="D184">
        <v>92.04</v>
      </c>
    </row>
    <row r="185" spans="2:4" x14ac:dyDescent="0.25">
      <c r="B185">
        <v>181</v>
      </c>
      <c r="C185">
        <v>31</v>
      </c>
      <c r="D185">
        <v>60.45</v>
      </c>
    </row>
    <row r="186" spans="2:4" x14ac:dyDescent="0.25">
      <c r="B186">
        <v>182</v>
      </c>
      <c r="C186">
        <v>38</v>
      </c>
      <c r="D186">
        <v>61.56</v>
      </c>
    </row>
    <row r="187" spans="2:4" x14ac:dyDescent="0.25">
      <c r="B187">
        <v>183</v>
      </c>
      <c r="C187">
        <v>108</v>
      </c>
      <c r="D187">
        <v>72.36</v>
      </c>
    </row>
    <row r="188" spans="2:4" x14ac:dyDescent="0.25">
      <c r="B188">
        <v>184</v>
      </c>
      <c r="C188">
        <v>73</v>
      </c>
      <c r="D188">
        <v>81.760000000000005</v>
      </c>
    </row>
    <row r="189" spans="2:4" x14ac:dyDescent="0.25">
      <c r="B189">
        <v>185</v>
      </c>
      <c r="C189">
        <v>86</v>
      </c>
      <c r="D189">
        <v>67.94</v>
      </c>
    </row>
    <row r="190" spans="2:4" x14ac:dyDescent="0.25">
      <c r="B190">
        <v>186</v>
      </c>
      <c r="C190">
        <v>46</v>
      </c>
      <c r="D190">
        <v>58.88</v>
      </c>
    </row>
    <row r="191" spans="2:4" x14ac:dyDescent="0.25">
      <c r="B191">
        <v>187</v>
      </c>
      <c r="C191">
        <v>34</v>
      </c>
      <c r="D191">
        <v>45.56</v>
      </c>
    </row>
    <row r="192" spans="2:4" x14ac:dyDescent="0.25">
      <c r="B192">
        <v>188</v>
      </c>
      <c r="C192">
        <v>73</v>
      </c>
      <c r="D192">
        <v>114.61</v>
      </c>
    </row>
    <row r="193" spans="2:4" x14ac:dyDescent="0.25">
      <c r="B193">
        <v>189</v>
      </c>
      <c r="C193">
        <v>109</v>
      </c>
      <c r="D193">
        <v>184.21</v>
      </c>
    </row>
    <row r="194" spans="2:4" x14ac:dyDescent="0.25">
      <c r="B194">
        <v>190</v>
      </c>
      <c r="C194">
        <v>97</v>
      </c>
      <c r="D194">
        <v>189.15</v>
      </c>
    </row>
    <row r="195" spans="2:4" x14ac:dyDescent="0.25">
      <c r="B195">
        <v>191</v>
      </c>
      <c r="C195">
        <v>57</v>
      </c>
      <c r="D195">
        <v>83.22</v>
      </c>
    </row>
    <row r="196" spans="2:4" x14ac:dyDescent="0.25">
      <c r="B196">
        <v>192</v>
      </c>
      <c r="C196">
        <v>110</v>
      </c>
      <c r="D196">
        <v>119.9</v>
      </c>
    </row>
    <row r="197" spans="2:4" x14ac:dyDescent="0.25">
      <c r="B197">
        <v>193</v>
      </c>
      <c r="C197">
        <v>66</v>
      </c>
      <c r="D197">
        <v>107.58</v>
      </c>
    </row>
    <row r="198" spans="2:4" x14ac:dyDescent="0.25">
      <c r="B198">
        <v>194</v>
      </c>
      <c r="C198">
        <v>57</v>
      </c>
      <c r="D198">
        <v>87.21</v>
      </c>
    </row>
    <row r="199" spans="2:4" x14ac:dyDescent="0.25">
      <c r="B199">
        <v>195</v>
      </c>
      <c r="C199">
        <v>33</v>
      </c>
      <c r="D199">
        <v>22.44</v>
      </c>
    </row>
    <row r="200" spans="2:4" x14ac:dyDescent="0.25">
      <c r="B200">
        <v>196</v>
      </c>
      <c r="C200">
        <v>98</v>
      </c>
      <c r="D200">
        <v>171.5</v>
      </c>
    </row>
    <row r="201" spans="2:4" x14ac:dyDescent="0.25">
      <c r="B201">
        <v>197</v>
      </c>
      <c r="C201">
        <v>38</v>
      </c>
      <c r="D201">
        <v>46.74</v>
      </c>
    </row>
    <row r="202" spans="2:4" x14ac:dyDescent="0.25">
      <c r="B202">
        <v>198</v>
      </c>
      <c r="C202">
        <v>106</v>
      </c>
      <c r="D202">
        <v>93.28</v>
      </c>
    </row>
    <row r="203" spans="2:4" x14ac:dyDescent="0.25">
      <c r="B203">
        <v>199</v>
      </c>
      <c r="C203">
        <v>51</v>
      </c>
      <c r="D203">
        <v>41.31</v>
      </c>
    </row>
    <row r="204" spans="2:4" x14ac:dyDescent="0.25">
      <c r="B204">
        <v>200</v>
      </c>
      <c r="C204">
        <v>39</v>
      </c>
      <c r="D204">
        <v>56.94</v>
      </c>
    </row>
    <row r="205" spans="2:4" x14ac:dyDescent="0.25">
      <c r="B205">
        <v>201</v>
      </c>
      <c r="C205">
        <v>129</v>
      </c>
      <c r="D205">
        <v>108.36</v>
      </c>
    </row>
    <row r="206" spans="2:4" x14ac:dyDescent="0.25">
      <c r="B206">
        <v>202</v>
      </c>
      <c r="C206">
        <v>64</v>
      </c>
      <c r="D206">
        <v>128</v>
      </c>
    </row>
    <row r="207" spans="2:4" x14ac:dyDescent="0.25">
      <c r="B207">
        <v>203</v>
      </c>
      <c r="C207">
        <v>53</v>
      </c>
      <c r="D207">
        <v>71.02</v>
      </c>
    </row>
    <row r="208" spans="2:4" x14ac:dyDescent="0.25">
      <c r="B208">
        <v>204</v>
      </c>
      <c r="C208">
        <v>94</v>
      </c>
      <c r="D208">
        <v>112.8</v>
      </c>
    </row>
    <row r="209" spans="2:4" x14ac:dyDescent="0.25">
      <c r="B209">
        <v>205</v>
      </c>
      <c r="C209">
        <v>128</v>
      </c>
      <c r="D209">
        <v>97.28</v>
      </c>
    </row>
    <row r="210" spans="2:4" x14ac:dyDescent="0.25">
      <c r="B210">
        <v>206</v>
      </c>
      <c r="C210">
        <v>87</v>
      </c>
      <c r="D210">
        <v>142.68</v>
      </c>
    </row>
    <row r="211" spans="2:4" x14ac:dyDescent="0.25">
      <c r="B211">
        <v>207</v>
      </c>
      <c r="C211">
        <v>124</v>
      </c>
      <c r="D211">
        <v>93</v>
      </c>
    </row>
    <row r="212" spans="2:4" x14ac:dyDescent="0.25">
      <c r="B212">
        <v>208</v>
      </c>
      <c r="C212">
        <v>128</v>
      </c>
      <c r="D212">
        <v>172.8</v>
      </c>
    </row>
    <row r="213" spans="2:4" x14ac:dyDescent="0.25">
      <c r="B213">
        <v>209</v>
      </c>
      <c r="C213">
        <v>47</v>
      </c>
      <c r="D213">
        <v>80.37</v>
      </c>
    </row>
    <row r="214" spans="2:4" x14ac:dyDescent="0.25">
      <c r="B214">
        <v>210</v>
      </c>
      <c r="C214">
        <v>29</v>
      </c>
      <c r="D214">
        <v>38.86</v>
      </c>
    </row>
    <row r="215" spans="2:4" x14ac:dyDescent="0.25">
      <c r="B215">
        <v>211</v>
      </c>
      <c r="C215">
        <v>50</v>
      </c>
      <c r="D215">
        <v>68</v>
      </c>
    </row>
    <row r="216" spans="2:4" x14ac:dyDescent="0.25">
      <c r="B216">
        <v>212</v>
      </c>
      <c r="C216">
        <v>57</v>
      </c>
      <c r="D216">
        <v>52.44</v>
      </c>
    </row>
    <row r="217" spans="2:4" x14ac:dyDescent="0.25">
      <c r="B217">
        <v>213</v>
      </c>
      <c r="C217">
        <v>45</v>
      </c>
      <c r="D217">
        <v>49.95</v>
      </c>
    </row>
    <row r="218" spans="2:4" x14ac:dyDescent="0.25">
      <c r="B218">
        <v>214</v>
      </c>
      <c r="C218">
        <v>108</v>
      </c>
      <c r="D218">
        <v>100.44</v>
      </c>
    </row>
    <row r="219" spans="2:4" x14ac:dyDescent="0.25">
      <c r="B219">
        <v>215</v>
      </c>
      <c r="C219">
        <v>114</v>
      </c>
      <c r="D219">
        <v>76.38</v>
      </c>
    </row>
    <row r="220" spans="2:4" x14ac:dyDescent="0.25">
      <c r="B220">
        <v>216</v>
      </c>
      <c r="C220">
        <v>74</v>
      </c>
      <c r="D220">
        <v>55.5</v>
      </c>
    </row>
    <row r="221" spans="2:4" x14ac:dyDescent="0.25">
      <c r="B221">
        <v>217</v>
      </c>
      <c r="C221">
        <v>26</v>
      </c>
      <c r="D221">
        <v>32.24</v>
      </c>
    </row>
    <row r="222" spans="2:4" x14ac:dyDescent="0.25">
      <c r="B222">
        <v>218</v>
      </c>
      <c r="C222">
        <v>111</v>
      </c>
      <c r="D222">
        <v>95.46</v>
      </c>
    </row>
    <row r="223" spans="2:4" x14ac:dyDescent="0.25">
      <c r="B223">
        <v>219</v>
      </c>
      <c r="C223">
        <v>62</v>
      </c>
      <c r="D223">
        <v>38.44</v>
      </c>
    </row>
    <row r="224" spans="2:4" x14ac:dyDescent="0.25">
      <c r="B224">
        <v>220</v>
      </c>
      <c r="C224">
        <v>119</v>
      </c>
      <c r="D224">
        <v>232.05</v>
      </c>
    </row>
    <row r="225" spans="2:4" x14ac:dyDescent="0.25">
      <c r="B225">
        <v>221</v>
      </c>
      <c r="C225">
        <v>44</v>
      </c>
      <c r="D225">
        <v>33.44</v>
      </c>
    </row>
    <row r="226" spans="2:4" x14ac:dyDescent="0.25">
      <c r="B226">
        <v>222</v>
      </c>
      <c r="C226">
        <v>130</v>
      </c>
      <c r="D226">
        <v>114.4</v>
      </c>
    </row>
    <row r="227" spans="2:4" x14ac:dyDescent="0.25">
      <c r="B227">
        <v>223</v>
      </c>
      <c r="C227">
        <v>82</v>
      </c>
      <c r="D227">
        <v>95.12</v>
      </c>
    </row>
    <row r="228" spans="2:4" x14ac:dyDescent="0.25">
      <c r="B228">
        <v>224</v>
      </c>
      <c r="C228">
        <v>40</v>
      </c>
      <c r="D228">
        <v>63.2</v>
      </c>
    </row>
    <row r="229" spans="2:4" x14ac:dyDescent="0.25">
      <c r="B229">
        <v>225</v>
      </c>
      <c r="C229">
        <v>59</v>
      </c>
      <c r="D229">
        <v>96.76</v>
      </c>
    </row>
    <row r="230" spans="2:4" x14ac:dyDescent="0.25">
      <c r="B230">
        <v>226</v>
      </c>
      <c r="C230">
        <v>48</v>
      </c>
      <c r="D230">
        <v>29.28</v>
      </c>
    </row>
    <row r="231" spans="2:4" x14ac:dyDescent="0.25">
      <c r="B231">
        <v>227</v>
      </c>
      <c r="C231">
        <v>116</v>
      </c>
      <c r="D231">
        <v>83.52</v>
      </c>
    </row>
    <row r="232" spans="2:4" x14ac:dyDescent="0.25">
      <c r="B232">
        <v>228</v>
      </c>
      <c r="C232">
        <v>111</v>
      </c>
      <c r="D232">
        <v>96.57</v>
      </c>
    </row>
    <row r="233" spans="2:4" x14ac:dyDescent="0.25">
      <c r="B233">
        <v>229</v>
      </c>
      <c r="C233">
        <v>64</v>
      </c>
      <c r="D233">
        <v>89.6</v>
      </c>
    </row>
    <row r="234" spans="2:4" x14ac:dyDescent="0.25">
      <c r="B234">
        <v>230</v>
      </c>
      <c r="C234">
        <v>83</v>
      </c>
      <c r="D234">
        <v>64.739999999999995</v>
      </c>
    </row>
    <row r="235" spans="2:4" x14ac:dyDescent="0.25">
      <c r="B235">
        <v>231</v>
      </c>
      <c r="C235">
        <v>114</v>
      </c>
      <c r="D235">
        <v>161.88</v>
      </c>
    </row>
    <row r="236" spans="2:4" x14ac:dyDescent="0.25">
      <c r="B236">
        <v>232</v>
      </c>
      <c r="C236">
        <v>68</v>
      </c>
      <c r="D236">
        <v>42.16</v>
      </c>
    </row>
    <row r="237" spans="2:4" x14ac:dyDescent="0.25">
      <c r="B237">
        <v>233</v>
      </c>
      <c r="C237">
        <v>23</v>
      </c>
      <c r="D237">
        <v>42.09</v>
      </c>
    </row>
    <row r="238" spans="2:4" x14ac:dyDescent="0.25">
      <c r="B238">
        <v>234</v>
      </c>
      <c r="C238">
        <v>40</v>
      </c>
      <c r="D238">
        <v>78</v>
      </c>
    </row>
    <row r="239" spans="2:4" x14ac:dyDescent="0.25">
      <c r="B239">
        <v>235</v>
      </c>
      <c r="C239">
        <v>100</v>
      </c>
      <c r="D239">
        <v>146</v>
      </c>
    </row>
    <row r="240" spans="2:4" x14ac:dyDescent="0.25">
      <c r="B240">
        <v>236</v>
      </c>
      <c r="C240">
        <v>32</v>
      </c>
      <c r="D240">
        <v>42.88</v>
      </c>
    </row>
    <row r="241" spans="2:4" x14ac:dyDescent="0.25">
      <c r="B241">
        <v>237</v>
      </c>
      <c r="C241">
        <v>39</v>
      </c>
      <c r="D241">
        <v>62.4</v>
      </c>
    </row>
    <row r="242" spans="2:4" x14ac:dyDescent="0.25">
      <c r="B242">
        <v>238</v>
      </c>
      <c r="C242">
        <v>30</v>
      </c>
      <c r="D242">
        <v>52.8</v>
      </c>
    </row>
    <row r="243" spans="2:4" x14ac:dyDescent="0.25">
      <c r="B243">
        <v>239</v>
      </c>
      <c r="C243">
        <v>27</v>
      </c>
      <c r="D243">
        <v>31.05</v>
      </c>
    </row>
    <row r="244" spans="2:4" x14ac:dyDescent="0.25">
      <c r="B244">
        <v>240</v>
      </c>
      <c r="C244">
        <v>98</v>
      </c>
      <c r="D244">
        <v>195.02</v>
      </c>
    </row>
    <row r="245" spans="2:4" x14ac:dyDescent="0.25">
      <c r="B245">
        <v>241</v>
      </c>
      <c r="C245">
        <v>103</v>
      </c>
      <c r="D245">
        <v>69.010000000000005</v>
      </c>
    </row>
    <row r="246" spans="2:4" x14ac:dyDescent="0.25">
      <c r="B246">
        <v>242</v>
      </c>
      <c r="C246">
        <v>53</v>
      </c>
      <c r="D246">
        <v>92.22</v>
      </c>
    </row>
    <row r="247" spans="2:4" x14ac:dyDescent="0.25">
      <c r="B247">
        <v>243</v>
      </c>
      <c r="C247">
        <v>34</v>
      </c>
      <c r="D247">
        <v>47.26</v>
      </c>
    </row>
    <row r="248" spans="2:4" x14ac:dyDescent="0.25">
      <c r="B248">
        <v>244</v>
      </c>
      <c r="C248">
        <v>76</v>
      </c>
      <c r="D248">
        <v>140.6</v>
      </c>
    </row>
    <row r="249" spans="2:4" x14ac:dyDescent="0.25">
      <c r="B249">
        <v>245</v>
      </c>
      <c r="C249">
        <v>101</v>
      </c>
      <c r="D249">
        <v>195.94</v>
      </c>
    </row>
    <row r="250" spans="2:4" x14ac:dyDescent="0.25">
      <c r="B250">
        <v>246</v>
      </c>
      <c r="C250">
        <v>36</v>
      </c>
      <c r="D250">
        <v>60.84</v>
      </c>
    </row>
    <row r="251" spans="2:4" x14ac:dyDescent="0.25">
      <c r="B251">
        <v>247</v>
      </c>
      <c r="C251">
        <v>49</v>
      </c>
      <c r="D251">
        <v>97.02</v>
      </c>
    </row>
    <row r="252" spans="2:4" x14ac:dyDescent="0.25">
      <c r="B252">
        <v>248</v>
      </c>
      <c r="C252">
        <v>56</v>
      </c>
      <c r="D252">
        <v>48.16</v>
      </c>
    </row>
    <row r="253" spans="2:4" x14ac:dyDescent="0.25">
      <c r="B253">
        <v>249</v>
      </c>
      <c r="C253">
        <v>82</v>
      </c>
      <c r="D253">
        <v>149.24</v>
      </c>
    </row>
    <row r="254" spans="2:4" x14ac:dyDescent="0.25">
      <c r="B254">
        <v>250</v>
      </c>
      <c r="C254">
        <v>124</v>
      </c>
      <c r="D254">
        <v>239.32</v>
      </c>
    </row>
    <row r="255" spans="2:4" x14ac:dyDescent="0.25">
      <c r="B255">
        <v>251</v>
      </c>
      <c r="C255">
        <v>82</v>
      </c>
      <c r="D255">
        <v>159.9</v>
      </c>
    </row>
    <row r="256" spans="2:4" x14ac:dyDescent="0.25">
      <c r="B256">
        <v>252</v>
      </c>
      <c r="C256">
        <v>24</v>
      </c>
      <c r="D256">
        <v>31.92</v>
      </c>
    </row>
    <row r="257" spans="2:4" x14ac:dyDescent="0.25">
      <c r="B257">
        <v>253</v>
      </c>
      <c r="C257">
        <v>49</v>
      </c>
      <c r="D257">
        <v>93.59</v>
      </c>
    </row>
    <row r="258" spans="2:4" x14ac:dyDescent="0.25">
      <c r="B258">
        <v>254</v>
      </c>
      <c r="C258">
        <v>34</v>
      </c>
      <c r="D258">
        <v>36.04</v>
      </c>
    </row>
    <row r="259" spans="2:4" x14ac:dyDescent="0.25">
      <c r="B259">
        <v>255</v>
      </c>
      <c r="C259">
        <v>57</v>
      </c>
      <c r="D259">
        <v>102.6</v>
      </c>
    </row>
    <row r="260" spans="2:4" x14ac:dyDescent="0.25">
      <c r="B260">
        <v>256</v>
      </c>
      <c r="C260">
        <v>76</v>
      </c>
      <c r="D260">
        <v>57.76</v>
      </c>
    </row>
    <row r="261" spans="2:4" x14ac:dyDescent="0.25">
      <c r="B261">
        <v>257</v>
      </c>
      <c r="C261">
        <v>76</v>
      </c>
      <c r="D261">
        <v>97.28</v>
      </c>
    </row>
    <row r="262" spans="2:4" x14ac:dyDescent="0.25">
      <c r="B262">
        <v>258</v>
      </c>
      <c r="C262">
        <v>73</v>
      </c>
      <c r="D262">
        <v>139.43</v>
      </c>
    </row>
    <row r="263" spans="2:4" x14ac:dyDescent="0.25">
      <c r="B263">
        <v>259</v>
      </c>
      <c r="C263">
        <v>26</v>
      </c>
      <c r="D263">
        <v>16.64</v>
      </c>
    </row>
    <row r="264" spans="2:4" x14ac:dyDescent="0.25">
      <c r="B264">
        <v>260</v>
      </c>
      <c r="C264">
        <v>43</v>
      </c>
      <c r="D264">
        <v>41.71</v>
      </c>
    </row>
    <row r="265" spans="2:4" x14ac:dyDescent="0.25">
      <c r="B265">
        <v>261</v>
      </c>
      <c r="C265">
        <v>76</v>
      </c>
      <c r="D265">
        <v>106.4</v>
      </c>
    </row>
    <row r="266" spans="2:4" x14ac:dyDescent="0.25">
      <c r="B266">
        <v>262</v>
      </c>
      <c r="C266">
        <v>80</v>
      </c>
      <c r="D266">
        <v>115.2</v>
      </c>
    </row>
    <row r="267" spans="2:4" x14ac:dyDescent="0.25">
      <c r="B267">
        <v>263</v>
      </c>
      <c r="C267">
        <v>24</v>
      </c>
      <c r="D267">
        <v>17.28</v>
      </c>
    </row>
    <row r="268" spans="2:4" x14ac:dyDescent="0.25">
      <c r="B268">
        <v>264</v>
      </c>
      <c r="C268">
        <v>44</v>
      </c>
      <c r="D268">
        <v>80.52</v>
      </c>
    </row>
    <row r="269" spans="2:4" x14ac:dyDescent="0.25">
      <c r="B269">
        <v>265</v>
      </c>
      <c r="C269">
        <v>59</v>
      </c>
      <c r="D269">
        <v>46.61</v>
      </c>
    </row>
    <row r="270" spans="2:4" x14ac:dyDescent="0.25">
      <c r="B270">
        <v>266</v>
      </c>
      <c r="C270">
        <v>69</v>
      </c>
      <c r="D270">
        <v>126.96</v>
      </c>
    </row>
    <row r="271" spans="2:4" x14ac:dyDescent="0.25">
      <c r="B271">
        <v>267</v>
      </c>
      <c r="C271">
        <v>95</v>
      </c>
      <c r="D271">
        <v>161.5</v>
      </c>
    </row>
    <row r="272" spans="2:4" x14ac:dyDescent="0.25">
      <c r="B272">
        <v>268</v>
      </c>
      <c r="C272">
        <v>92</v>
      </c>
      <c r="D272">
        <v>144.44</v>
      </c>
    </row>
    <row r="273" spans="2:4" x14ac:dyDescent="0.25">
      <c r="B273">
        <v>269</v>
      </c>
      <c r="C273">
        <v>37</v>
      </c>
      <c r="D273">
        <v>50.69</v>
      </c>
    </row>
    <row r="274" spans="2:4" x14ac:dyDescent="0.25">
      <c r="B274">
        <v>270</v>
      </c>
      <c r="C274">
        <v>105</v>
      </c>
      <c r="D274">
        <v>160.65</v>
      </c>
    </row>
    <row r="275" spans="2:4" x14ac:dyDescent="0.25">
      <c r="B275">
        <v>271</v>
      </c>
      <c r="C275">
        <v>126</v>
      </c>
      <c r="D275">
        <v>231.84</v>
      </c>
    </row>
    <row r="276" spans="2:4" x14ac:dyDescent="0.25">
      <c r="B276">
        <v>272</v>
      </c>
      <c r="C276">
        <v>37</v>
      </c>
      <c r="D276">
        <v>50.32</v>
      </c>
    </row>
    <row r="277" spans="2:4" x14ac:dyDescent="0.25">
      <c r="B277">
        <v>273</v>
      </c>
      <c r="C277">
        <v>31</v>
      </c>
      <c r="D277">
        <v>61.38</v>
      </c>
    </row>
    <row r="278" spans="2:4" x14ac:dyDescent="0.25">
      <c r="B278">
        <v>274</v>
      </c>
      <c r="C278">
        <v>49</v>
      </c>
      <c r="D278">
        <v>47.04</v>
      </c>
    </row>
    <row r="279" spans="2:4" x14ac:dyDescent="0.25">
      <c r="B279">
        <v>275</v>
      </c>
      <c r="C279">
        <v>37</v>
      </c>
      <c r="D279">
        <v>67.34</v>
      </c>
    </row>
    <row r="280" spans="2:4" x14ac:dyDescent="0.25">
      <c r="B280">
        <v>276</v>
      </c>
      <c r="C280">
        <v>83</v>
      </c>
      <c r="D280">
        <v>70.55</v>
      </c>
    </row>
    <row r="281" spans="2:4" x14ac:dyDescent="0.25">
      <c r="B281">
        <v>277</v>
      </c>
      <c r="C281">
        <v>98</v>
      </c>
      <c r="D281">
        <v>156.80000000000001</v>
      </c>
    </row>
    <row r="282" spans="2:4" x14ac:dyDescent="0.25">
      <c r="B282">
        <v>278</v>
      </c>
      <c r="C282">
        <v>38</v>
      </c>
      <c r="D282">
        <v>39.14</v>
      </c>
    </row>
    <row r="283" spans="2:4" x14ac:dyDescent="0.25">
      <c r="B283">
        <v>279</v>
      </c>
      <c r="C283">
        <v>101</v>
      </c>
      <c r="D283">
        <v>165.64</v>
      </c>
    </row>
    <row r="284" spans="2:4" x14ac:dyDescent="0.25">
      <c r="B284">
        <v>280</v>
      </c>
      <c r="C284">
        <v>53</v>
      </c>
      <c r="D284">
        <v>71.55</v>
      </c>
    </row>
    <row r="285" spans="2:4" x14ac:dyDescent="0.25">
      <c r="B285">
        <v>281</v>
      </c>
      <c r="C285">
        <v>130</v>
      </c>
      <c r="D285">
        <v>218.4</v>
      </c>
    </row>
    <row r="286" spans="2:4" x14ac:dyDescent="0.25">
      <c r="B286">
        <v>282</v>
      </c>
      <c r="C286">
        <v>84</v>
      </c>
      <c r="D286">
        <v>89.88</v>
      </c>
    </row>
    <row r="287" spans="2:4" x14ac:dyDescent="0.25">
      <c r="B287">
        <v>283</v>
      </c>
      <c r="C287">
        <v>102</v>
      </c>
      <c r="D287">
        <v>72.42</v>
      </c>
    </row>
    <row r="288" spans="2:4" x14ac:dyDescent="0.25">
      <c r="B288">
        <v>284</v>
      </c>
      <c r="C288">
        <v>122</v>
      </c>
      <c r="D288">
        <v>146.4</v>
      </c>
    </row>
    <row r="289" spans="2:4" x14ac:dyDescent="0.25">
      <c r="B289">
        <v>285</v>
      </c>
      <c r="C289">
        <v>27</v>
      </c>
      <c r="D289">
        <v>49.68</v>
      </c>
    </row>
    <row r="290" spans="2:4" x14ac:dyDescent="0.25">
      <c r="B290">
        <v>286</v>
      </c>
      <c r="C290">
        <v>42</v>
      </c>
      <c r="D290">
        <v>52.92</v>
      </c>
    </row>
    <row r="291" spans="2:4" x14ac:dyDescent="0.25">
      <c r="B291">
        <v>287</v>
      </c>
      <c r="C291">
        <v>95</v>
      </c>
      <c r="D291">
        <v>126.35</v>
      </c>
    </row>
    <row r="292" spans="2:4" x14ac:dyDescent="0.25">
      <c r="B292">
        <v>288</v>
      </c>
      <c r="C292">
        <v>100</v>
      </c>
      <c r="D292">
        <v>112</v>
      </c>
    </row>
    <row r="293" spans="2:4" x14ac:dyDescent="0.25">
      <c r="B293">
        <v>289</v>
      </c>
      <c r="C293">
        <v>96</v>
      </c>
      <c r="D293">
        <v>120.96</v>
      </c>
    </row>
    <row r="294" spans="2:4" x14ac:dyDescent="0.25">
      <c r="B294">
        <v>290</v>
      </c>
      <c r="C294">
        <v>99</v>
      </c>
      <c r="D294">
        <v>75.239999999999995</v>
      </c>
    </row>
    <row r="295" spans="2:4" x14ac:dyDescent="0.25">
      <c r="B295">
        <v>291</v>
      </c>
      <c r="C295">
        <v>89</v>
      </c>
      <c r="D295">
        <v>64.97</v>
      </c>
    </row>
    <row r="296" spans="2:4" x14ac:dyDescent="0.25">
      <c r="B296">
        <v>292</v>
      </c>
      <c r="C296">
        <v>81</v>
      </c>
      <c r="D296">
        <v>119.07</v>
      </c>
    </row>
    <row r="297" spans="2:4" x14ac:dyDescent="0.25">
      <c r="B297">
        <v>293</v>
      </c>
      <c r="C297">
        <v>128</v>
      </c>
      <c r="D297">
        <v>96</v>
      </c>
    </row>
    <row r="298" spans="2:4" x14ac:dyDescent="0.25">
      <c r="B298">
        <v>294</v>
      </c>
      <c r="C298">
        <v>33</v>
      </c>
      <c r="D298">
        <v>25.41</v>
      </c>
    </row>
    <row r="299" spans="2:4" x14ac:dyDescent="0.25">
      <c r="B299">
        <v>295</v>
      </c>
      <c r="C299">
        <v>84</v>
      </c>
      <c r="D299">
        <v>115.92</v>
      </c>
    </row>
    <row r="300" spans="2:4" x14ac:dyDescent="0.25">
      <c r="B300">
        <v>296</v>
      </c>
      <c r="C300">
        <v>122</v>
      </c>
      <c r="D300">
        <v>224.48</v>
      </c>
    </row>
    <row r="301" spans="2:4" x14ac:dyDescent="0.25">
      <c r="B301">
        <v>297</v>
      </c>
      <c r="C301">
        <v>73</v>
      </c>
      <c r="D301">
        <v>122.64</v>
      </c>
    </row>
    <row r="302" spans="2:4" x14ac:dyDescent="0.25">
      <c r="B302">
        <v>298</v>
      </c>
      <c r="C302">
        <v>77</v>
      </c>
      <c r="D302">
        <v>125.51</v>
      </c>
    </row>
    <row r="303" spans="2:4" x14ac:dyDescent="0.25">
      <c r="B303">
        <v>299</v>
      </c>
      <c r="C303">
        <v>91</v>
      </c>
      <c r="D303">
        <v>74.62</v>
      </c>
    </row>
    <row r="304" spans="2:4" x14ac:dyDescent="0.25">
      <c r="B304">
        <v>300</v>
      </c>
      <c r="C304">
        <v>47</v>
      </c>
      <c r="D304">
        <v>65.8</v>
      </c>
    </row>
    <row r="305" spans="2:4" x14ac:dyDescent="0.25">
      <c r="B305">
        <v>301</v>
      </c>
      <c r="C305">
        <v>22</v>
      </c>
      <c r="D305">
        <v>24.42</v>
      </c>
    </row>
    <row r="306" spans="2:4" x14ac:dyDescent="0.25">
      <c r="B306">
        <v>302</v>
      </c>
      <c r="C306">
        <v>65</v>
      </c>
      <c r="D306">
        <v>89.7</v>
      </c>
    </row>
    <row r="307" spans="2:4" x14ac:dyDescent="0.25">
      <c r="B307">
        <v>303</v>
      </c>
      <c r="C307">
        <v>107</v>
      </c>
      <c r="D307">
        <v>167.99</v>
      </c>
    </row>
    <row r="308" spans="2:4" x14ac:dyDescent="0.25">
      <c r="B308">
        <v>304</v>
      </c>
      <c r="C308">
        <v>43</v>
      </c>
      <c r="D308">
        <v>33.97</v>
      </c>
    </row>
    <row r="309" spans="2:4" x14ac:dyDescent="0.25">
      <c r="B309">
        <v>305</v>
      </c>
      <c r="C309">
        <v>102</v>
      </c>
      <c r="D309">
        <v>84.66</v>
      </c>
    </row>
    <row r="310" spans="2:4" x14ac:dyDescent="0.25">
      <c r="B310">
        <v>306</v>
      </c>
      <c r="C310">
        <v>81</v>
      </c>
      <c r="D310">
        <v>127.98</v>
      </c>
    </row>
    <row r="311" spans="2:4" x14ac:dyDescent="0.25">
      <c r="B311">
        <v>307</v>
      </c>
      <c r="C311">
        <v>126</v>
      </c>
      <c r="D311">
        <v>197.82</v>
      </c>
    </row>
    <row r="312" spans="2:4" x14ac:dyDescent="0.25">
      <c r="B312">
        <v>308</v>
      </c>
      <c r="C312">
        <v>78</v>
      </c>
      <c r="D312">
        <v>60.84</v>
      </c>
    </row>
    <row r="313" spans="2:4" x14ac:dyDescent="0.25">
      <c r="B313">
        <v>309</v>
      </c>
      <c r="C313">
        <v>85</v>
      </c>
      <c r="D313">
        <v>51</v>
      </c>
    </row>
    <row r="314" spans="2:4" x14ac:dyDescent="0.25">
      <c r="B314">
        <v>310</v>
      </c>
      <c r="C314">
        <v>52</v>
      </c>
      <c r="D314">
        <v>101.4</v>
      </c>
    </row>
    <row r="315" spans="2:4" x14ac:dyDescent="0.25">
      <c r="B315">
        <v>311</v>
      </c>
      <c r="C315">
        <v>63</v>
      </c>
      <c r="D315">
        <v>57.96</v>
      </c>
    </row>
    <row r="316" spans="2:4" x14ac:dyDescent="0.25">
      <c r="B316">
        <v>312</v>
      </c>
      <c r="C316">
        <v>121</v>
      </c>
      <c r="D316">
        <v>122.21</v>
      </c>
    </row>
    <row r="317" spans="2:4" x14ac:dyDescent="0.25">
      <c r="B317">
        <v>313</v>
      </c>
      <c r="C317">
        <v>29</v>
      </c>
      <c r="D317">
        <v>34.51</v>
      </c>
    </row>
    <row r="318" spans="2:4" x14ac:dyDescent="0.25">
      <c r="B318">
        <v>314</v>
      </c>
      <c r="C318">
        <v>114</v>
      </c>
      <c r="D318">
        <v>197.22</v>
      </c>
    </row>
    <row r="319" spans="2:4" x14ac:dyDescent="0.25">
      <c r="B319">
        <v>315</v>
      </c>
      <c r="C319">
        <v>79</v>
      </c>
      <c r="D319">
        <v>135.09</v>
      </c>
    </row>
    <row r="320" spans="2:4" x14ac:dyDescent="0.25">
      <c r="B320">
        <v>316</v>
      </c>
      <c r="C320">
        <v>121</v>
      </c>
      <c r="D320">
        <v>101.64</v>
      </c>
    </row>
    <row r="321" spans="2:4" x14ac:dyDescent="0.25">
      <c r="B321">
        <v>317</v>
      </c>
      <c r="C321">
        <v>25</v>
      </c>
      <c r="D321">
        <v>23.5</v>
      </c>
    </row>
    <row r="322" spans="2:4" x14ac:dyDescent="0.25">
      <c r="B322">
        <v>318</v>
      </c>
      <c r="C322">
        <v>32</v>
      </c>
      <c r="D322">
        <v>42.24</v>
      </c>
    </row>
    <row r="323" spans="2:4" x14ac:dyDescent="0.25">
      <c r="B323">
        <v>319</v>
      </c>
      <c r="C323">
        <v>27</v>
      </c>
      <c r="D323">
        <v>48.06</v>
      </c>
    </row>
    <row r="324" spans="2:4" x14ac:dyDescent="0.25">
      <c r="B324">
        <v>320</v>
      </c>
      <c r="C324">
        <v>93</v>
      </c>
      <c r="D324">
        <v>142.29</v>
      </c>
    </row>
    <row r="325" spans="2:4" x14ac:dyDescent="0.25">
      <c r="B325">
        <v>321</v>
      </c>
      <c r="C325">
        <v>93</v>
      </c>
      <c r="D325">
        <v>72.540000000000006</v>
      </c>
    </row>
    <row r="326" spans="2:4" x14ac:dyDescent="0.25">
      <c r="B326">
        <v>322</v>
      </c>
      <c r="C326">
        <v>37</v>
      </c>
      <c r="D326">
        <v>27.01</v>
      </c>
    </row>
    <row r="327" spans="2:4" x14ac:dyDescent="0.25">
      <c r="B327">
        <v>323</v>
      </c>
      <c r="C327">
        <v>49</v>
      </c>
      <c r="D327">
        <v>45.57</v>
      </c>
    </row>
    <row r="328" spans="2:4" x14ac:dyDescent="0.25">
      <c r="B328">
        <v>324</v>
      </c>
      <c r="C328">
        <v>75</v>
      </c>
      <c r="D328">
        <v>107.25</v>
      </c>
    </row>
    <row r="329" spans="2:4" x14ac:dyDescent="0.25">
      <c r="B329">
        <v>325</v>
      </c>
      <c r="C329">
        <v>99</v>
      </c>
      <c r="D329">
        <v>167.31</v>
      </c>
    </row>
    <row r="330" spans="2:4" x14ac:dyDescent="0.25">
      <c r="B330">
        <v>326</v>
      </c>
      <c r="C330">
        <v>40</v>
      </c>
      <c r="D330">
        <v>74.400000000000006</v>
      </c>
    </row>
    <row r="331" spans="2:4" x14ac:dyDescent="0.25">
      <c r="B331">
        <v>327</v>
      </c>
      <c r="C331">
        <v>119</v>
      </c>
      <c r="D331">
        <v>73.78</v>
      </c>
    </row>
    <row r="332" spans="2:4" x14ac:dyDescent="0.25">
      <c r="B332">
        <v>328</v>
      </c>
      <c r="C332">
        <v>122</v>
      </c>
      <c r="D332">
        <v>192.76</v>
      </c>
    </row>
    <row r="333" spans="2:4" x14ac:dyDescent="0.25">
      <c r="B333">
        <v>329</v>
      </c>
      <c r="C333">
        <v>87</v>
      </c>
      <c r="D333">
        <v>57.42</v>
      </c>
    </row>
    <row r="334" spans="2:4" x14ac:dyDescent="0.25">
      <c r="B334">
        <v>330</v>
      </c>
      <c r="C334">
        <v>106</v>
      </c>
      <c r="D334">
        <v>167.48</v>
      </c>
    </row>
    <row r="335" spans="2:4" x14ac:dyDescent="0.25">
      <c r="B335">
        <v>331</v>
      </c>
      <c r="C335">
        <v>88</v>
      </c>
      <c r="D335">
        <v>152.24</v>
      </c>
    </row>
    <row r="336" spans="2:4" x14ac:dyDescent="0.25">
      <c r="B336">
        <v>332</v>
      </c>
      <c r="C336">
        <v>60</v>
      </c>
      <c r="D336">
        <v>88.2</v>
      </c>
    </row>
    <row r="337" spans="2:4" x14ac:dyDescent="0.25">
      <c r="B337">
        <v>333</v>
      </c>
      <c r="C337">
        <v>51</v>
      </c>
      <c r="D337">
        <v>52.02</v>
      </c>
    </row>
    <row r="338" spans="2:4" x14ac:dyDescent="0.25">
      <c r="B338">
        <v>334</v>
      </c>
      <c r="C338">
        <v>44</v>
      </c>
      <c r="D338">
        <v>58.08</v>
      </c>
    </row>
    <row r="339" spans="2:4" x14ac:dyDescent="0.25">
      <c r="B339">
        <v>335</v>
      </c>
      <c r="C339">
        <v>40</v>
      </c>
      <c r="D339">
        <v>57.2</v>
      </c>
    </row>
    <row r="340" spans="2:4" x14ac:dyDescent="0.25">
      <c r="B340">
        <v>336</v>
      </c>
      <c r="C340">
        <v>30</v>
      </c>
      <c r="D340">
        <v>42.3</v>
      </c>
    </row>
    <row r="341" spans="2:4" x14ac:dyDescent="0.25">
      <c r="B341">
        <v>337</v>
      </c>
      <c r="C341">
        <v>115</v>
      </c>
      <c r="D341">
        <v>157.55000000000001</v>
      </c>
    </row>
    <row r="342" spans="2:4" x14ac:dyDescent="0.25">
      <c r="B342">
        <v>338</v>
      </c>
      <c r="C342">
        <v>104</v>
      </c>
      <c r="D342">
        <v>127.92</v>
      </c>
    </row>
    <row r="343" spans="2:4" x14ac:dyDescent="0.25">
      <c r="B343">
        <v>339</v>
      </c>
      <c r="C343">
        <v>105</v>
      </c>
      <c r="D343">
        <v>121.8</v>
      </c>
    </row>
    <row r="344" spans="2:4" x14ac:dyDescent="0.25">
      <c r="B344">
        <v>340</v>
      </c>
      <c r="C344">
        <v>105</v>
      </c>
      <c r="D344">
        <v>96.6</v>
      </c>
    </row>
    <row r="345" spans="2:4" x14ac:dyDescent="0.25">
      <c r="B345">
        <v>341</v>
      </c>
      <c r="C345">
        <v>66</v>
      </c>
      <c r="D345">
        <v>83.82</v>
      </c>
    </row>
    <row r="346" spans="2:4" x14ac:dyDescent="0.25">
      <c r="B346">
        <v>342</v>
      </c>
      <c r="C346">
        <v>42</v>
      </c>
      <c r="D346">
        <v>53.34</v>
      </c>
    </row>
    <row r="347" spans="2:4" x14ac:dyDescent="0.25">
      <c r="B347">
        <v>343</v>
      </c>
      <c r="C347">
        <v>39</v>
      </c>
      <c r="D347">
        <v>39.39</v>
      </c>
    </row>
    <row r="348" spans="2:4" x14ac:dyDescent="0.25">
      <c r="B348">
        <v>344</v>
      </c>
      <c r="C348">
        <v>97</v>
      </c>
      <c r="D348">
        <v>167.81</v>
      </c>
    </row>
    <row r="349" spans="2:4" x14ac:dyDescent="0.25">
      <c r="B349">
        <v>345</v>
      </c>
      <c r="C349">
        <v>102</v>
      </c>
      <c r="D349">
        <v>195.84</v>
      </c>
    </row>
    <row r="350" spans="2:4" x14ac:dyDescent="0.25">
      <c r="B350">
        <v>346</v>
      </c>
      <c r="C350">
        <v>112</v>
      </c>
      <c r="D350">
        <v>80.64</v>
      </c>
    </row>
    <row r="351" spans="2:4" x14ac:dyDescent="0.25">
      <c r="B351">
        <v>347</v>
      </c>
      <c r="C351">
        <v>66</v>
      </c>
      <c r="D351">
        <v>85.14</v>
      </c>
    </row>
    <row r="352" spans="2:4" x14ac:dyDescent="0.25">
      <c r="B352">
        <v>348</v>
      </c>
      <c r="C352">
        <v>60</v>
      </c>
      <c r="D352">
        <v>84.6</v>
      </c>
    </row>
    <row r="353" spans="2:4" x14ac:dyDescent="0.25">
      <c r="B353">
        <v>349</v>
      </c>
      <c r="C353">
        <v>27</v>
      </c>
      <c r="D353">
        <v>39.42</v>
      </c>
    </row>
    <row r="354" spans="2:4" x14ac:dyDescent="0.25">
      <c r="B354">
        <v>350</v>
      </c>
      <c r="C354">
        <v>27</v>
      </c>
      <c r="D354">
        <v>28.08</v>
      </c>
    </row>
    <row r="355" spans="2:4" x14ac:dyDescent="0.25">
      <c r="B355">
        <v>351</v>
      </c>
      <c r="C355">
        <v>66</v>
      </c>
      <c r="D355">
        <v>116.16</v>
      </c>
    </row>
    <row r="356" spans="2:4" x14ac:dyDescent="0.25">
      <c r="B356">
        <v>352</v>
      </c>
      <c r="C356">
        <v>20</v>
      </c>
      <c r="D356">
        <v>16.2</v>
      </c>
    </row>
    <row r="357" spans="2:4" x14ac:dyDescent="0.25">
      <c r="B357">
        <v>353</v>
      </c>
      <c r="C357">
        <v>51</v>
      </c>
      <c r="D357">
        <v>91.29</v>
      </c>
    </row>
    <row r="358" spans="2:4" x14ac:dyDescent="0.25">
      <c r="B358">
        <v>354</v>
      </c>
      <c r="C358">
        <v>57</v>
      </c>
      <c r="D358">
        <v>75.81</v>
      </c>
    </row>
    <row r="359" spans="2:4" x14ac:dyDescent="0.25">
      <c r="B359">
        <v>355</v>
      </c>
      <c r="C359">
        <v>26</v>
      </c>
      <c r="D359">
        <v>34.58</v>
      </c>
    </row>
    <row r="360" spans="2:4" x14ac:dyDescent="0.25">
      <c r="B360">
        <v>356</v>
      </c>
      <c r="C360">
        <v>123</v>
      </c>
      <c r="D360">
        <v>79.95</v>
      </c>
    </row>
    <row r="361" spans="2:4" x14ac:dyDescent="0.25">
      <c r="B361">
        <v>357</v>
      </c>
      <c r="C361">
        <v>66</v>
      </c>
      <c r="D361">
        <v>56.1</v>
      </c>
    </row>
    <row r="362" spans="2:4" x14ac:dyDescent="0.25">
      <c r="B362">
        <v>358</v>
      </c>
      <c r="C362">
        <v>26</v>
      </c>
      <c r="D362">
        <v>34.06</v>
      </c>
    </row>
    <row r="363" spans="2:4" x14ac:dyDescent="0.25">
      <c r="B363">
        <v>359</v>
      </c>
      <c r="C363">
        <v>123</v>
      </c>
      <c r="D363">
        <v>131.61000000000001</v>
      </c>
    </row>
    <row r="364" spans="2:4" x14ac:dyDescent="0.25">
      <c r="B364">
        <v>360</v>
      </c>
      <c r="C364">
        <v>118</v>
      </c>
      <c r="D364">
        <v>218.3</v>
      </c>
    </row>
    <row r="365" spans="2:4" x14ac:dyDescent="0.25">
      <c r="B365">
        <v>361</v>
      </c>
      <c r="C365">
        <v>58</v>
      </c>
      <c r="D365">
        <v>106.72</v>
      </c>
    </row>
    <row r="366" spans="2:4" x14ac:dyDescent="0.25">
      <c r="B366">
        <v>362</v>
      </c>
      <c r="C366">
        <v>77</v>
      </c>
      <c r="D366">
        <v>100.1</v>
      </c>
    </row>
    <row r="367" spans="2:4" x14ac:dyDescent="0.25">
      <c r="B367">
        <v>363</v>
      </c>
      <c r="C367">
        <v>90</v>
      </c>
      <c r="D367">
        <v>54</v>
      </c>
    </row>
    <row r="368" spans="2:4" x14ac:dyDescent="0.25">
      <c r="B368">
        <v>364</v>
      </c>
      <c r="C368">
        <v>87</v>
      </c>
      <c r="D368">
        <v>130.5</v>
      </c>
    </row>
    <row r="369" spans="2:4" x14ac:dyDescent="0.25">
      <c r="B369">
        <v>365</v>
      </c>
      <c r="C369">
        <v>38</v>
      </c>
      <c r="D369">
        <v>42.56</v>
      </c>
    </row>
    <row r="370" spans="2:4" x14ac:dyDescent="0.25">
      <c r="B370">
        <v>366</v>
      </c>
      <c r="C370">
        <v>124</v>
      </c>
      <c r="D370">
        <v>157.47999999999999</v>
      </c>
    </row>
    <row r="371" spans="2:4" x14ac:dyDescent="0.25">
      <c r="B371">
        <v>367</v>
      </c>
      <c r="C371">
        <v>87</v>
      </c>
      <c r="D371">
        <v>60.9</v>
      </c>
    </row>
    <row r="372" spans="2:4" x14ac:dyDescent="0.25">
      <c r="B372">
        <v>368</v>
      </c>
      <c r="C372">
        <v>86</v>
      </c>
      <c r="D372">
        <v>73.959999999999994</v>
      </c>
    </row>
    <row r="373" spans="2:4" x14ac:dyDescent="0.25">
      <c r="B373">
        <v>369</v>
      </c>
      <c r="C373">
        <v>89</v>
      </c>
      <c r="D373">
        <v>93.45</v>
      </c>
    </row>
    <row r="374" spans="2:4" x14ac:dyDescent="0.25">
      <c r="B374">
        <v>370</v>
      </c>
      <c r="C374">
        <v>113</v>
      </c>
      <c r="D374">
        <v>188.71</v>
      </c>
    </row>
    <row r="375" spans="2:4" x14ac:dyDescent="0.25">
      <c r="B375">
        <v>371</v>
      </c>
      <c r="C375">
        <v>51</v>
      </c>
      <c r="D375">
        <v>89.25</v>
      </c>
    </row>
    <row r="376" spans="2:4" x14ac:dyDescent="0.25">
      <c r="B376">
        <v>372</v>
      </c>
      <c r="C376">
        <v>26</v>
      </c>
      <c r="D376">
        <v>26</v>
      </c>
    </row>
    <row r="377" spans="2:4" x14ac:dyDescent="0.25">
      <c r="B377">
        <v>373</v>
      </c>
      <c r="C377">
        <v>116</v>
      </c>
      <c r="D377">
        <v>141.52000000000001</v>
      </c>
    </row>
    <row r="378" spans="2:4" x14ac:dyDescent="0.25">
      <c r="B378">
        <v>374</v>
      </c>
      <c r="C378">
        <v>51</v>
      </c>
      <c r="D378">
        <v>78.03</v>
      </c>
    </row>
    <row r="379" spans="2:4" x14ac:dyDescent="0.25">
      <c r="B379">
        <v>375</v>
      </c>
      <c r="C379">
        <v>28</v>
      </c>
      <c r="D379">
        <v>46.2</v>
      </c>
    </row>
    <row r="380" spans="2:4" x14ac:dyDescent="0.25">
      <c r="B380">
        <v>376</v>
      </c>
      <c r="C380">
        <v>92</v>
      </c>
      <c r="D380">
        <v>151.80000000000001</v>
      </c>
    </row>
    <row r="381" spans="2:4" x14ac:dyDescent="0.25">
      <c r="B381">
        <v>377</v>
      </c>
      <c r="C381">
        <v>68</v>
      </c>
      <c r="D381">
        <v>45.56</v>
      </c>
    </row>
    <row r="382" spans="2:4" x14ac:dyDescent="0.25">
      <c r="B382">
        <v>378</v>
      </c>
      <c r="C382">
        <v>33</v>
      </c>
      <c r="D382">
        <v>65.010000000000005</v>
      </c>
    </row>
    <row r="383" spans="2:4" x14ac:dyDescent="0.25">
      <c r="B383">
        <v>379</v>
      </c>
      <c r="C383">
        <v>35</v>
      </c>
      <c r="D383">
        <v>46.9</v>
      </c>
    </row>
    <row r="384" spans="2:4" x14ac:dyDescent="0.25">
      <c r="B384">
        <v>380</v>
      </c>
      <c r="C384">
        <v>44</v>
      </c>
      <c r="D384">
        <v>47.96</v>
      </c>
    </row>
    <row r="385" spans="2:4" x14ac:dyDescent="0.25">
      <c r="B385">
        <v>381</v>
      </c>
      <c r="C385">
        <v>24</v>
      </c>
      <c r="D385">
        <v>21.12</v>
      </c>
    </row>
    <row r="386" spans="2:4" x14ac:dyDescent="0.25">
      <c r="B386">
        <v>382</v>
      </c>
      <c r="C386">
        <v>116</v>
      </c>
      <c r="D386">
        <v>110.2</v>
      </c>
    </row>
    <row r="387" spans="2:4" x14ac:dyDescent="0.25">
      <c r="B387">
        <v>383</v>
      </c>
      <c r="C387">
        <v>92</v>
      </c>
      <c r="D387">
        <v>172.96</v>
      </c>
    </row>
    <row r="388" spans="2:4" x14ac:dyDescent="0.25">
      <c r="B388">
        <v>384</v>
      </c>
      <c r="C388">
        <v>34</v>
      </c>
      <c r="D388">
        <v>36.380000000000003</v>
      </c>
    </row>
    <row r="389" spans="2:4" x14ac:dyDescent="0.25">
      <c r="B389">
        <v>385</v>
      </c>
      <c r="C389">
        <v>63</v>
      </c>
      <c r="D389">
        <v>100.8</v>
      </c>
    </row>
    <row r="390" spans="2:4" x14ac:dyDescent="0.25">
      <c r="B390">
        <v>386</v>
      </c>
      <c r="C390">
        <v>31</v>
      </c>
      <c r="D390">
        <v>51.15</v>
      </c>
    </row>
    <row r="391" spans="2:4" x14ac:dyDescent="0.25">
      <c r="B391">
        <v>387</v>
      </c>
      <c r="C391">
        <v>43</v>
      </c>
      <c r="D391">
        <v>85.57</v>
      </c>
    </row>
    <row r="392" spans="2:4" x14ac:dyDescent="0.25">
      <c r="B392">
        <v>388</v>
      </c>
      <c r="C392">
        <v>32</v>
      </c>
      <c r="D392">
        <v>40.64</v>
      </c>
    </row>
    <row r="393" spans="2:4" x14ac:dyDescent="0.25">
      <c r="B393">
        <v>389</v>
      </c>
      <c r="C393">
        <v>89</v>
      </c>
      <c r="D393">
        <v>65.86</v>
      </c>
    </row>
    <row r="394" spans="2:4" x14ac:dyDescent="0.25">
      <c r="B394">
        <v>390</v>
      </c>
      <c r="C394">
        <v>92</v>
      </c>
      <c r="D394">
        <v>69.92</v>
      </c>
    </row>
    <row r="395" spans="2:4" x14ac:dyDescent="0.25">
      <c r="B395">
        <v>391</v>
      </c>
      <c r="C395">
        <v>104</v>
      </c>
      <c r="D395">
        <v>113.36</v>
      </c>
    </row>
    <row r="396" spans="2:4" x14ac:dyDescent="0.25">
      <c r="B396">
        <v>392</v>
      </c>
      <c r="C396">
        <v>48</v>
      </c>
      <c r="D396">
        <v>31.2</v>
      </c>
    </row>
    <row r="397" spans="2:4" x14ac:dyDescent="0.25">
      <c r="B397">
        <v>393</v>
      </c>
      <c r="C397">
        <v>32</v>
      </c>
      <c r="D397">
        <v>38.08</v>
      </c>
    </row>
    <row r="398" spans="2:4" x14ac:dyDescent="0.25">
      <c r="B398">
        <v>394</v>
      </c>
      <c r="C398">
        <v>118</v>
      </c>
      <c r="D398">
        <v>83.78</v>
      </c>
    </row>
    <row r="399" spans="2:4" x14ac:dyDescent="0.25">
      <c r="B399">
        <v>395</v>
      </c>
      <c r="C399">
        <v>120</v>
      </c>
      <c r="D399">
        <v>152.4</v>
      </c>
    </row>
    <row r="400" spans="2:4" x14ac:dyDescent="0.25">
      <c r="B400">
        <v>396</v>
      </c>
      <c r="C400">
        <v>126</v>
      </c>
      <c r="D400">
        <v>197.82</v>
      </c>
    </row>
    <row r="401" spans="2:4" x14ac:dyDescent="0.25">
      <c r="B401">
        <v>397</v>
      </c>
      <c r="C401">
        <v>95</v>
      </c>
      <c r="D401">
        <v>124.45</v>
      </c>
    </row>
    <row r="402" spans="2:4" x14ac:dyDescent="0.25">
      <c r="B402">
        <v>398</v>
      </c>
      <c r="C402">
        <v>114</v>
      </c>
      <c r="D402">
        <v>214.32</v>
      </c>
    </row>
    <row r="403" spans="2:4" x14ac:dyDescent="0.25">
      <c r="B403">
        <v>399</v>
      </c>
      <c r="C403">
        <v>130</v>
      </c>
      <c r="D403">
        <v>204.1</v>
      </c>
    </row>
    <row r="404" spans="2:4" x14ac:dyDescent="0.25">
      <c r="B404">
        <v>400</v>
      </c>
      <c r="C404">
        <v>62</v>
      </c>
      <c r="D404">
        <v>75.02</v>
      </c>
    </row>
    <row r="405" spans="2:4" x14ac:dyDescent="0.25">
      <c r="B405">
        <v>401</v>
      </c>
      <c r="C405">
        <v>70</v>
      </c>
      <c r="D405">
        <v>93.8</v>
      </c>
    </row>
    <row r="406" spans="2:4" x14ac:dyDescent="0.25">
      <c r="B406">
        <v>402</v>
      </c>
      <c r="C406">
        <v>120</v>
      </c>
      <c r="D406">
        <v>104.4</v>
      </c>
    </row>
    <row r="407" spans="2:4" x14ac:dyDescent="0.25">
      <c r="B407">
        <v>403</v>
      </c>
      <c r="C407">
        <v>74</v>
      </c>
      <c r="D407">
        <v>82.14</v>
      </c>
    </row>
    <row r="408" spans="2:4" x14ac:dyDescent="0.25">
      <c r="B408">
        <v>404</v>
      </c>
      <c r="C408">
        <v>39</v>
      </c>
      <c r="D408">
        <v>76.44</v>
      </c>
    </row>
    <row r="409" spans="2:4" x14ac:dyDescent="0.25">
      <c r="B409">
        <v>405</v>
      </c>
      <c r="C409">
        <v>40</v>
      </c>
      <c r="D409">
        <v>42</v>
      </c>
    </row>
    <row r="410" spans="2:4" x14ac:dyDescent="0.25">
      <c r="B410">
        <v>406</v>
      </c>
      <c r="C410">
        <v>107</v>
      </c>
      <c r="D410">
        <v>212.93</v>
      </c>
    </row>
    <row r="411" spans="2:4" x14ac:dyDescent="0.25">
      <c r="B411">
        <v>407</v>
      </c>
      <c r="C411">
        <v>104</v>
      </c>
      <c r="D411">
        <v>182</v>
      </c>
    </row>
    <row r="412" spans="2:4" x14ac:dyDescent="0.25">
      <c r="B412">
        <v>408</v>
      </c>
      <c r="C412">
        <v>26</v>
      </c>
      <c r="D412">
        <v>24.18</v>
      </c>
    </row>
    <row r="413" spans="2:4" x14ac:dyDescent="0.25">
      <c r="B413">
        <v>409</v>
      </c>
      <c r="C413">
        <v>101</v>
      </c>
      <c r="D413">
        <v>78.78</v>
      </c>
    </row>
    <row r="414" spans="2:4" x14ac:dyDescent="0.25">
      <c r="B414">
        <v>410</v>
      </c>
      <c r="C414">
        <v>55</v>
      </c>
      <c r="D414">
        <v>75.900000000000006</v>
      </c>
    </row>
    <row r="415" spans="2:4" x14ac:dyDescent="0.25">
      <c r="B415">
        <v>411</v>
      </c>
      <c r="C415">
        <v>54</v>
      </c>
      <c r="D415">
        <v>68.58</v>
      </c>
    </row>
    <row r="416" spans="2:4" x14ac:dyDescent="0.25">
      <c r="B416">
        <v>412</v>
      </c>
      <c r="C416">
        <v>120</v>
      </c>
      <c r="D416">
        <v>111.6</v>
      </c>
    </row>
    <row r="417" spans="2:4" x14ac:dyDescent="0.25">
      <c r="B417">
        <v>413</v>
      </c>
      <c r="C417">
        <v>120</v>
      </c>
      <c r="D417">
        <v>98.4</v>
      </c>
    </row>
    <row r="418" spans="2:4" x14ac:dyDescent="0.25">
      <c r="B418">
        <v>414</v>
      </c>
      <c r="C418">
        <v>108</v>
      </c>
      <c r="D418">
        <v>101.52</v>
      </c>
    </row>
    <row r="419" spans="2:4" x14ac:dyDescent="0.25">
      <c r="B419">
        <v>415</v>
      </c>
      <c r="C419">
        <v>90</v>
      </c>
      <c r="D419">
        <v>156.6</v>
      </c>
    </row>
    <row r="420" spans="2:4" x14ac:dyDescent="0.25">
      <c r="B420">
        <v>416</v>
      </c>
      <c r="C420">
        <v>129</v>
      </c>
      <c r="D420">
        <v>148.35</v>
      </c>
    </row>
    <row r="421" spans="2:4" x14ac:dyDescent="0.25">
      <c r="B421">
        <v>417</v>
      </c>
      <c r="C421">
        <v>64</v>
      </c>
      <c r="D421">
        <v>76.8</v>
      </c>
    </row>
    <row r="422" spans="2:4" x14ac:dyDescent="0.25">
      <c r="B422">
        <v>418</v>
      </c>
      <c r="C422">
        <v>85</v>
      </c>
      <c r="D422">
        <v>65.45</v>
      </c>
    </row>
    <row r="423" spans="2:4" x14ac:dyDescent="0.25">
      <c r="B423">
        <v>419</v>
      </c>
      <c r="C423">
        <v>123</v>
      </c>
      <c r="D423">
        <v>182.04</v>
      </c>
    </row>
    <row r="424" spans="2:4" x14ac:dyDescent="0.25">
      <c r="B424">
        <v>420</v>
      </c>
      <c r="C424">
        <v>47</v>
      </c>
      <c r="D424">
        <v>81.78</v>
      </c>
    </row>
    <row r="425" spans="2:4" x14ac:dyDescent="0.25">
      <c r="B425">
        <v>421</v>
      </c>
      <c r="C425">
        <v>37</v>
      </c>
      <c r="D425">
        <v>64.010000000000005</v>
      </c>
    </row>
    <row r="426" spans="2:4" x14ac:dyDescent="0.25">
      <c r="B426">
        <v>422</v>
      </c>
      <c r="C426">
        <v>92</v>
      </c>
      <c r="D426">
        <v>79.12</v>
      </c>
    </row>
    <row r="427" spans="2:4" x14ac:dyDescent="0.25">
      <c r="B427">
        <v>423</v>
      </c>
      <c r="C427">
        <v>79</v>
      </c>
      <c r="D427">
        <v>82.95</v>
      </c>
    </row>
    <row r="428" spans="2:4" x14ac:dyDescent="0.25">
      <c r="B428">
        <v>424</v>
      </c>
      <c r="C428">
        <v>95</v>
      </c>
      <c r="D428">
        <v>98.8</v>
      </c>
    </row>
    <row r="429" spans="2:4" x14ac:dyDescent="0.25">
      <c r="B429">
        <v>425</v>
      </c>
      <c r="C429">
        <v>107</v>
      </c>
      <c r="D429">
        <v>157.29</v>
      </c>
    </row>
    <row r="430" spans="2:4" x14ac:dyDescent="0.25">
      <c r="B430">
        <v>426</v>
      </c>
      <c r="C430">
        <v>92</v>
      </c>
      <c r="D430">
        <v>97.52</v>
      </c>
    </row>
    <row r="431" spans="2:4" x14ac:dyDescent="0.25">
      <c r="B431">
        <v>427</v>
      </c>
      <c r="C431">
        <v>80</v>
      </c>
      <c r="D431">
        <v>140.80000000000001</v>
      </c>
    </row>
    <row r="432" spans="2:4" x14ac:dyDescent="0.25">
      <c r="B432">
        <v>428</v>
      </c>
      <c r="C432">
        <v>51</v>
      </c>
      <c r="D432">
        <v>58.65</v>
      </c>
    </row>
    <row r="433" spans="2:4" x14ac:dyDescent="0.25">
      <c r="B433">
        <v>429</v>
      </c>
      <c r="C433">
        <v>76</v>
      </c>
      <c r="D433">
        <v>56.24</v>
      </c>
    </row>
    <row r="434" spans="2:4" x14ac:dyDescent="0.25">
      <c r="B434">
        <v>430</v>
      </c>
      <c r="C434">
        <v>115</v>
      </c>
      <c r="D434">
        <v>126.5</v>
      </c>
    </row>
    <row r="435" spans="2:4" x14ac:dyDescent="0.25">
      <c r="B435">
        <v>431</v>
      </c>
      <c r="C435">
        <v>71</v>
      </c>
      <c r="D435">
        <v>74.55</v>
      </c>
    </row>
    <row r="436" spans="2:4" x14ac:dyDescent="0.25">
      <c r="B436">
        <v>432</v>
      </c>
      <c r="C436">
        <v>74</v>
      </c>
      <c r="D436">
        <v>102.12</v>
      </c>
    </row>
    <row r="437" spans="2:4" x14ac:dyDescent="0.25">
      <c r="B437">
        <v>433</v>
      </c>
      <c r="C437">
        <v>111</v>
      </c>
      <c r="D437">
        <v>108.78</v>
      </c>
    </row>
    <row r="438" spans="2:4" x14ac:dyDescent="0.25">
      <c r="B438">
        <v>434</v>
      </c>
      <c r="C438">
        <v>81</v>
      </c>
      <c r="D438">
        <v>106.11</v>
      </c>
    </row>
    <row r="439" spans="2:4" x14ac:dyDescent="0.25">
      <c r="B439">
        <v>435</v>
      </c>
      <c r="C439">
        <v>92</v>
      </c>
      <c r="D439">
        <v>77.28</v>
      </c>
    </row>
    <row r="440" spans="2:4" x14ac:dyDescent="0.25">
      <c r="B440">
        <v>436</v>
      </c>
      <c r="C440">
        <v>35</v>
      </c>
      <c r="D440">
        <v>33.25</v>
      </c>
    </row>
    <row r="441" spans="2:4" x14ac:dyDescent="0.25">
      <c r="B441">
        <v>437</v>
      </c>
      <c r="C441">
        <v>39</v>
      </c>
      <c r="D441">
        <v>24.96</v>
      </c>
    </row>
    <row r="442" spans="2:4" x14ac:dyDescent="0.25">
      <c r="B442">
        <v>438</v>
      </c>
      <c r="C442">
        <v>107</v>
      </c>
      <c r="D442">
        <v>175.48</v>
      </c>
    </row>
    <row r="443" spans="2:4" x14ac:dyDescent="0.25">
      <c r="B443">
        <v>439</v>
      </c>
      <c r="C443">
        <v>29</v>
      </c>
      <c r="D443">
        <v>24.94</v>
      </c>
    </row>
    <row r="444" spans="2:4" x14ac:dyDescent="0.25">
      <c r="B444">
        <v>440</v>
      </c>
      <c r="C444">
        <v>91</v>
      </c>
      <c r="D444">
        <v>121.94</v>
      </c>
    </row>
    <row r="445" spans="2:4" x14ac:dyDescent="0.25">
      <c r="B445">
        <v>441</v>
      </c>
      <c r="C445">
        <v>113</v>
      </c>
      <c r="D445">
        <v>80.23</v>
      </c>
    </row>
    <row r="446" spans="2:4" x14ac:dyDescent="0.25">
      <c r="B446">
        <v>442</v>
      </c>
      <c r="C446">
        <v>96</v>
      </c>
      <c r="D446">
        <v>190.08</v>
      </c>
    </row>
    <row r="447" spans="2:4" x14ac:dyDescent="0.25">
      <c r="B447">
        <v>443</v>
      </c>
      <c r="C447">
        <v>66</v>
      </c>
      <c r="D447">
        <v>85.14</v>
      </c>
    </row>
    <row r="448" spans="2:4" x14ac:dyDescent="0.25">
      <c r="B448">
        <v>444</v>
      </c>
      <c r="C448">
        <v>114</v>
      </c>
      <c r="D448">
        <v>206.34</v>
      </c>
    </row>
    <row r="449" spans="2:4" x14ac:dyDescent="0.25">
      <c r="B449">
        <v>445</v>
      </c>
      <c r="C449">
        <v>58</v>
      </c>
      <c r="D449">
        <v>89.9</v>
      </c>
    </row>
    <row r="450" spans="2:4" x14ac:dyDescent="0.25">
      <c r="B450">
        <v>446</v>
      </c>
      <c r="C450">
        <v>77</v>
      </c>
      <c r="D450">
        <v>104.72</v>
      </c>
    </row>
    <row r="451" spans="2:4" x14ac:dyDescent="0.25">
      <c r="B451">
        <v>447</v>
      </c>
      <c r="C451">
        <v>31</v>
      </c>
      <c r="D451">
        <v>28.21</v>
      </c>
    </row>
    <row r="452" spans="2:4" x14ac:dyDescent="0.25">
      <c r="B452">
        <v>448</v>
      </c>
      <c r="C452">
        <v>64</v>
      </c>
      <c r="D452">
        <v>125.44</v>
      </c>
    </row>
    <row r="453" spans="2:4" x14ac:dyDescent="0.25">
      <c r="B453">
        <v>449</v>
      </c>
      <c r="C453">
        <v>105</v>
      </c>
      <c r="D453">
        <v>148.05000000000001</v>
      </c>
    </row>
    <row r="454" spans="2:4" x14ac:dyDescent="0.25">
      <c r="B454">
        <v>450</v>
      </c>
      <c r="C454">
        <v>60</v>
      </c>
      <c r="D454">
        <v>61.8</v>
      </c>
    </row>
    <row r="455" spans="2:4" x14ac:dyDescent="0.25">
      <c r="B455">
        <v>451</v>
      </c>
      <c r="C455">
        <v>99</v>
      </c>
      <c r="D455">
        <v>170.28</v>
      </c>
    </row>
    <row r="456" spans="2:4" x14ac:dyDescent="0.25">
      <c r="B456">
        <v>452</v>
      </c>
      <c r="C456">
        <v>73</v>
      </c>
      <c r="D456">
        <v>118.99</v>
      </c>
    </row>
    <row r="457" spans="2:4" x14ac:dyDescent="0.25">
      <c r="B457">
        <v>453</v>
      </c>
      <c r="C457">
        <v>49</v>
      </c>
      <c r="D457">
        <v>76.44</v>
      </c>
    </row>
    <row r="458" spans="2:4" x14ac:dyDescent="0.25">
      <c r="B458">
        <v>454</v>
      </c>
      <c r="C458">
        <v>45</v>
      </c>
      <c r="D458">
        <v>39.6</v>
      </c>
    </row>
    <row r="459" spans="2:4" x14ac:dyDescent="0.25">
      <c r="B459">
        <v>455</v>
      </c>
      <c r="C459">
        <v>108</v>
      </c>
      <c r="D459">
        <v>138.24</v>
      </c>
    </row>
    <row r="460" spans="2:4" x14ac:dyDescent="0.25">
      <c r="B460">
        <v>456</v>
      </c>
      <c r="C460">
        <v>86</v>
      </c>
      <c r="D460">
        <v>142.76</v>
      </c>
    </row>
    <row r="461" spans="2:4" x14ac:dyDescent="0.25">
      <c r="B461">
        <v>457</v>
      </c>
      <c r="C461">
        <v>39</v>
      </c>
      <c r="D461">
        <v>43.29</v>
      </c>
    </row>
    <row r="462" spans="2:4" x14ac:dyDescent="0.25">
      <c r="B462">
        <v>458</v>
      </c>
      <c r="C462">
        <v>79</v>
      </c>
      <c r="D462">
        <v>140.62</v>
      </c>
    </row>
    <row r="463" spans="2:4" x14ac:dyDescent="0.25">
      <c r="B463">
        <v>459</v>
      </c>
      <c r="C463">
        <v>107</v>
      </c>
      <c r="D463">
        <v>188.32</v>
      </c>
    </row>
    <row r="464" spans="2:4" x14ac:dyDescent="0.25">
      <c r="B464">
        <v>460</v>
      </c>
      <c r="C464">
        <v>129</v>
      </c>
      <c r="D464">
        <v>190.92</v>
      </c>
    </row>
    <row r="465" spans="2:4" x14ac:dyDescent="0.25">
      <c r="B465">
        <v>461</v>
      </c>
      <c r="C465">
        <v>28</v>
      </c>
      <c r="D465">
        <v>42.28</v>
      </c>
    </row>
    <row r="466" spans="2:4" x14ac:dyDescent="0.25">
      <c r="B466">
        <v>462</v>
      </c>
      <c r="C466">
        <v>72</v>
      </c>
      <c r="D466">
        <v>46.08</v>
      </c>
    </row>
    <row r="467" spans="2:4" x14ac:dyDescent="0.25">
      <c r="B467">
        <v>463</v>
      </c>
      <c r="C467">
        <v>70</v>
      </c>
      <c r="D467">
        <v>46.2</v>
      </c>
    </row>
    <row r="468" spans="2:4" x14ac:dyDescent="0.25">
      <c r="B468">
        <v>464</v>
      </c>
      <c r="C468">
        <v>20</v>
      </c>
      <c r="D468">
        <v>37.4</v>
      </c>
    </row>
    <row r="469" spans="2:4" x14ac:dyDescent="0.25">
      <c r="B469">
        <v>465</v>
      </c>
      <c r="C469">
        <v>86</v>
      </c>
      <c r="D469">
        <v>73.959999999999994</v>
      </c>
    </row>
    <row r="470" spans="2:4" x14ac:dyDescent="0.25">
      <c r="B470">
        <v>466</v>
      </c>
      <c r="C470">
        <v>94</v>
      </c>
      <c r="D470">
        <v>69.56</v>
      </c>
    </row>
    <row r="471" spans="2:4" x14ac:dyDescent="0.25">
      <c r="B471">
        <v>467</v>
      </c>
      <c r="C471">
        <v>56</v>
      </c>
      <c r="D471">
        <v>53.2</v>
      </c>
    </row>
    <row r="472" spans="2:4" x14ac:dyDescent="0.25">
      <c r="B472">
        <v>468</v>
      </c>
      <c r="C472">
        <v>52</v>
      </c>
      <c r="D472">
        <v>77.48</v>
      </c>
    </row>
    <row r="473" spans="2:4" x14ac:dyDescent="0.25">
      <c r="B473">
        <v>469</v>
      </c>
      <c r="C473">
        <v>54</v>
      </c>
      <c r="D473">
        <v>74.52</v>
      </c>
    </row>
    <row r="474" spans="2:4" x14ac:dyDescent="0.25">
      <c r="B474">
        <v>470</v>
      </c>
      <c r="C474">
        <v>43</v>
      </c>
      <c r="D474">
        <v>46.01</v>
      </c>
    </row>
    <row r="475" spans="2:4" x14ac:dyDescent="0.25">
      <c r="B475">
        <v>471</v>
      </c>
      <c r="C475">
        <v>64</v>
      </c>
      <c r="D475">
        <v>101.76</v>
      </c>
    </row>
    <row r="476" spans="2:4" x14ac:dyDescent="0.25">
      <c r="B476">
        <v>472</v>
      </c>
      <c r="C476">
        <v>78</v>
      </c>
      <c r="D476">
        <v>129.47999999999999</v>
      </c>
    </row>
    <row r="477" spans="2:4" x14ac:dyDescent="0.25">
      <c r="B477">
        <v>473</v>
      </c>
      <c r="C477">
        <v>70</v>
      </c>
      <c r="D477">
        <v>79.099999999999994</v>
      </c>
    </row>
    <row r="478" spans="2:4" x14ac:dyDescent="0.25">
      <c r="B478">
        <v>474</v>
      </c>
      <c r="C478">
        <v>92</v>
      </c>
      <c r="D478">
        <v>89.24</v>
      </c>
    </row>
    <row r="479" spans="2:4" x14ac:dyDescent="0.25">
      <c r="B479">
        <v>475</v>
      </c>
      <c r="C479">
        <v>126</v>
      </c>
      <c r="D479">
        <v>165.06</v>
      </c>
    </row>
    <row r="480" spans="2:4" x14ac:dyDescent="0.25">
      <c r="B480">
        <v>476</v>
      </c>
      <c r="C480">
        <v>46</v>
      </c>
      <c r="D480">
        <v>44.62</v>
      </c>
    </row>
    <row r="481" spans="2:4" x14ac:dyDescent="0.25">
      <c r="B481">
        <v>477</v>
      </c>
      <c r="C481">
        <v>23</v>
      </c>
      <c r="D481">
        <v>44.16</v>
      </c>
    </row>
    <row r="482" spans="2:4" x14ac:dyDescent="0.25">
      <c r="B482">
        <v>478</v>
      </c>
      <c r="C482">
        <v>64</v>
      </c>
      <c r="D482">
        <v>98.56</v>
      </c>
    </row>
    <row r="483" spans="2:4" x14ac:dyDescent="0.25">
      <c r="B483">
        <v>479</v>
      </c>
      <c r="C483">
        <v>99</v>
      </c>
      <c r="D483">
        <v>76.23</v>
      </c>
    </row>
    <row r="484" spans="2:4" x14ac:dyDescent="0.25">
      <c r="B484">
        <v>480</v>
      </c>
      <c r="C484">
        <v>27</v>
      </c>
      <c r="D484">
        <v>50.22</v>
      </c>
    </row>
    <row r="485" spans="2:4" x14ac:dyDescent="0.25">
      <c r="B485">
        <v>481</v>
      </c>
      <c r="C485">
        <v>86</v>
      </c>
      <c r="D485">
        <v>70.52</v>
      </c>
    </row>
    <row r="486" spans="2:4" x14ac:dyDescent="0.25">
      <c r="B486">
        <v>482</v>
      </c>
      <c r="C486">
        <v>128</v>
      </c>
      <c r="D486">
        <v>97.28</v>
      </c>
    </row>
    <row r="487" spans="2:4" x14ac:dyDescent="0.25">
      <c r="B487">
        <v>483</v>
      </c>
      <c r="C487">
        <v>49</v>
      </c>
      <c r="D487">
        <v>74.97</v>
      </c>
    </row>
    <row r="488" spans="2:4" x14ac:dyDescent="0.25">
      <c r="B488">
        <v>484</v>
      </c>
      <c r="C488">
        <v>41</v>
      </c>
      <c r="D488">
        <v>59.45</v>
      </c>
    </row>
    <row r="489" spans="2:4" x14ac:dyDescent="0.25">
      <c r="B489">
        <v>485</v>
      </c>
      <c r="C489">
        <v>34</v>
      </c>
      <c r="D489">
        <v>20.74</v>
      </c>
    </row>
    <row r="490" spans="2:4" x14ac:dyDescent="0.25">
      <c r="B490">
        <v>486</v>
      </c>
      <c r="C490">
        <v>77</v>
      </c>
      <c r="D490">
        <v>103.18</v>
      </c>
    </row>
    <row r="491" spans="2:4" x14ac:dyDescent="0.25">
      <c r="B491">
        <v>487</v>
      </c>
      <c r="C491">
        <v>72</v>
      </c>
      <c r="D491">
        <v>84.24</v>
      </c>
    </row>
    <row r="492" spans="2:4" x14ac:dyDescent="0.25">
      <c r="B492">
        <v>488</v>
      </c>
      <c r="C492">
        <v>113</v>
      </c>
      <c r="D492">
        <v>91.53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F64E-805C-46F0-8B5E-8FCFFA48A1FF}">
  <sheetPr codeName="Sheet50"/>
  <dimension ref="C3:L21"/>
  <sheetViews>
    <sheetView topLeftCell="A2" workbookViewId="0">
      <selection activeCell="C21" sqref="C21"/>
    </sheetView>
  </sheetViews>
  <sheetFormatPr defaultRowHeight="15" x14ac:dyDescent="0.25"/>
  <sheetData>
    <row r="3" spans="4:12" x14ac:dyDescent="0.25">
      <c r="D3" t="s">
        <v>358</v>
      </c>
      <c r="E3" t="s">
        <v>359</v>
      </c>
      <c r="G3" s="32"/>
      <c r="H3" s="32"/>
      <c r="I3" s="32"/>
      <c r="J3" s="32"/>
      <c r="K3" s="32"/>
      <c r="L3" s="32"/>
    </row>
    <row r="4" spans="4:12" x14ac:dyDescent="0.25">
      <c r="D4">
        <v>150</v>
      </c>
      <c r="E4">
        <v>104</v>
      </c>
      <c r="G4" s="32"/>
      <c r="H4" s="32" t="s">
        <v>360</v>
      </c>
      <c r="I4" s="32"/>
      <c r="J4" s="32"/>
      <c r="K4" s="32"/>
      <c r="L4" s="32"/>
    </row>
    <row r="5" spans="4:12" x14ac:dyDescent="0.25">
      <c r="D5">
        <v>204</v>
      </c>
      <c r="E5">
        <v>105</v>
      </c>
      <c r="G5" s="32"/>
      <c r="H5" s="32" t="s">
        <v>361</v>
      </c>
      <c r="I5" s="32"/>
      <c r="J5" s="32"/>
      <c r="K5" s="32"/>
      <c r="L5" s="32"/>
    </row>
    <row r="6" spans="4:12" x14ac:dyDescent="0.25">
      <c r="D6">
        <v>208</v>
      </c>
      <c r="E6">
        <v>112</v>
      </c>
      <c r="G6" s="32"/>
      <c r="H6" s="32" t="s">
        <v>362</v>
      </c>
      <c r="I6" s="32"/>
      <c r="J6" s="32"/>
      <c r="K6" s="32"/>
      <c r="L6" s="32"/>
    </row>
    <row r="7" spans="4:12" x14ac:dyDescent="0.25">
      <c r="D7">
        <v>222</v>
      </c>
      <c r="E7">
        <v>116</v>
      </c>
      <c r="G7" s="32"/>
      <c r="H7" s="32" t="s">
        <v>363</v>
      </c>
      <c r="I7" s="32"/>
      <c r="J7" s="32"/>
      <c r="K7" s="32"/>
      <c r="L7" s="32"/>
    </row>
    <row r="8" spans="4:12" x14ac:dyDescent="0.25">
      <c r="D8">
        <v>226</v>
      </c>
      <c r="E8">
        <v>130</v>
      </c>
      <c r="G8" s="32"/>
      <c r="H8" s="32" t="s">
        <v>364</v>
      </c>
      <c r="I8" s="32"/>
      <c r="J8" s="32"/>
      <c r="K8" s="32"/>
      <c r="L8" s="32"/>
    </row>
    <row r="9" spans="4:12" x14ac:dyDescent="0.25">
      <c r="D9">
        <v>245</v>
      </c>
      <c r="E9">
        <v>145</v>
      </c>
      <c r="G9" s="32"/>
      <c r="H9" s="32" t="s">
        <v>365</v>
      </c>
      <c r="I9" s="32"/>
      <c r="J9" s="32"/>
      <c r="K9" s="32"/>
      <c r="L9" s="32"/>
    </row>
    <row r="10" spans="4:12" x14ac:dyDescent="0.25">
      <c r="D10">
        <v>270</v>
      </c>
      <c r="E10">
        <v>154</v>
      </c>
      <c r="G10" s="32"/>
      <c r="H10" s="32" t="s">
        <v>366</v>
      </c>
      <c r="I10" s="32"/>
      <c r="J10" s="32"/>
      <c r="K10" s="32"/>
      <c r="L10" s="32"/>
    </row>
    <row r="11" spans="4:12" x14ac:dyDescent="0.25">
      <c r="D11">
        <v>275</v>
      </c>
      <c r="E11">
        <v>156</v>
      </c>
      <c r="G11" s="32"/>
      <c r="H11" s="32" t="s">
        <v>367</v>
      </c>
      <c r="I11" s="32"/>
      <c r="J11" s="32"/>
      <c r="K11" s="32"/>
      <c r="L11" s="32"/>
    </row>
    <row r="12" spans="4:12" x14ac:dyDescent="0.25">
      <c r="D12">
        <v>306</v>
      </c>
      <c r="E12">
        <v>170</v>
      </c>
      <c r="G12" s="32"/>
      <c r="H12" s="32" t="s">
        <v>368</v>
      </c>
      <c r="I12" s="32"/>
      <c r="J12" s="32"/>
      <c r="K12" s="32"/>
      <c r="L12" s="32"/>
    </row>
    <row r="13" spans="4:12" x14ac:dyDescent="0.25">
      <c r="D13">
        <v>320</v>
      </c>
      <c r="E13">
        <v>180</v>
      </c>
      <c r="G13" s="32"/>
      <c r="H13" s="32" t="s">
        <v>369</v>
      </c>
      <c r="I13" s="32"/>
      <c r="J13" s="32"/>
      <c r="K13" s="32"/>
      <c r="L13" s="32"/>
    </row>
    <row r="14" spans="4:12" x14ac:dyDescent="0.25">
      <c r="E14">
        <v>200</v>
      </c>
      <c r="G14" s="32"/>
      <c r="H14" s="32" t="s">
        <v>370</v>
      </c>
      <c r="I14" s="32"/>
      <c r="J14" s="32"/>
      <c r="K14" s="32"/>
      <c r="L14" s="32"/>
    </row>
    <row r="15" spans="4:12" x14ac:dyDescent="0.25">
      <c r="E15">
        <v>210</v>
      </c>
    </row>
    <row r="16" spans="4:12" x14ac:dyDescent="0.25">
      <c r="E16">
        <v>230</v>
      </c>
      <c r="H16" s="30" t="s">
        <v>371</v>
      </c>
      <c r="I16" s="31"/>
      <c r="J16" s="31"/>
      <c r="K16" s="31"/>
    </row>
    <row r="17" spans="3:11" x14ac:dyDescent="0.25">
      <c r="E17">
        <v>252</v>
      </c>
      <c r="H17" s="30" t="s">
        <v>372</v>
      </c>
      <c r="I17" s="31"/>
      <c r="J17" s="31"/>
      <c r="K17" s="31"/>
    </row>
    <row r="18" spans="3:11" x14ac:dyDescent="0.25">
      <c r="C18" t="s">
        <v>373</v>
      </c>
      <c r="D18">
        <f>AVERAGE(D4:D13)</f>
        <v>242.6</v>
      </c>
      <c r="E18">
        <f>AVERAGE(E4:E17)</f>
        <v>161.71428571428572</v>
      </c>
      <c r="H18" s="30" t="s">
        <v>374</v>
      </c>
      <c r="I18" s="31"/>
      <c r="J18" s="31"/>
      <c r="K18" s="31"/>
    </row>
    <row r="19" spans="3:11" x14ac:dyDescent="0.25">
      <c r="C19" t="s">
        <v>375</v>
      </c>
      <c r="D19">
        <f>STDEV(D4:D13)</f>
        <v>51.400821437448322</v>
      </c>
      <c r="E19">
        <f>STDEV(E4:E17)</f>
        <v>47.637135758740833</v>
      </c>
      <c r="H19" s="30" t="s">
        <v>376</v>
      </c>
      <c r="I19" s="31"/>
      <c r="J19" s="31"/>
      <c r="K19" s="31"/>
    </row>
    <row r="20" spans="3:11" x14ac:dyDescent="0.25">
      <c r="C20" t="s">
        <v>377</v>
      </c>
      <c r="D20">
        <f>MEDIAN(D4:D13)</f>
        <v>235.5</v>
      </c>
      <c r="E20">
        <f>MEDIAN(E4:E17)</f>
        <v>155</v>
      </c>
      <c r="H20" s="31"/>
      <c r="I20" s="31"/>
      <c r="J20" s="31"/>
      <c r="K20" s="31"/>
    </row>
    <row r="21" spans="3:11" x14ac:dyDescent="0.25">
      <c r="C21" t="s">
        <v>378</v>
      </c>
      <c r="D21">
        <f>SKEW(D4:D13)</f>
        <v>-0.13617665770707005</v>
      </c>
      <c r="E21">
        <f>SKEW(E4:E17)</f>
        <v>0.49766703753220437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92307-8D94-404B-B3DA-34E670B185DA}">
  <sheetPr codeName="Sheet51"/>
  <dimension ref="A1:P41"/>
  <sheetViews>
    <sheetView workbookViewId="0">
      <selection activeCell="E20" sqref="E20"/>
    </sheetView>
  </sheetViews>
  <sheetFormatPr defaultRowHeight="15" x14ac:dyDescent="0.25"/>
  <cols>
    <col min="5" max="5" width="18" customWidth="1"/>
    <col min="9" max="9" width="20.5703125" customWidth="1"/>
  </cols>
  <sheetData>
    <row r="1" spans="1:16" x14ac:dyDescent="0.25">
      <c r="I1" t="s">
        <v>379</v>
      </c>
      <c r="J1" t="s">
        <v>380</v>
      </c>
      <c r="K1" t="s">
        <v>381</v>
      </c>
    </row>
    <row r="2" spans="1:16" x14ac:dyDescent="0.25">
      <c r="I2" t="s">
        <v>259</v>
      </c>
      <c r="J2" s="31">
        <f>VLOOKUP(I2,$E$5:$P$41,J3,FALSE)</f>
        <v>55</v>
      </c>
      <c r="K2" s="31">
        <f>VLOOKUP(I2,$E$5:$P$41,K3,FALSE)</f>
        <v>10</v>
      </c>
    </row>
    <row r="3" spans="1:16" x14ac:dyDescent="0.25">
      <c r="J3">
        <v>11</v>
      </c>
      <c r="K3">
        <v>12</v>
      </c>
    </row>
    <row r="4" spans="1:16" x14ac:dyDescent="0.25">
      <c r="E4" t="s">
        <v>244</v>
      </c>
      <c r="F4" t="s">
        <v>245</v>
      </c>
      <c r="G4" t="s">
        <v>246</v>
      </c>
      <c r="H4" t="s">
        <v>247</v>
      </c>
      <c r="I4" t="s">
        <v>248</v>
      </c>
      <c r="J4" t="s">
        <v>249</v>
      </c>
      <c r="K4" t="s">
        <v>250</v>
      </c>
      <c r="L4" t="s">
        <v>251</v>
      </c>
      <c r="M4" t="s">
        <v>252</v>
      </c>
      <c r="N4" t="s">
        <v>253</v>
      </c>
      <c r="O4" t="s">
        <v>239</v>
      </c>
      <c r="P4" t="s">
        <v>254</v>
      </c>
    </row>
    <row r="5" spans="1:16" x14ac:dyDescent="0.25">
      <c r="E5" t="s">
        <v>256</v>
      </c>
      <c r="F5" t="s">
        <v>257</v>
      </c>
      <c r="G5">
        <v>13</v>
      </c>
      <c r="H5">
        <v>119.2</v>
      </c>
      <c r="I5">
        <v>203</v>
      </c>
      <c r="J5">
        <v>317</v>
      </c>
      <c r="K5">
        <v>64</v>
      </c>
      <c r="L5">
        <v>2891</v>
      </c>
      <c r="M5">
        <v>222.4</v>
      </c>
      <c r="N5">
        <v>9.1</v>
      </c>
      <c r="O5">
        <v>27</v>
      </c>
      <c r="P5">
        <v>2</v>
      </c>
    </row>
    <row r="6" spans="1:16" x14ac:dyDescent="0.25">
      <c r="A6" s="30" t="s">
        <v>382</v>
      </c>
      <c r="B6" s="30"/>
      <c r="C6" s="30"/>
      <c r="E6" t="s">
        <v>259</v>
      </c>
      <c r="F6" t="s">
        <v>260</v>
      </c>
      <c r="G6">
        <v>16</v>
      </c>
      <c r="H6">
        <v>115.1</v>
      </c>
      <c r="I6">
        <v>450</v>
      </c>
      <c r="J6">
        <v>659</v>
      </c>
      <c r="K6">
        <v>68.3</v>
      </c>
      <c r="L6">
        <v>5477</v>
      </c>
      <c r="M6">
        <v>342.3</v>
      </c>
      <c r="N6">
        <v>8.3000000000000007</v>
      </c>
      <c r="O6">
        <v>55</v>
      </c>
      <c r="P6">
        <v>10</v>
      </c>
    </row>
    <row r="7" spans="1:16" x14ac:dyDescent="0.25">
      <c r="A7" s="30" t="s">
        <v>383</v>
      </c>
      <c r="B7" s="30"/>
      <c r="C7" s="30"/>
      <c r="E7" t="s">
        <v>262</v>
      </c>
      <c r="F7" t="s">
        <v>263</v>
      </c>
      <c r="G7">
        <v>8</v>
      </c>
      <c r="H7">
        <v>109</v>
      </c>
      <c r="I7">
        <v>149</v>
      </c>
      <c r="J7">
        <v>224</v>
      </c>
      <c r="K7">
        <v>66.5</v>
      </c>
      <c r="L7">
        <v>1829</v>
      </c>
      <c r="M7">
        <v>228.6</v>
      </c>
      <c r="N7">
        <v>8.1999999999999993</v>
      </c>
      <c r="O7">
        <v>13</v>
      </c>
      <c r="P7">
        <v>1</v>
      </c>
    </row>
    <row r="8" spans="1:16" x14ac:dyDescent="0.25">
      <c r="A8" s="30" t="s">
        <v>384</v>
      </c>
      <c r="B8" s="30"/>
      <c r="C8" s="30"/>
      <c r="E8" t="s">
        <v>265</v>
      </c>
      <c r="F8" t="s">
        <v>266</v>
      </c>
      <c r="G8">
        <v>16</v>
      </c>
      <c r="H8">
        <v>105.5</v>
      </c>
      <c r="I8">
        <v>378</v>
      </c>
      <c r="J8">
        <v>544</v>
      </c>
      <c r="K8">
        <v>69.5</v>
      </c>
      <c r="L8">
        <v>4478</v>
      </c>
      <c r="M8">
        <v>279.89999999999998</v>
      </c>
      <c r="N8">
        <v>8.1999999999999993</v>
      </c>
      <c r="O8">
        <v>32</v>
      </c>
      <c r="P8">
        <v>11</v>
      </c>
    </row>
    <row r="9" spans="1:16" x14ac:dyDescent="0.25">
      <c r="A9" s="30" t="s">
        <v>385</v>
      </c>
      <c r="B9" s="30"/>
      <c r="C9" s="30"/>
      <c r="E9" t="s">
        <v>268</v>
      </c>
      <c r="F9" t="s">
        <v>269</v>
      </c>
      <c r="G9">
        <v>9</v>
      </c>
      <c r="H9">
        <v>104.9</v>
      </c>
      <c r="I9">
        <v>193</v>
      </c>
      <c r="J9">
        <v>290</v>
      </c>
      <c r="K9">
        <v>66.599999999999994</v>
      </c>
      <c r="L9">
        <v>2536</v>
      </c>
      <c r="M9">
        <v>281.8</v>
      </c>
      <c r="N9">
        <v>8.6999999999999993</v>
      </c>
      <c r="O9">
        <v>17</v>
      </c>
      <c r="P9">
        <v>6</v>
      </c>
    </row>
    <row r="10" spans="1:16" x14ac:dyDescent="0.25">
      <c r="A10" s="30" t="s">
        <v>386</v>
      </c>
      <c r="B10" s="30"/>
      <c r="C10" s="30"/>
      <c r="E10" t="s">
        <v>271</v>
      </c>
      <c r="F10" t="s">
        <v>272</v>
      </c>
      <c r="G10">
        <v>16</v>
      </c>
      <c r="H10">
        <v>104.7</v>
      </c>
      <c r="I10">
        <v>446</v>
      </c>
      <c r="J10">
        <v>650</v>
      </c>
      <c r="K10">
        <v>68.599999999999994</v>
      </c>
      <c r="L10">
        <v>5162</v>
      </c>
      <c r="M10">
        <v>322.60000000000002</v>
      </c>
      <c r="N10">
        <v>7.9</v>
      </c>
      <c r="O10">
        <v>39</v>
      </c>
      <c r="P10">
        <v>12</v>
      </c>
    </row>
    <row r="11" spans="1:16" x14ac:dyDescent="0.25">
      <c r="A11" s="30" t="s">
        <v>387</v>
      </c>
      <c r="B11" s="30"/>
      <c r="C11" s="30"/>
      <c r="E11" t="s">
        <v>274</v>
      </c>
      <c r="F11" t="s">
        <v>275</v>
      </c>
      <c r="G11">
        <v>16</v>
      </c>
      <c r="H11">
        <v>101.2</v>
      </c>
      <c r="I11">
        <v>257</v>
      </c>
      <c r="J11">
        <v>407</v>
      </c>
      <c r="K11">
        <v>63.1</v>
      </c>
      <c r="L11">
        <v>3357</v>
      </c>
      <c r="M11">
        <v>209.8</v>
      </c>
      <c r="N11">
        <v>8.1999999999999993</v>
      </c>
      <c r="O11">
        <v>26</v>
      </c>
      <c r="P11">
        <v>9</v>
      </c>
    </row>
    <row r="12" spans="1:16" x14ac:dyDescent="0.25">
      <c r="A12" s="30" t="s">
        <v>388</v>
      </c>
      <c r="B12" s="30"/>
      <c r="C12" s="30"/>
      <c r="E12" t="s">
        <v>238</v>
      </c>
      <c r="F12" t="s">
        <v>277</v>
      </c>
      <c r="G12">
        <v>15</v>
      </c>
      <c r="H12">
        <v>96.7</v>
      </c>
      <c r="I12">
        <v>342</v>
      </c>
      <c r="J12">
        <v>535</v>
      </c>
      <c r="K12">
        <v>63.9</v>
      </c>
      <c r="L12">
        <v>3828</v>
      </c>
      <c r="M12">
        <v>255.2</v>
      </c>
      <c r="N12">
        <v>7.2</v>
      </c>
      <c r="O12">
        <v>31</v>
      </c>
      <c r="P12">
        <v>10</v>
      </c>
    </row>
    <row r="13" spans="1:16" x14ac:dyDescent="0.25">
      <c r="A13" s="30" t="s">
        <v>389</v>
      </c>
      <c r="B13" s="30"/>
      <c r="C13" s="30"/>
      <c r="E13" t="s">
        <v>278</v>
      </c>
      <c r="F13" t="s">
        <v>279</v>
      </c>
      <c r="G13">
        <v>16</v>
      </c>
      <c r="H13">
        <v>92</v>
      </c>
      <c r="I13">
        <v>375</v>
      </c>
      <c r="J13">
        <v>584</v>
      </c>
      <c r="K13">
        <v>64.2</v>
      </c>
      <c r="L13">
        <v>4261</v>
      </c>
      <c r="M13">
        <v>266.3</v>
      </c>
      <c r="N13">
        <v>7.3</v>
      </c>
      <c r="O13">
        <v>28</v>
      </c>
      <c r="P13">
        <v>14</v>
      </c>
    </row>
    <row r="14" spans="1:16" x14ac:dyDescent="0.25">
      <c r="A14" s="30" t="s">
        <v>390</v>
      </c>
      <c r="B14" s="30"/>
      <c r="C14" s="30"/>
      <c r="E14" t="s">
        <v>280</v>
      </c>
      <c r="F14" t="s">
        <v>281</v>
      </c>
      <c r="G14">
        <v>16</v>
      </c>
      <c r="H14">
        <v>91.6</v>
      </c>
      <c r="I14">
        <v>243</v>
      </c>
      <c r="J14">
        <v>416</v>
      </c>
      <c r="K14">
        <v>58.4</v>
      </c>
      <c r="L14">
        <v>3197</v>
      </c>
      <c r="M14">
        <v>199.8</v>
      </c>
      <c r="N14">
        <v>7.7</v>
      </c>
      <c r="O14">
        <v>21</v>
      </c>
      <c r="P14">
        <v>8</v>
      </c>
    </row>
    <row r="15" spans="1:16" x14ac:dyDescent="0.25">
      <c r="A15" s="30" t="s">
        <v>391</v>
      </c>
      <c r="B15" s="30"/>
      <c r="C15" s="30"/>
      <c r="E15" t="s">
        <v>282</v>
      </c>
      <c r="F15" t="s">
        <v>283</v>
      </c>
      <c r="G15">
        <v>7</v>
      </c>
      <c r="H15">
        <v>90.9</v>
      </c>
      <c r="I15">
        <v>159</v>
      </c>
      <c r="J15">
        <v>262</v>
      </c>
      <c r="K15">
        <v>60.7</v>
      </c>
      <c r="L15">
        <v>1687</v>
      </c>
      <c r="M15">
        <v>241</v>
      </c>
      <c r="N15">
        <v>6.4</v>
      </c>
      <c r="O15">
        <v>14</v>
      </c>
      <c r="P15">
        <v>4</v>
      </c>
    </row>
    <row r="16" spans="1:16" x14ac:dyDescent="0.25">
      <c r="A16" s="30"/>
      <c r="B16" s="30"/>
      <c r="C16" s="30"/>
      <c r="E16" t="s">
        <v>284</v>
      </c>
      <c r="F16" t="s">
        <v>285</v>
      </c>
      <c r="G16">
        <v>16</v>
      </c>
      <c r="H16">
        <v>89.6</v>
      </c>
      <c r="I16">
        <v>439</v>
      </c>
      <c r="J16">
        <v>651</v>
      </c>
      <c r="K16">
        <v>67.400000000000006</v>
      </c>
      <c r="L16">
        <v>4515</v>
      </c>
      <c r="M16">
        <v>282.2</v>
      </c>
      <c r="N16">
        <v>6.9</v>
      </c>
      <c r="O16">
        <v>26</v>
      </c>
      <c r="P16">
        <v>17</v>
      </c>
    </row>
    <row r="17" spans="1:16" x14ac:dyDescent="0.25">
      <c r="A17" s="30"/>
      <c r="B17" s="30"/>
      <c r="C17" s="30"/>
      <c r="E17" t="s">
        <v>286</v>
      </c>
      <c r="F17" t="s">
        <v>263</v>
      </c>
      <c r="G17">
        <v>11</v>
      </c>
      <c r="H17">
        <v>89.2</v>
      </c>
      <c r="I17">
        <v>224</v>
      </c>
      <c r="J17">
        <v>355</v>
      </c>
      <c r="K17">
        <v>63.1</v>
      </c>
      <c r="L17">
        <v>2621</v>
      </c>
      <c r="M17">
        <v>238.3</v>
      </c>
      <c r="N17">
        <v>7.4</v>
      </c>
      <c r="O17">
        <v>19</v>
      </c>
      <c r="P17">
        <v>12</v>
      </c>
    </row>
    <row r="18" spans="1:16" x14ac:dyDescent="0.25">
      <c r="E18" t="s">
        <v>287</v>
      </c>
      <c r="F18" t="s">
        <v>288</v>
      </c>
      <c r="G18">
        <v>15</v>
      </c>
      <c r="H18">
        <v>89.1</v>
      </c>
      <c r="I18">
        <v>308</v>
      </c>
      <c r="J18">
        <v>508</v>
      </c>
      <c r="K18">
        <v>60.6</v>
      </c>
      <c r="L18">
        <v>3313</v>
      </c>
      <c r="M18">
        <v>220.9</v>
      </c>
      <c r="N18">
        <v>6.5</v>
      </c>
      <c r="O18">
        <v>23</v>
      </c>
      <c r="P18">
        <v>7</v>
      </c>
    </row>
    <row r="19" spans="1:16" x14ac:dyDescent="0.25">
      <c r="E19" t="s">
        <v>289</v>
      </c>
      <c r="F19" t="s">
        <v>290</v>
      </c>
      <c r="G19">
        <v>16</v>
      </c>
      <c r="H19">
        <v>88.8</v>
      </c>
      <c r="I19">
        <v>363</v>
      </c>
      <c r="J19">
        <v>586</v>
      </c>
      <c r="K19">
        <v>61.9</v>
      </c>
      <c r="L19">
        <v>4293</v>
      </c>
      <c r="M19">
        <v>268.3</v>
      </c>
      <c r="N19">
        <v>7.3</v>
      </c>
      <c r="O19">
        <v>33</v>
      </c>
      <c r="P19">
        <v>20</v>
      </c>
    </row>
    <row r="20" spans="1:16" x14ac:dyDescent="0.25">
      <c r="E20" t="s">
        <v>291</v>
      </c>
      <c r="F20" t="s">
        <v>292</v>
      </c>
      <c r="G20">
        <v>16</v>
      </c>
      <c r="H20">
        <v>88.8</v>
      </c>
      <c r="I20">
        <v>292</v>
      </c>
      <c r="J20">
        <v>473</v>
      </c>
      <c r="K20">
        <v>61.7</v>
      </c>
      <c r="L20">
        <v>3379</v>
      </c>
      <c r="M20">
        <v>211.2</v>
      </c>
      <c r="N20">
        <v>7.1</v>
      </c>
      <c r="O20">
        <v>24</v>
      </c>
      <c r="P20">
        <v>13</v>
      </c>
    </row>
    <row r="21" spans="1:16" x14ac:dyDescent="0.25">
      <c r="E21" t="s">
        <v>293</v>
      </c>
      <c r="F21" t="s">
        <v>294</v>
      </c>
      <c r="G21">
        <v>16</v>
      </c>
      <c r="H21">
        <v>87.3</v>
      </c>
      <c r="I21">
        <v>380</v>
      </c>
      <c r="J21">
        <v>628</v>
      </c>
      <c r="K21">
        <v>60.5</v>
      </c>
      <c r="L21">
        <v>4343</v>
      </c>
      <c r="M21">
        <v>271.39999999999998</v>
      </c>
      <c r="N21">
        <v>6.9</v>
      </c>
      <c r="O21">
        <v>25</v>
      </c>
      <c r="P21">
        <v>11</v>
      </c>
    </row>
    <row r="22" spans="1:16" x14ac:dyDescent="0.25">
      <c r="E22" t="s">
        <v>295</v>
      </c>
      <c r="F22" t="s">
        <v>296</v>
      </c>
      <c r="G22">
        <v>16</v>
      </c>
      <c r="H22">
        <v>87</v>
      </c>
      <c r="I22">
        <v>343</v>
      </c>
      <c r="J22">
        <v>570</v>
      </c>
      <c r="K22">
        <v>60.2</v>
      </c>
      <c r="L22">
        <v>3822</v>
      </c>
      <c r="M22">
        <v>238.9</v>
      </c>
      <c r="N22">
        <v>6.7</v>
      </c>
      <c r="O22">
        <v>23</v>
      </c>
      <c r="P22">
        <v>9</v>
      </c>
    </row>
    <row r="23" spans="1:16" x14ac:dyDescent="0.25">
      <c r="E23" t="s">
        <v>297</v>
      </c>
      <c r="F23" t="s">
        <v>298</v>
      </c>
      <c r="G23">
        <v>16</v>
      </c>
      <c r="H23">
        <v>84.2</v>
      </c>
      <c r="I23">
        <v>371</v>
      </c>
      <c r="J23">
        <v>634</v>
      </c>
      <c r="K23">
        <v>58.5</v>
      </c>
      <c r="L23">
        <v>4650</v>
      </c>
      <c r="M23">
        <v>290.60000000000002</v>
      </c>
      <c r="N23">
        <v>7.3</v>
      </c>
      <c r="O23">
        <v>29</v>
      </c>
      <c r="P23">
        <v>19</v>
      </c>
    </row>
    <row r="24" spans="1:16" x14ac:dyDescent="0.25">
      <c r="E24" t="s">
        <v>299</v>
      </c>
      <c r="F24" t="s">
        <v>300</v>
      </c>
      <c r="G24">
        <v>13</v>
      </c>
      <c r="H24">
        <v>83.9</v>
      </c>
      <c r="I24">
        <v>247</v>
      </c>
      <c r="J24">
        <v>416</v>
      </c>
      <c r="K24">
        <v>59.4</v>
      </c>
      <c r="L24">
        <v>2608</v>
      </c>
      <c r="M24">
        <v>200.6</v>
      </c>
      <c r="N24">
        <v>6.3</v>
      </c>
      <c r="O24">
        <v>19</v>
      </c>
      <c r="P24">
        <v>9</v>
      </c>
    </row>
    <row r="25" spans="1:16" x14ac:dyDescent="0.25">
      <c r="E25" t="s">
        <v>301</v>
      </c>
      <c r="F25" t="s">
        <v>302</v>
      </c>
      <c r="G25">
        <v>16</v>
      </c>
      <c r="H25">
        <v>83.9</v>
      </c>
      <c r="I25">
        <v>362</v>
      </c>
      <c r="J25">
        <v>572</v>
      </c>
      <c r="K25">
        <v>63.3</v>
      </c>
      <c r="L25">
        <v>4274</v>
      </c>
      <c r="M25">
        <v>267.10000000000002</v>
      </c>
      <c r="N25">
        <v>7.5</v>
      </c>
      <c r="O25">
        <v>24</v>
      </c>
      <c r="P25">
        <v>22</v>
      </c>
    </row>
    <row r="26" spans="1:16" x14ac:dyDescent="0.25">
      <c r="E26" t="s">
        <v>303</v>
      </c>
      <c r="F26" t="s">
        <v>304</v>
      </c>
      <c r="G26">
        <v>13</v>
      </c>
      <c r="H26">
        <v>82.2</v>
      </c>
      <c r="I26">
        <v>274</v>
      </c>
      <c r="J26">
        <v>456</v>
      </c>
      <c r="K26">
        <v>60.1</v>
      </c>
      <c r="L26">
        <v>3203</v>
      </c>
      <c r="M26">
        <v>246.4</v>
      </c>
      <c r="N26">
        <v>7</v>
      </c>
      <c r="O26">
        <v>16</v>
      </c>
      <c r="P26">
        <v>12</v>
      </c>
    </row>
    <row r="27" spans="1:16" x14ac:dyDescent="0.25">
      <c r="E27" t="s">
        <v>305</v>
      </c>
      <c r="F27" t="s">
        <v>306</v>
      </c>
      <c r="G27">
        <v>11</v>
      </c>
      <c r="H27">
        <v>82</v>
      </c>
      <c r="I27">
        <v>217</v>
      </c>
      <c r="J27">
        <v>350</v>
      </c>
      <c r="K27">
        <v>62</v>
      </c>
      <c r="L27">
        <v>2454</v>
      </c>
      <c r="M27">
        <v>223.1</v>
      </c>
      <c r="N27">
        <v>7</v>
      </c>
      <c r="O27">
        <v>14</v>
      </c>
      <c r="P27">
        <v>12</v>
      </c>
    </row>
    <row r="28" spans="1:16" x14ac:dyDescent="0.25">
      <c r="E28" t="s">
        <v>307</v>
      </c>
      <c r="F28" t="s">
        <v>308</v>
      </c>
      <c r="G28">
        <v>16</v>
      </c>
      <c r="H28">
        <v>81.7</v>
      </c>
      <c r="I28">
        <v>355</v>
      </c>
      <c r="J28">
        <v>588</v>
      </c>
      <c r="K28">
        <v>60.4</v>
      </c>
      <c r="L28">
        <v>3913</v>
      </c>
      <c r="M28">
        <v>244.6</v>
      </c>
      <c r="N28">
        <v>6.7</v>
      </c>
      <c r="O28">
        <v>24</v>
      </c>
      <c r="P28">
        <v>17</v>
      </c>
    </row>
    <row r="29" spans="1:16" x14ac:dyDescent="0.25">
      <c r="E29" t="s">
        <v>309</v>
      </c>
      <c r="F29" t="s">
        <v>310</v>
      </c>
      <c r="G29">
        <v>9</v>
      </c>
      <c r="H29">
        <v>81.599999999999994</v>
      </c>
      <c r="I29">
        <v>153</v>
      </c>
      <c r="J29">
        <v>254</v>
      </c>
      <c r="K29">
        <v>60.2</v>
      </c>
      <c r="L29">
        <v>1807</v>
      </c>
      <c r="M29">
        <v>200.8</v>
      </c>
      <c r="N29">
        <v>7.1</v>
      </c>
      <c r="O29">
        <v>11</v>
      </c>
      <c r="P29">
        <v>9</v>
      </c>
    </row>
    <row r="30" spans="1:16" x14ac:dyDescent="0.25">
      <c r="E30" t="s">
        <v>311</v>
      </c>
      <c r="F30" t="s">
        <v>283</v>
      </c>
      <c r="G30">
        <v>10</v>
      </c>
      <c r="H30">
        <v>78.8</v>
      </c>
      <c r="I30">
        <v>142</v>
      </c>
      <c r="J30">
        <v>242</v>
      </c>
      <c r="K30">
        <v>58.7</v>
      </c>
      <c r="L30">
        <v>1673</v>
      </c>
      <c r="M30">
        <v>167.3</v>
      </c>
      <c r="N30">
        <v>6.9</v>
      </c>
      <c r="O30">
        <v>8</v>
      </c>
      <c r="P30">
        <v>7</v>
      </c>
    </row>
    <row r="31" spans="1:16" x14ac:dyDescent="0.25">
      <c r="E31" t="s">
        <v>312</v>
      </c>
      <c r="F31" t="s">
        <v>313</v>
      </c>
      <c r="G31">
        <v>8</v>
      </c>
      <c r="H31">
        <v>78.2</v>
      </c>
      <c r="I31">
        <v>137</v>
      </c>
      <c r="J31">
        <v>253</v>
      </c>
      <c r="K31">
        <v>54.2</v>
      </c>
      <c r="L31">
        <v>1760</v>
      </c>
      <c r="M31">
        <v>220</v>
      </c>
      <c r="N31">
        <v>7</v>
      </c>
      <c r="O31">
        <v>9</v>
      </c>
      <c r="P31">
        <v>6</v>
      </c>
    </row>
    <row r="32" spans="1:16" x14ac:dyDescent="0.25">
      <c r="E32" t="s">
        <v>314</v>
      </c>
      <c r="F32" t="s">
        <v>310</v>
      </c>
      <c r="G32">
        <v>9</v>
      </c>
      <c r="H32">
        <v>77.900000000000006</v>
      </c>
      <c r="I32">
        <v>152</v>
      </c>
      <c r="J32">
        <v>239</v>
      </c>
      <c r="K32">
        <v>63.6</v>
      </c>
      <c r="L32">
        <v>1648</v>
      </c>
      <c r="M32">
        <v>183.1</v>
      </c>
      <c r="N32">
        <v>6.9</v>
      </c>
      <c r="O32">
        <v>7</v>
      </c>
      <c r="P32">
        <v>9</v>
      </c>
    </row>
    <row r="33" spans="5:16" x14ac:dyDescent="0.25">
      <c r="E33" t="s">
        <v>315</v>
      </c>
      <c r="F33" t="s">
        <v>316</v>
      </c>
      <c r="G33">
        <v>10</v>
      </c>
      <c r="H33">
        <v>77.7</v>
      </c>
      <c r="I33">
        <v>180</v>
      </c>
      <c r="J33">
        <v>306</v>
      </c>
      <c r="K33">
        <v>58.8</v>
      </c>
      <c r="L33">
        <v>1972</v>
      </c>
      <c r="M33">
        <v>197.2</v>
      </c>
      <c r="N33">
        <v>6.4</v>
      </c>
      <c r="O33">
        <v>11</v>
      </c>
      <c r="P33">
        <v>9</v>
      </c>
    </row>
    <row r="34" spans="5:16" x14ac:dyDescent="0.25">
      <c r="E34" t="s">
        <v>317</v>
      </c>
      <c r="F34" t="s">
        <v>318</v>
      </c>
      <c r="G34">
        <v>9</v>
      </c>
      <c r="H34">
        <v>76.900000000000006</v>
      </c>
      <c r="I34">
        <v>180</v>
      </c>
      <c r="J34">
        <v>317</v>
      </c>
      <c r="K34">
        <v>56.8</v>
      </c>
      <c r="L34">
        <v>2015</v>
      </c>
      <c r="M34">
        <v>223.9</v>
      </c>
      <c r="N34">
        <v>6.4</v>
      </c>
      <c r="O34">
        <v>11</v>
      </c>
      <c r="P34">
        <v>8</v>
      </c>
    </row>
    <row r="35" spans="5:16" x14ac:dyDescent="0.25">
      <c r="E35" t="s">
        <v>319</v>
      </c>
      <c r="F35" t="s">
        <v>320</v>
      </c>
      <c r="G35">
        <v>15</v>
      </c>
      <c r="H35">
        <v>76.5</v>
      </c>
      <c r="I35">
        <v>305</v>
      </c>
      <c r="J35">
        <v>503</v>
      </c>
      <c r="K35">
        <v>60.6</v>
      </c>
      <c r="L35">
        <v>3241</v>
      </c>
      <c r="M35">
        <v>216.1</v>
      </c>
      <c r="N35">
        <v>6.4</v>
      </c>
      <c r="O35">
        <v>13</v>
      </c>
      <c r="P35">
        <v>14</v>
      </c>
    </row>
    <row r="36" spans="5:16" x14ac:dyDescent="0.25">
      <c r="E36" t="s">
        <v>321</v>
      </c>
      <c r="F36" t="s">
        <v>322</v>
      </c>
      <c r="G36">
        <v>16</v>
      </c>
      <c r="H36">
        <v>73.099999999999994</v>
      </c>
      <c r="I36">
        <v>362</v>
      </c>
      <c r="J36">
        <v>614</v>
      </c>
      <c r="K36">
        <v>59</v>
      </c>
      <c r="L36">
        <v>3912</v>
      </c>
      <c r="M36">
        <v>244.5</v>
      </c>
      <c r="N36">
        <v>6.4</v>
      </c>
      <c r="O36">
        <v>19</v>
      </c>
      <c r="P36">
        <v>22</v>
      </c>
    </row>
    <row r="37" spans="5:16" x14ac:dyDescent="0.25">
      <c r="E37" t="s">
        <v>323</v>
      </c>
      <c r="F37" t="s">
        <v>313</v>
      </c>
      <c r="G37">
        <v>10</v>
      </c>
      <c r="H37">
        <v>73</v>
      </c>
      <c r="I37">
        <v>219</v>
      </c>
      <c r="J37">
        <v>358</v>
      </c>
      <c r="K37">
        <v>61.2</v>
      </c>
      <c r="L37">
        <v>2310</v>
      </c>
      <c r="M37">
        <v>231</v>
      </c>
      <c r="N37">
        <v>6.5</v>
      </c>
      <c r="O37">
        <v>10</v>
      </c>
      <c r="P37">
        <v>14</v>
      </c>
    </row>
    <row r="38" spans="5:16" x14ac:dyDescent="0.25">
      <c r="E38" t="s">
        <v>324</v>
      </c>
      <c r="F38" t="s">
        <v>318</v>
      </c>
      <c r="G38">
        <v>8</v>
      </c>
      <c r="H38">
        <v>70.3</v>
      </c>
      <c r="I38">
        <v>141</v>
      </c>
      <c r="J38">
        <v>267</v>
      </c>
      <c r="K38">
        <v>52.8</v>
      </c>
      <c r="L38">
        <v>1731</v>
      </c>
      <c r="M38">
        <v>216.4</v>
      </c>
      <c r="N38">
        <v>6.5</v>
      </c>
      <c r="O38">
        <v>9</v>
      </c>
      <c r="P38">
        <v>9</v>
      </c>
    </row>
    <row r="39" spans="5:16" x14ac:dyDescent="0.25">
      <c r="E39" t="s">
        <v>325</v>
      </c>
      <c r="F39" t="s">
        <v>326</v>
      </c>
      <c r="G39">
        <v>16</v>
      </c>
      <c r="H39">
        <v>69.400000000000006</v>
      </c>
      <c r="I39">
        <v>317</v>
      </c>
      <c r="J39">
        <v>551</v>
      </c>
      <c r="K39">
        <v>57.5</v>
      </c>
      <c r="L39">
        <v>3818</v>
      </c>
      <c r="M39">
        <v>238.6</v>
      </c>
      <c r="N39">
        <v>6.9</v>
      </c>
      <c r="O39">
        <v>18</v>
      </c>
      <c r="P39">
        <v>27</v>
      </c>
    </row>
    <row r="40" spans="5:16" x14ac:dyDescent="0.25">
      <c r="E40" t="s">
        <v>327</v>
      </c>
      <c r="F40" t="s">
        <v>328</v>
      </c>
      <c r="G40">
        <v>11</v>
      </c>
      <c r="H40">
        <v>69.099999999999994</v>
      </c>
      <c r="I40">
        <v>156</v>
      </c>
      <c r="J40">
        <v>272</v>
      </c>
      <c r="K40">
        <v>57.4</v>
      </c>
      <c r="L40">
        <v>1798</v>
      </c>
      <c r="M40">
        <v>163.5</v>
      </c>
      <c r="N40">
        <v>6.6</v>
      </c>
      <c r="O40">
        <v>7</v>
      </c>
      <c r="P40">
        <v>11</v>
      </c>
    </row>
    <row r="41" spans="5:16" x14ac:dyDescent="0.25">
      <c r="E41" t="s">
        <v>329</v>
      </c>
      <c r="F41" t="s">
        <v>330</v>
      </c>
      <c r="G41">
        <v>16</v>
      </c>
      <c r="H41">
        <v>66.5</v>
      </c>
      <c r="I41">
        <v>247</v>
      </c>
      <c r="J41">
        <v>443</v>
      </c>
      <c r="K41">
        <v>55.8</v>
      </c>
      <c r="L41">
        <v>3046</v>
      </c>
      <c r="M41">
        <v>190.4</v>
      </c>
      <c r="N41">
        <v>6.9</v>
      </c>
      <c r="O41">
        <v>12</v>
      </c>
      <c r="P41">
        <v>21</v>
      </c>
    </row>
  </sheetData>
  <dataValidations count="1">
    <dataValidation type="list" allowBlank="1" showInputMessage="1" showErrorMessage="1" sqref="I2" xr:uid="{5AFB1C5A-4143-4ACE-9332-75D8981DE08C}">
      <formula1>$E$5:$E$41</formula1>
    </dataValidation>
  </dataValidation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7094C-77FE-4435-9936-D7BCCB91A32F}">
  <sheetPr codeName="Sheet52"/>
  <dimension ref="A1:P42"/>
  <sheetViews>
    <sheetView topLeftCell="A28" workbookViewId="0">
      <selection activeCell="I29" sqref="I29"/>
    </sheetView>
  </sheetViews>
  <sheetFormatPr defaultColWidth="8.85546875" defaultRowHeight="15" x14ac:dyDescent="0.25"/>
  <cols>
    <col min="1" max="1" width="15.7109375" customWidth="1"/>
    <col min="5" max="5" width="18" customWidth="1"/>
    <col min="8" max="8" width="9" customWidth="1"/>
    <col min="9" max="9" width="20.5703125" customWidth="1"/>
  </cols>
  <sheetData>
    <row r="1" spans="1:16" x14ac:dyDescent="0.25">
      <c r="I1" t="s">
        <v>379</v>
      </c>
    </row>
    <row r="2" spans="1:16" x14ac:dyDescent="0.25">
      <c r="I2" t="s">
        <v>392</v>
      </c>
    </row>
    <row r="4" spans="1:16" x14ac:dyDescent="0.25">
      <c r="E4" t="s">
        <v>244</v>
      </c>
      <c r="F4" t="s">
        <v>245</v>
      </c>
      <c r="G4" t="s">
        <v>246</v>
      </c>
      <c r="H4" t="s">
        <v>247</v>
      </c>
      <c r="I4" t="s">
        <v>248</v>
      </c>
      <c r="J4" t="s">
        <v>249</v>
      </c>
      <c r="K4" t="s">
        <v>250</v>
      </c>
      <c r="L4" t="s">
        <v>251</v>
      </c>
      <c r="M4" t="s">
        <v>252</v>
      </c>
      <c r="N4" t="s">
        <v>253</v>
      </c>
      <c r="O4" t="s">
        <v>239</v>
      </c>
      <c r="P4" t="s">
        <v>254</v>
      </c>
    </row>
    <row r="5" spans="1:16" x14ac:dyDescent="0.25">
      <c r="E5" t="s">
        <v>256</v>
      </c>
      <c r="F5" t="s">
        <v>257</v>
      </c>
      <c r="G5">
        <v>13</v>
      </c>
      <c r="H5">
        <v>119.2</v>
      </c>
      <c r="I5">
        <v>203</v>
      </c>
      <c r="J5">
        <v>317</v>
      </c>
      <c r="K5">
        <v>64</v>
      </c>
      <c r="L5">
        <v>2891</v>
      </c>
      <c r="M5">
        <v>222.4</v>
      </c>
      <c r="N5">
        <v>9.1</v>
      </c>
      <c r="O5">
        <v>27</v>
      </c>
      <c r="P5">
        <v>2</v>
      </c>
    </row>
    <row r="6" spans="1:16" x14ac:dyDescent="0.25">
      <c r="E6" t="s">
        <v>259</v>
      </c>
      <c r="F6" t="s">
        <v>260</v>
      </c>
      <c r="G6">
        <v>16</v>
      </c>
      <c r="H6">
        <v>115.1</v>
      </c>
      <c r="I6">
        <v>450</v>
      </c>
      <c r="J6">
        <v>659</v>
      </c>
      <c r="K6">
        <v>68.3</v>
      </c>
      <c r="L6">
        <v>5477</v>
      </c>
      <c r="M6">
        <v>342.3</v>
      </c>
      <c r="N6">
        <v>8.3000000000000007</v>
      </c>
      <c r="O6">
        <v>55</v>
      </c>
      <c r="P6">
        <v>10</v>
      </c>
    </row>
    <row r="7" spans="1:16" x14ac:dyDescent="0.25">
      <c r="A7" s="30" t="s">
        <v>393</v>
      </c>
      <c r="B7" s="30"/>
      <c r="C7" s="30"/>
      <c r="D7" s="30"/>
      <c r="E7" t="s">
        <v>262</v>
      </c>
      <c r="F7" t="s">
        <v>263</v>
      </c>
      <c r="G7">
        <v>8</v>
      </c>
      <c r="H7">
        <v>109</v>
      </c>
      <c r="I7">
        <v>149</v>
      </c>
      <c r="J7">
        <v>224</v>
      </c>
      <c r="K7">
        <v>66.5</v>
      </c>
      <c r="L7">
        <v>1829</v>
      </c>
      <c r="M7">
        <v>228.6</v>
      </c>
      <c r="N7">
        <v>8.1999999999999993</v>
      </c>
      <c r="O7">
        <v>13</v>
      </c>
      <c r="P7">
        <v>1</v>
      </c>
    </row>
    <row r="8" spans="1:16" x14ac:dyDescent="0.25">
      <c r="A8" s="30" t="s">
        <v>394</v>
      </c>
      <c r="B8" s="30"/>
      <c r="C8" s="30"/>
      <c r="D8" s="30"/>
      <c r="E8" t="s">
        <v>265</v>
      </c>
      <c r="F8" t="s">
        <v>266</v>
      </c>
      <c r="G8">
        <v>16</v>
      </c>
      <c r="H8">
        <v>105.5</v>
      </c>
      <c r="I8">
        <v>378</v>
      </c>
      <c r="J8">
        <v>544</v>
      </c>
      <c r="K8">
        <v>69.5</v>
      </c>
      <c r="L8">
        <v>4478</v>
      </c>
      <c r="M8">
        <v>279.89999999999998</v>
      </c>
      <c r="N8">
        <v>8.1999999999999993</v>
      </c>
      <c r="O8">
        <v>32</v>
      </c>
      <c r="P8">
        <v>11</v>
      </c>
    </row>
    <row r="9" spans="1:16" x14ac:dyDescent="0.25">
      <c r="A9" s="30" t="s">
        <v>395</v>
      </c>
      <c r="B9" s="30"/>
      <c r="C9" s="30"/>
      <c r="D9" s="30"/>
      <c r="E9" t="s">
        <v>268</v>
      </c>
      <c r="F9" t="s">
        <v>269</v>
      </c>
      <c r="G9">
        <v>9</v>
      </c>
      <c r="H9">
        <v>104.9</v>
      </c>
      <c r="I9">
        <v>193</v>
      </c>
      <c r="J9">
        <v>290</v>
      </c>
      <c r="K9">
        <v>66.599999999999994</v>
      </c>
      <c r="L9">
        <v>2536</v>
      </c>
      <c r="M9">
        <v>281.8</v>
      </c>
      <c r="N9">
        <v>8.6999999999999993</v>
      </c>
      <c r="O9">
        <v>17</v>
      </c>
      <c r="P9">
        <v>6</v>
      </c>
    </row>
    <row r="10" spans="1:16" x14ac:dyDescent="0.25">
      <c r="A10" s="30" t="s">
        <v>396</v>
      </c>
      <c r="B10" s="30"/>
      <c r="C10" s="30"/>
      <c r="D10" s="30"/>
      <c r="E10" t="s">
        <v>271</v>
      </c>
      <c r="F10" t="s">
        <v>272</v>
      </c>
      <c r="G10">
        <v>16</v>
      </c>
      <c r="H10">
        <v>104.7</v>
      </c>
      <c r="I10">
        <v>446</v>
      </c>
      <c r="J10">
        <v>650</v>
      </c>
      <c r="K10">
        <v>68.599999999999994</v>
      </c>
      <c r="L10">
        <v>5162</v>
      </c>
      <c r="M10">
        <v>322.60000000000002</v>
      </c>
      <c r="N10">
        <v>7.9</v>
      </c>
      <c r="O10">
        <v>39</v>
      </c>
      <c r="P10">
        <v>12</v>
      </c>
    </row>
    <row r="11" spans="1:16" x14ac:dyDescent="0.25">
      <c r="A11" s="30" t="s">
        <v>397</v>
      </c>
      <c r="B11" s="30"/>
      <c r="C11" s="30"/>
      <c r="D11" s="30"/>
      <c r="E11" t="s">
        <v>274</v>
      </c>
      <c r="F11" t="s">
        <v>275</v>
      </c>
      <c r="G11">
        <v>16</v>
      </c>
      <c r="H11">
        <v>101.2</v>
      </c>
      <c r="I11">
        <v>257</v>
      </c>
      <c r="J11">
        <v>407</v>
      </c>
      <c r="K11">
        <v>63.1</v>
      </c>
      <c r="L11">
        <v>3357</v>
      </c>
      <c r="M11">
        <v>209.8</v>
      </c>
      <c r="N11">
        <v>8.1999999999999993</v>
      </c>
      <c r="O11">
        <v>26</v>
      </c>
      <c r="P11">
        <v>9</v>
      </c>
    </row>
    <row r="12" spans="1:16" x14ac:dyDescent="0.25">
      <c r="A12" s="30" t="s">
        <v>398</v>
      </c>
      <c r="B12" s="30"/>
      <c r="C12" s="30"/>
      <c r="D12" s="30"/>
      <c r="E12" t="s">
        <v>238</v>
      </c>
      <c r="F12" t="s">
        <v>277</v>
      </c>
      <c r="G12">
        <v>15</v>
      </c>
      <c r="H12">
        <v>96.7</v>
      </c>
      <c r="I12">
        <v>342</v>
      </c>
      <c r="J12">
        <v>535</v>
      </c>
      <c r="K12">
        <v>63.9</v>
      </c>
      <c r="L12">
        <v>3828</v>
      </c>
      <c r="M12">
        <v>255.2</v>
      </c>
      <c r="N12">
        <v>7.2</v>
      </c>
      <c r="O12">
        <v>31</v>
      </c>
      <c r="P12">
        <v>10</v>
      </c>
    </row>
    <row r="13" spans="1:16" x14ac:dyDescent="0.25">
      <c r="A13" s="30" t="s">
        <v>399</v>
      </c>
      <c r="B13" s="30"/>
      <c r="C13" s="30"/>
      <c r="D13" s="30"/>
      <c r="E13" t="s">
        <v>278</v>
      </c>
      <c r="F13" t="s">
        <v>279</v>
      </c>
      <c r="G13">
        <v>16</v>
      </c>
      <c r="H13">
        <v>92</v>
      </c>
      <c r="I13">
        <v>375</v>
      </c>
      <c r="J13">
        <v>584</v>
      </c>
      <c r="K13">
        <v>64.2</v>
      </c>
      <c r="L13">
        <v>4261</v>
      </c>
      <c r="M13">
        <v>266.3</v>
      </c>
      <c r="N13">
        <v>7.3</v>
      </c>
      <c r="O13">
        <v>28</v>
      </c>
      <c r="P13">
        <v>14</v>
      </c>
    </row>
    <row r="14" spans="1:16" x14ac:dyDescent="0.25">
      <c r="A14" s="30" t="s">
        <v>400</v>
      </c>
      <c r="B14" s="30"/>
      <c r="C14" s="30"/>
      <c r="D14" s="30"/>
      <c r="E14" t="s">
        <v>280</v>
      </c>
      <c r="F14" t="s">
        <v>281</v>
      </c>
      <c r="G14">
        <v>16</v>
      </c>
      <c r="H14">
        <v>91.6</v>
      </c>
      <c r="I14">
        <v>243</v>
      </c>
      <c r="J14">
        <v>416</v>
      </c>
      <c r="K14">
        <v>58.4</v>
      </c>
      <c r="L14">
        <v>3197</v>
      </c>
      <c r="M14">
        <v>199.8</v>
      </c>
      <c r="N14">
        <v>7.7</v>
      </c>
      <c r="O14">
        <v>21</v>
      </c>
      <c r="P14">
        <v>8</v>
      </c>
    </row>
    <row r="15" spans="1:16" x14ac:dyDescent="0.25">
      <c r="A15" s="30" t="s">
        <v>401</v>
      </c>
      <c r="B15" s="30"/>
      <c r="C15" s="30"/>
      <c r="D15" s="30"/>
      <c r="E15" t="s">
        <v>282</v>
      </c>
      <c r="F15" t="s">
        <v>283</v>
      </c>
      <c r="G15">
        <v>7</v>
      </c>
      <c r="H15">
        <v>90.9</v>
      </c>
      <c r="I15">
        <v>159</v>
      </c>
      <c r="J15">
        <v>262</v>
      </c>
      <c r="K15">
        <v>60.7</v>
      </c>
      <c r="L15">
        <v>1687</v>
      </c>
      <c r="M15">
        <v>241</v>
      </c>
      <c r="N15">
        <v>6.4</v>
      </c>
      <c r="O15">
        <v>14</v>
      </c>
      <c r="P15">
        <v>4</v>
      </c>
    </row>
    <row r="16" spans="1:16" x14ac:dyDescent="0.25">
      <c r="E16" t="s">
        <v>284</v>
      </c>
      <c r="F16" t="s">
        <v>285</v>
      </c>
      <c r="G16">
        <v>16</v>
      </c>
      <c r="H16">
        <v>89.6</v>
      </c>
      <c r="I16">
        <v>439</v>
      </c>
      <c r="J16">
        <v>651</v>
      </c>
      <c r="K16">
        <v>67.400000000000006</v>
      </c>
      <c r="L16">
        <v>4515</v>
      </c>
      <c r="M16">
        <v>282.2</v>
      </c>
      <c r="N16">
        <v>6.9</v>
      </c>
      <c r="O16">
        <v>26</v>
      </c>
      <c r="P16">
        <v>17</v>
      </c>
    </row>
    <row r="17" spans="5:16" x14ac:dyDescent="0.25">
      <c r="E17" t="s">
        <v>286</v>
      </c>
      <c r="F17" t="s">
        <v>263</v>
      </c>
      <c r="G17">
        <v>11</v>
      </c>
      <c r="H17">
        <v>89.2</v>
      </c>
      <c r="I17">
        <v>224</v>
      </c>
      <c r="J17">
        <v>355</v>
      </c>
      <c r="K17">
        <v>63.1</v>
      </c>
      <c r="L17">
        <v>2621</v>
      </c>
      <c r="M17">
        <v>238.3</v>
      </c>
      <c r="N17">
        <v>7.4</v>
      </c>
      <c r="O17">
        <v>19</v>
      </c>
      <c r="P17">
        <v>12</v>
      </c>
    </row>
    <row r="18" spans="5:16" x14ac:dyDescent="0.25">
      <c r="E18" t="s">
        <v>287</v>
      </c>
      <c r="F18" t="s">
        <v>288</v>
      </c>
      <c r="G18">
        <v>15</v>
      </c>
      <c r="H18">
        <v>89.1</v>
      </c>
      <c r="I18">
        <v>308</v>
      </c>
      <c r="J18">
        <v>508</v>
      </c>
      <c r="K18">
        <v>60.6</v>
      </c>
      <c r="L18">
        <v>3313</v>
      </c>
      <c r="M18">
        <v>220.9</v>
      </c>
      <c r="N18">
        <v>6.5</v>
      </c>
      <c r="O18">
        <v>23</v>
      </c>
      <c r="P18">
        <v>7</v>
      </c>
    </row>
    <row r="19" spans="5:16" x14ac:dyDescent="0.25">
      <c r="E19" t="s">
        <v>289</v>
      </c>
      <c r="F19" t="s">
        <v>290</v>
      </c>
      <c r="G19">
        <v>16</v>
      </c>
      <c r="H19">
        <v>88.8</v>
      </c>
      <c r="I19">
        <v>363</v>
      </c>
      <c r="J19">
        <v>586</v>
      </c>
      <c r="K19">
        <v>61.9</v>
      </c>
      <c r="L19">
        <v>4293</v>
      </c>
      <c r="M19">
        <v>268.3</v>
      </c>
      <c r="N19">
        <v>7.3</v>
      </c>
      <c r="O19">
        <v>33</v>
      </c>
      <c r="P19">
        <v>20</v>
      </c>
    </row>
    <row r="20" spans="5:16" x14ac:dyDescent="0.25">
      <c r="E20" t="s">
        <v>291</v>
      </c>
      <c r="F20" t="s">
        <v>292</v>
      </c>
      <c r="G20">
        <v>16</v>
      </c>
      <c r="H20">
        <v>88.8</v>
      </c>
      <c r="I20">
        <v>292</v>
      </c>
      <c r="J20">
        <v>473</v>
      </c>
      <c r="K20">
        <v>61.7</v>
      </c>
      <c r="L20">
        <v>3379</v>
      </c>
      <c r="M20">
        <v>211.2</v>
      </c>
      <c r="N20">
        <v>7.1</v>
      </c>
      <c r="O20">
        <v>24</v>
      </c>
      <c r="P20">
        <v>13</v>
      </c>
    </row>
    <row r="21" spans="5:16" x14ac:dyDescent="0.25">
      <c r="E21" t="s">
        <v>293</v>
      </c>
      <c r="F21" t="s">
        <v>294</v>
      </c>
      <c r="G21">
        <v>16</v>
      </c>
      <c r="H21">
        <v>87.3</v>
      </c>
      <c r="I21">
        <v>380</v>
      </c>
      <c r="J21">
        <v>628</v>
      </c>
      <c r="K21">
        <v>60.5</v>
      </c>
      <c r="L21">
        <v>4343</v>
      </c>
      <c r="M21">
        <v>271.39999999999998</v>
      </c>
      <c r="N21">
        <v>6.9</v>
      </c>
      <c r="O21">
        <v>25</v>
      </c>
      <c r="P21">
        <v>11</v>
      </c>
    </row>
    <row r="22" spans="5:16" x14ac:dyDescent="0.25">
      <c r="E22" t="s">
        <v>295</v>
      </c>
      <c r="F22" t="s">
        <v>296</v>
      </c>
      <c r="G22">
        <v>16</v>
      </c>
      <c r="H22">
        <v>87</v>
      </c>
      <c r="I22">
        <v>343</v>
      </c>
      <c r="J22">
        <v>570</v>
      </c>
      <c r="K22">
        <v>60.2</v>
      </c>
      <c r="L22">
        <v>3822</v>
      </c>
      <c r="M22">
        <v>238.9</v>
      </c>
      <c r="N22">
        <v>6.7</v>
      </c>
      <c r="O22">
        <v>23</v>
      </c>
      <c r="P22">
        <v>9</v>
      </c>
    </row>
    <row r="23" spans="5:16" x14ac:dyDescent="0.25">
      <c r="E23" t="s">
        <v>297</v>
      </c>
      <c r="F23" t="s">
        <v>298</v>
      </c>
      <c r="G23">
        <v>16</v>
      </c>
      <c r="H23">
        <v>84.2</v>
      </c>
      <c r="I23">
        <v>371</v>
      </c>
      <c r="J23">
        <v>634</v>
      </c>
      <c r="K23">
        <v>58.5</v>
      </c>
      <c r="L23">
        <v>4650</v>
      </c>
      <c r="M23">
        <v>290.60000000000002</v>
      </c>
      <c r="N23">
        <v>7.3</v>
      </c>
      <c r="O23">
        <v>29</v>
      </c>
      <c r="P23">
        <v>19</v>
      </c>
    </row>
    <row r="24" spans="5:16" x14ac:dyDescent="0.25">
      <c r="E24" t="s">
        <v>299</v>
      </c>
      <c r="F24" t="s">
        <v>300</v>
      </c>
      <c r="G24">
        <v>13</v>
      </c>
      <c r="H24">
        <v>83.9</v>
      </c>
      <c r="I24">
        <v>247</v>
      </c>
      <c r="J24">
        <v>416</v>
      </c>
      <c r="K24">
        <v>59.4</v>
      </c>
      <c r="L24">
        <v>2608</v>
      </c>
      <c r="M24">
        <v>200.6</v>
      </c>
      <c r="N24">
        <v>6.3</v>
      </c>
      <c r="O24">
        <v>19</v>
      </c>
      <c r="P24">
        <v>9</v>
      </c>
    </row>
    <row r="25" spans="5:16" x14ac:dyDescent="0.25">
      <c r="E25" t="s">
        <v>301</v>
      </c>
      <c r="F25" t="s">
        <v>302</v>
      </c>
      <c r="G25">
        <v>16</v>
      </c>
      <c r="H25">
        <v>83.9</v>
      </c>
      <c r="I25">
        <v>362</v>
      </c>
      <c r="J25">
        <v>572</v>
      </c>
      <c r="K25">
        <v>63.3</v>
      </c>
      <c r="L25">
        <v>4274</v>
      </c>
      <c r="M25">
        <v>267.10000000000002</v>
      </c>
      <c r="N25">
        <v>7.5</v>
      </c>
      <c r="O25">
        <v>24</v>
      </c>
      <c r="P25">
        <v>22</v>
      </c>
    </row>
    <row r="26" spans="5:16" x14ac:dyDescent="0.25">
      <c r="E26" t="s">
        <v>303</v>
      </c>
      <c r="F26" t="s">
        <v>304</v>
      </c>
      <c r="G26">
        <v>13</v>
      </c>
      <c r="H26">
        <v>82.2</v>
      </c>
      <c r="I26">
        <v>274</v>
      </c>
      <c r="J26">
        <v>456</v>
      </c>
      <c r="K26">
        <v>60.1</v>
      </c>
      <c r="L26">
        <v>3203</v>
      </c>
      <c r="M26">
        <v>246.4</v>
      </c>
      <c r="N26">
        <v>7</v>
      </c>
      <c r="O26">
        <v>16</v>
      </c>
      <c r="P26">
        <v>12</v>
      </c>
    </row>
    <row r="27" spans="5:16" x14ac:dyDescent="0.25">
      <c r="E27" t="s">
        <v>305</v>
      </c>
      <c r="F27" t="s">
        <v>306</v>
      </c>
      <c r="G27">
        <v>11</v>
      </c>
      <c r="H27">
        <v>82</v>
      </c>
      <c r="I27">
        <v>217</v>
      </c>
      <c r="J27">
        <v>350</v>
      </c>
      <c r="K27">
        <v>62</v>
      </c>
      <c r="L27">
        <v>2454</v>
      </c>
      <c r="M27">
        <v>223.1</v>
      </c>
      <c r="N27">
        <v>7</v>
      </c>
      <c r="O27">
        <v>14</v>
      </c>
      <c r="P27">
        <v>12</v>
      </c>
    </row>
    <row r="28" spans="5:16" x14ac:dyDescent="0.25">
      <c r="E28" t="s">
        <v>307</v>
      </c>
      <c r="F28" t="s">
        <v>308</v>
      </c>
      <c r="G28">
        <v>16</v>
      </c>
      <c r="H28">
        <v>81.7</v>
      </c>
      <c r="I28">
        <v>355</v>
      </c>
      <c r="J28">
        <v>588</v>
      </c>
      <c r="K28">
        <v>60.4</v>
      </c>
      <c r="L28">
        <v>3913</v>
      </c>
      <c r="M28">
        <v>244.6</v>
      </c>
      <c r="N28">
        <v>6.7</v>
      </c>
      <c r="O28">
        <v>24</v>
      </c>
      <c r="P28">
        <v>17</v>
      </c>
    </row>
    <row r="29" spans="5:16" x14ac:dyDescent="0.25">
      <c r="E29" t="s">
        <v>309</v>
      </c>
      <c r="F29" t="s">
        <v>310</v>
      </c>
      <c r="G29">
        <v>9</v>
      </c>
      <c r="H29">
        <v>81.599999999999994</v>
      </c>
      <c r="I29">
        <v>153</v>
      </c>
      <c r="J29">
        <v>254</v>
      </c>
      <c r="K29">
        <v>60.2</v>
      </c>
      <c r="L29">
        <v>1807</v>
      </c>
      <c r="M29">
        <v>200.8</v>
      </c>
      <c r="N29">
        <v>7.1</v>
      </c>
      <c r="O29">
        <v>11</v>
      </c>
      <c r="P29">
        <v>9</v>
      </c>
    </row>
    <row r="30" spans="5:16" x14ac:dyDescent="0.25">
      <c r="E30" t="s">
        <v>311</v>
      </c>
      <c r="F30" t="s">
        <v>283</v>
      </c>
      <c r="G30">
        <v>10</v>
      </c>
      <c r="H30">
        <v>78.8</v>
      </c>
      <c r="I30">
        <v>142</v>
      </c>
      <c r="J30">
        <v>242</v>
      </c>
      <c r="K30">
        <v>58.7</v>
      </c>
      <c r="L30">
        <v>1673</v>
      </c>
      <c r="M30">
        <v>167.3</v>
      </c>
      <c r="N30">
        <v>6.9</v>
      </c>
      <c r="O30">
        <v>8</v>
      </c>
      <c r="P30">
        <v>7</v>
      </c>
    </row>
    <row r="31" spans="5:16" x14ac:dyDescent="0.25">
      <c r="E31" t="s">
        <v>312</v>
      </c>
      <c r="F31" t="s">
        <v>313</v>
      </c>
      <c r="G31">
        <v>8</v>
      </c>
      <c r="H31">
        <v>78.2</v>
      </c>
      <c r="I31">
        <v>137</v>
      </c>
      <c r="J31">
        <v>253</v>
      </c>
      <c r="K31">
        <v>54.2</v>
      </c>
      <c r="L31">
        <v>1760</v>
      </c>
      <c r="M31">
        <v>220</v>
      </c>
      <c r="N31">
        <v>7</v>
      </c>
      <c r="O31">
        <v>9</v>
      </c>
      <c r="P31">
        <v>6</v>
      </c>
    </row>
    <row r="32" spans="5:16" x14ac:dyDescent="0.25">
      <c r="E32" t="s">
        <v>314</v>
      </c>
      <c r="F32" t="s">
        <v>310</v>
      </c>
      <c r="G32">
        <v>9</v>
      </c>
      <c r="H32">
        <v>77.900000000000006</v>
      </c>
      <c r="I32">
        <v>152</v>
      </c>
      <c r="J32">
        <v>239</v>
      </c>
      <c r="K32">
        <v>63.6</v>
      </c>
      <c r="L32">
        <v>1648</v>
      </c>
      <c r="M32">
        <v>183.1</v>
      </c>
      <c r="N32">
        <v>6.9</v>
      </c>
      <c r="O32">
        <v>7</v>
      </c>
      <c r="P32">
        <v>9</v>
      </c>
    </row>
    <row r="33" spans="5:16" x14ac:dyDescent="0.25">
      <c r="E33" t="s">
        <v>315</v>
      </c>
      <c r="F33" t="s">
        <v>316</v>
      </c>
      <c r="G33">
        <v>10</v>
      </c>
      <c r="H33">
        <v>77.7</v>
      </c>
      <c r="I33">
        <v>180</v>
      </c>
      <c r="J33">
        <v>306</v>
      </c>
      <c r="K33">
        <v>58.8</v>
      </c>
      <c r="L33">
        <v>1972</v>
      </c>
      <c r="M33">
        <v>197.2</v>
      </c>
      <c r="N33">
        <v>6.4</v>
      </c>
      <c r="O33">
        <v>11</v>
      </c>
      <c r="P33">
        <v>9</v>
      </c>
    </row>
    <row r="34" spans="5:16" x14ac:dyDescent="0.25">
      <c r="E34" t="s">
        <v>317</v>
      </c>
      <c r="F34" t="s">
        <v>318</v>
      </c>
      <c r="G34">
        <v>9</v>
      </c>
      <c r="H34">
        <v>76.900000000000006</v>
      </c>
      <c r="I34">
        <v>180</v>
      </c>
      <c r="J34">
        <v>317</v>
      </c>
      <c r="K34">
        <v>56.8</v>
      </c>
      <c r="L34">
        <v>2015</v>
      </c>
      <c r="M34">
        <v>223.9</v>
      </c>
      <c r="N34">
        <v>6.4</v>
      </c>
      <c r="O34">
        <v>11</v>
      </c>
      <c r="P34">
        <v>8</v>
      </c>
    </row>
    <row r="35" spans="5:16" x14ac:dyDescent="0.25">
      <c r="E35" t="s">
        <v>319</v>
      </c>
      <c r="F35" t="s">
        <v>320</v>
      </c>
      <c r="G35">
        <v>15</v>
      </c>
      <c r="H35">
        <v>76.5</v>
      </c>
      <c r="I35">
        <v>305</v>
      </c>
      <c r="J35">
        <v>503</v>
      </c>
      <c r="K35">
        <v>60.6</v>
      </c>
      <c r="L35">
        <v>3241</v>
      </c>
      <c r="M35">
        <v>216.1</v>
      </c>
      <c r="N35">
        <v>6.4</v>
      </c>
      <c r="O35">
        <v>13</v>
      </c>
      <c r="P35">
        <v>14</v>
      </c>
    </row>
    <row r="36" spans="5:16" x14ac:dyDescent="0.25">
      <c r="E36" t="s">
        <v>321</v>
      </c>
      <c r="F36" t="s">
        <v>322</v>
      </c>
      <c r="G36">
        <v>16</v>
      </c>
      <c r="H36">
        <v>73.099999999999994</v>
      </c>
      <c r="I36">
        <v>362</v>
      </c>
      <c r="J36">
        <v>614</v>
      </c>
      <c r="K36">
        <v>59</v>
      </c>
      <c r="L36">
        <v>3912</v>
      </c>
      <c r="M36">
        <v>244.5</v>
      </c>
      <c r="N36">
        <v>6.4</v>
      </c>
      <c r="O36">
        <v>19</v>
      </c>
      <c r="P36">
        <v>22</v>
      </c>
    </row>
    <row r="37" spans="5:16" x14ac:dyDescent="0.25">
      <c r="E37" t="s">
        <v>323</v>
      </c>
      <c r="F37" t="s">
        <v>313</v>
      </c>
      <c r="G37">
        <v>10</v>
      </c>
      <c r="H37">
        <v>73</v>
      </c>
      <c r="I37">
        <v>219</v>
      </c>
      <c r="J37">
        <v>358</v>
      </c>
      <c r="K37">
        <v>61.2</v>
      </c>
      <c r="L37">
        <v>2310</v>
      </c>
      <c r="M37">
        <v>231</v>
      </c>
      <c r="N37">
        <v>6.5</v>
      </c>
      <c r="O37">
        <v>10</v>
      </c>
      <c r="P37">
        <v>14</v>
      </c>
    </row>
    <row r="38" spans="5:16" x14ac:dyDescent="0.25">
      <c r="E38" t="s">
        <v>324</v>
      </c>
      <c r="F38" t="s">
        <v>318</v>
      </c>
      <c r="G38">
        <v>8</v>
      </c>
      <c r="H38">
        <v>70.3</v>
      </c>
      <c r="I38">
        <v>141</v>
      </c>
      <c r="J38">
        <v>267</v>
      </c>
      <c r="K38">
        <v>52.8</v>
      </c>
      <c r="L38">
        <v>1731</v>
      </c>
      <c r="M38">
        <v>216.4</v>
      </c>
      <c r="N38">
        <v>6.5</v>
      </c>
      <c r="O38">
        <v>9</v>
      </c>
      <c r="P38">
        <v>9</v>
      </c>
    </row>
    <row r="39" spans="5:16" x14ac:dyDescent="0.25">
      <c r="E39" t="s">
        <v>325</v>
      </c>
      <c r="F39" t="s">
        <v>326</v>
      </c>
      <c r="G39">
        <v>16</v>
      </c>
      <c r="H39">
        <v>69.400000000000006</v>
      </c>
      <c r="I39">
        <v>317</v>
      </c>
      <c r="J39">
        <v>551</v>
      </c>
      <c r="K39">
        <v>57.5</v>
      </c>
      <c r="L39">
        <v>3818</v>
      </c>
      <c r="M39">
        <v>238.6</v>
      </c>
      <c r="N39">
        <v>6.9</v>
      </c>
      <c r="O39">
        <v>18</v>
      </c>
      <c r="P39">
        <v>27</v>
      </c>
    </row>
    <row r="40" spans="5:16" x14ac:dyDescent="0.25">
      <c r="E40" t="s">
        <v>327</v>
      </c>
      <c r="F40" t="s">
        <v>328</v>
      </c>
      <c r="G40">
        <v>11</v>
      </c>
      <c r="H40">
        <v>69.099999999999994</v>
      </c>
      <c r="I40">
        <v>156</v>
      </c>
      <c r="J40">
        <v>272</v>
      </c>
      <c r="K40">
        <v>57.4</v>
      </c>
      <c r="L40">
        <v>1798</v>
      </c>
      <c r="M40">
        <v>163.5</v>
      </c>
      <c r="N40">
        <v>6.6</v>
      </c>
      <c r="O40">
        <v>7</v>
      </c>
      <c r="P40">
        <v>11</v>
      </c>
    </row>
    <row r="41" spans="5:16" x14ac:dyDescent="0.25">
      <c r="E41" t="s">
        <v>329</v>
      </c>
      <c r="F41" t="s">
        <v>330</v>
      </c>
      <c r="G41">
        <v>16</v>
      </c>
      <c r="H41">
        <v>66.5</v>
      </c>
      <c r="I41">
        <v>247</v>
      </c>
      <c r="J41">
        <v>443</v>
      </c>
      <c r="K41">
        <v>55.8</v>
      </c>
      <c r="L41">
        <v>3046</v>
      </c>
      <c r="M41">
        <v>190.4</v>
      </c>
      <c r="N41">
        <v>6.9</v>
      </c>
      <c r="O41">
        <v>12</v>
      </c>
      <c r="P41">
        <v>21</v>
      </c>
    </row>
    <row r="42" spans="5:16" x14ac:dyDescent="0.25">
      <c r="E42" t="s">
        <v>392</v>
      </c>
      <c r="F42" t="s">
        <v>330</v>
      </c>
      <c r="G42">
        <v>16</v>
      </c>
      <c r="H42">
        <v>66.5</v>
      </c>
      <c r="I42">
        <v>45</v>
      </c>
      <c r="J42">
        <v>443</v>
      </c>
      <c r="K42">
        <v>55.8</v>
      </c>
      <c r="L42">
        <v>3046</v>
      </c>
      <c r="M42">
        <v>190.4</v>
      </c>
      <c r="N42">
        <v>6.9</v>
      </c>
      <c r="O42">
        <v>12</v>
      </c>
      <c r="P42">
        <v>21</v>
      </c>
    </row>
  </sheetData>
  <conditionalFormatting sqref="E5:P42">
    <cfRule type="expression" dxfId="11" priority="1">
      <formula>$E5=$I$2</formula>
    </cfRule>
  </conditionalFormatting>
  <dataValidations count="1">
    <dataValidation type="list" allowBlank="1" showInputMessage="1" showErrorMessage="1" sqref="I2" xr:uid="{BA7F1F7C-AA66-4294-88B3-A908A8AE7CB5}">
      <formula1>$E$5:$E$42</formula1>
    </dataValidation>
  </dataValidations>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79FE0-CF35-41E2-82A3-152B96853838}">
  <sheetPr codeName="Sheet53"/>
  <dimension ref="A3:H40"/>
  <sheetViews>
    <sheetView workbookViewId="0">
      <selection activeCell="E14" sqref="E14"/>
    </sheetView>
  </sheetViews>
  <sheetFormatPr defaultRowHeight="15" x14ac:dyDescent="0.25"/>
  <cols>
    <col min="1" max="1" width="12.28515625" customWidth="1"/>
    <col min="5" max="5" width="22.28515625" customWidth="1"/>
    <col min="6" max="6" width="10.7109375" customWidth="1"/>
    <col min="7" max="7" width="16.85546875" customWidth="1"/>
  </cols>
  <sheetData>
    <row r="3" spans="1:8" x14ac:dyDescent="0.25">
      <c r="A3" s="32"/>
      <c r="B3" s="32"/>
      <c r="C3" s="32"/>
      <c r="D3" s="32"/>
      <c r="E3" t="s">
        <v>402</v>
      </c>
      <c r="F3" t="s">
        <v>403</v>
      </c>
      <c r="G3" t="s">
        <v>404</v>
      </c>
      <c r="H3" t="s">
        <v>405</v>
      </c>
    </row>
    <row r="4" spans="1:8" x14ac:dyDescent="0.25">
      <c r="A4" s="32"/>
      <c r="B4" s="32"/>
      <c r="C4" s="32"/>
      <c r="D4" s="32"/>
      <c r="E4" t="s">
        <v>406</v>
      </c>
      <c r="F4" s="31">
        <f>VALUE(RIGHT(E4,H4-G4))</f>
        <v>203</v>
      </c>
      <c r="G4">
        <f>FIND(",",E4,1)</f>
        <v>18</v>
      </c>
      <c r="H4">
        <f>LEN(E4)</f>
        <v>21</v>
      </c>
    </row>
    <row r="5" spans="1:8" x14ac:dyDescent="0.25">
      <c r="A5" s="32" t="s">
        <v>407</v>
      </c>
      <c r="B5" s="32"/>
      <c r="C5" s="32"/>
      <c r="D5" s="32"/>
      <c r="E5" t="s">
        <v>408</v>
      </c>
      <c r="F5" s="31">
        <f t="shared" ref="F5:F40" si="0">VALUE(RIGHT(E5,H5-G5))</f>
        <v>450</v>
      </c>
      <c r="G5">
        <f t="shared" ref="G5:G40" si="1">FIND(",",E5,1)</f>
        <v>22</v>
      </c>
      <c r="H5">
        <f t="shared" ref="H5:H40" si="2">LEN(E5)</f>
        <v>25</v>
      </c>
    </row>
    <row r="6" spans="1:8" x14ac:dyDescent="0.25">
      <c r="A6" s="32" t="s">
        <v>409</v>
      </c>
      <c r="B6" s="32"/>
      <c r="C6" s="32"/>
      <c r="D6" s="32"/>
      <c r="E6" t="s">
        <v>410</v>
      </c>
      <c r="F6" s="31">
        <f t="shared" si="0"/>
        <v>149</v>
      </c>
      <c r="G6">
        <f t="shared" si="1"/>
        <v>17</v>
      </c>
      <c r="H6">
        <f t="shared" si="2"/>
        <v>20</v>
      </c>
    </row>
    <row r="7" spans="1:8" x14ac:dyDescent="0.25">
      <c r="A7" s="32" t="s">
        <v>411</v>
      </c>
      <c r="B7" s="32"/>
      <c r="C7" s="32"/>
      <c r="D7" s="32"/>
      <c r="E7" t="s">
        <v>412</v>
      </c>
      <c r="F7" s="31">
        <f t="shared" si="0"/>
        <v>378</v>
      </c>
      <c r="G7">
        <f t="shared" si="1"/>
        <v>21</v>
      </c>
      <c r="H7">
        <f t="shared" si="2"/>
        <v>24</v>
      </c>
    </row>
    <row r="8" spans="1:8" x14ac:dyDescent="0.25">
      <c r="A8" s="32" t="s">
        <v>413</v>
      </c>
      <c r="B8" s="32"/>
      <c r="C8" s="32"/>
      <c r="D8" s="32"/>
      <c r="E8" t="s">
        <v>414</v>
      </c>
      <c r="F8" s="31">
        <f t="shared" si="0"/>
        <v>193</v>
      </c>
      <c r="G8">
        <f t="shared" si="1"/>
        <v>21</v>
      </c>
      <c r="H8">
        <f t="shared" si="2"/>
        <v>24</v>
      </c>
    </row>
    <row r="9" spans="1:8" x14ac:dyDescent="0.25">
      <c r="A9" s="32" t="s">
        <v>415</v>
      </c>
      <c r="B9" s="32"/>
      <c r="C9" s="32"/>
      <c r="D9" s="32"/>
      <c r="E9" t="s">
        <v>416</v>
      </c>
      <c r="F9" s="31">
        <f t="shared" si="0"/>
        <v>446</v>
      </c>
      <c r="G9">
        <f t="shared" si="1"/>
        <v>18</v>
      </c>
      <c r="H9">
        <f t="shared" si="2"/>
        <v>21</v>
      </c>
    </row>
    <row r="10" spans="1:8" x14ac:dyDescent="0.25">
      <c r="A10" s="32" t="s">
        <v>417</v>
      </c>
      <c r="B10" s="32"/>
      <c r="C10" s="32"/>
      <c r="D10" s="32"/>
      <c r="E10" t="s">
        <v>418</v>
      </c>
      <c r="F10" s="31">
        <f t="shared" si="0"/>
        <v>257</v>
      </c>
      <c r="G10">
        <f t="shared" si="1"/>
        <v>22</v>
      </c>
      <c r="H10">
        <f t="shared" si="2"/>
        <v>25</v>
      </c>
    </row>
    <row r="11" spans="1:8" x14ac:dyDescent="0.25">
      <c r="A11" s="32" t="s">
        <v>419</v>
      </c>
      <c r="B11" s="32"/>
      <c r="C11" s="32"/>
      <c r="D11" s="32"/>
      <c r="E11" t="s">
        <v>420</v>
      </c>
      <c r="F11" s="31">
        <f t="shared" si="0"/>
        <v>342</v>
      </c>
      <c r="G11">
        <f t="shared" si="1"/>
        <v>16</v>
      </c>
      <c r="H11">
        <f t="shared" si="2"/>
        <v>19</v>
      </c>
    </row>
    <row r="12" spans="1:8" x14ac:dyDescent="0.25">
      <c r="A12" s="32" t="s">
        <v>421</v>
      </c>
      <c r="B12" s="32"/>
      <c r="C12" s="32"/>
      <c r="D12" s="32"/>
      <c r="E12" t="s">
        <v>422</v>
      </c>
      <c r="F12" s="31">
        <f t="shared" si="0"/>
        <v>375</v>
      </c>
      <c r="G12">
        <f t="shared" si="1"/>
        <v>23</v>
      </c>
      <c r="H12">
        <f t="shared" si="2"/>
        <v>26</v>
      </c>
    </row>
    <row r="13" spans="1:8" x14ac:dyDescent="0.25">
      <c r="A13" s="32" t="s">
        <v>276</v>
      </c>
      <c r="B13" s="32"/>
      <c r="C13" s="32"/>
      <c r="D13" s="32"/>
      <c r="E13" t="s">
        <v>423</v>
      </c>
      <c r="F13" s="31">
        <f t="shared" si="0"/>
        <v>243</v>
      </c>
      <c r="G13">
        <f t="shared" si="1"/>
        <v>23</v>
      </c>
      <c r="H13">
        <f t="shared" si="2"/>
        <v>26</v>
      </c>
    </row>
    <row r="14" spans="1:8" x14ac:dyDescent="0.25">
      <c r="A14" s="32"/>
      <c r="B14" s="32"/>
      <c r="C14" s="32"/>
      <c r="D14" s="32"/>
      <c r="E14" t="s">
        <v>424</v>
      </c>
      <c r="F14" s="31">
        <f t="shared" si="0"/>
        <v>159</v>
      </c>
      <c r="G14">
        <f t="shared" si="1"/>
        <v>19</v>
      </c>
      <c r="H14">
        <f t="shared" si="2"/>
        <v>22</v>
      </c>
    </row>
    <row r="15" spans="1:8" x14ac:dyDescent="0.25">
      <c r="E15" t="s">
        <v>425</v>
      </c>
      <c r="F15" s="31">
        <f t="shared" si="0"/>
        <v>439</v>
      </c>
      <c r="G15">
        <f t="shared" si="1"/>
        <v>16</v>
      </c>
      <c r="H15">
        <f t="shared" si="2"/>
        <v>19</v>
      </c>
    </row>
    <row r="16" spans="1:8" x14ac:dyDescent="0.25">
      <c r="E16" t="s">
        <v>426</v>
      </c>
      <c r="F16" s="31">
        <f t="shared" si="0"/>
        <v>224</v>
      </c>
      <c r="G16">
        <f t="shared" si="1"/>
        <v>17</v>
      </c>
      <c r="H16">
        <f t="shared" si="2"/>
        <v>20</v>
      </c>
    </row>
    <row r="17" spans="5:8" x14ac:dyDescent="0.25">
      <c r="E17" t="s">
        <v>427</v>
      </c>
      <c r="F17" s="31">
        <f t="shared" si="0"/>
        <v>308</v>
      </c>
      <c r="G17">
        <f t="shared" si="1"/>
        <v>17</v>
      </c>
      <c r="H17">
        <f t="shared" si="2"/>
        <v>20</v>
      </c>
    </row>
    <row r="18" spans="5:8" x14ac:dyDescent="0.25">
      <c r="E18" t="s">
        <v>428</v>
      </c>
      <c r="F18" s="31">
        <f t="shared" si="0"/>
        <v>363</v>
      </c>
      <c r="G18">
        <f t="shared" si="1"/>
        <v>18</v>
      </c>
      <c r="H18">
        <f t="shared" si="2"/>
        <v>21</v>
      </c>
    </row>
    <row r="19" spans="5:8" x14ac:dyDescent="0.25">
      <c r="E19" t="s">
        <v>429</v>
      </c>
      <c r="F19" s="31">
        <f t="shared" si="0"/>
        <v>292</v>
      </c>
      <c r="G19">
        <f t="shared" si="1"/>
        <v>17</v>
      </c>
      <c r="H19">
        <f t="shared" si="2"/>
        <v>20</v>
      </c>
    </row>
    <row r="20" spans="5:8" x14ac:dyDescent="0.25">
      <c r="E20" t="s">
        <v>430</v>
      </c>
      <c r="F20" s="31">
        <f t="shared" si="0"/>
        <v>380</v>
      </c>
      <c r="G20">
        <f t="shared" si="1"/>
        <v>16</v>
      </c>
      <c r="H20">
        <f t="shared" si="2"/>
        <v>19</v>
      </c>
    </row>
    <row r="21" spans="5:8" x14ac:dyDescent="0.25">
      <c r="E21" t="s">
        <v>431</v>
      </c>
      <c r="F21" s="31">
        <f t="shared" si="0"/>
        <v>343</v>
      </c>
      <c r="G21">
        <f t="shared" si="1"/>
        <v>16</v>
      </c>
      <c r="H21">
        <f t="shared" si="2"/>
        <v>19</v>
      </c>
    </row>
    <row r="22" spans="5:8" x14ac:dyDescent="0.25">
      <c r="E22" t="s">
        <v>432</v>
      </c>
      <c r="F22" s="31">
        <f t="shared" si="0"/>
        <v>371</v>
      </c>
      <c r="G22">
        <f t="shared" si="1"/>
        <v>23</v>
      </c>
      <c r="H22">
        <f t="shared" si="2"/>
        <v>26</v>
      </c>
    </row>
    <row r="23" spans="5:8" x14ac:dyDescent="0.25">
      <c r="E23" t="s">
        <v>433</v>
      </c>
      <c r="F23" s="31">
        <f t="shared" si="0"/>
        <v>247</v>
      </c>
      <c r="G23">
        <f t="shared" si="1"/>
        <v>19</v>
      </c>
      <c r="H23">
        <f t="shared" si="2"/>
        <v>22</v>
      </c>
    </row>
    <row r="24" spans="5:8" x14ac:dyDescent="0.25">
      <c r="E24" t="s">
        <v>434</v>
      </c>
      <c r="F24" s="31">
        <f t="shared" si="0"/>
        <v>362</v>
      </c>
      <c r="G24">
        <f t="shared" si="1"/>
        <v>20</v>
      </c>
      <c r="H24">
        <f t="shared" si="2"/>
        <v>23</v>
      </c>
    </row>
    <row r="25" spans="5:8" x14ac:dyDescent="0.25">
      <c r="E25" t="s">
        <v>435</v>
      </c>
      <c r="F25" s="31">
        <f t="shared" si="0"/>
        <v>274</v>
      </c>
      <c r="G25">
        <f t="shared" si="1"/>
        <v>25</v>
      </c>
      <c r="H25">
        <f t="shared" si="2"/>
        <v>28</v>
      </c>
    </row>
    <row r="26" spans="5:8" x14ac:dyDescent="0.25">
      <c r="E26" t="s">
        <v>436</v>
      </c>
      <c r="F26" s="31">
        <f t="shared" si="0"/>
        <v>217</v>
      </c>
      <c r="G26">
        <f t="shared" si="1"/>
        <v>21</v>
      </c>
      <c r="H26">
        <f t="shared" si="2"/>
        <v>24</v>
      </c>
    </row>
    <row r="27" spans="5:8" x14ac:dyDescent="0.25">
      <c r="E27" t="s">
        <v>437</v>
      </c>
      <c r="F27" s="31">
        <f t="shared" si="0"/>
        <v>355</v>
      </c>
      <c r="G27">
        <f t="shared" si="1"/>
        <v>21</v>
      </c>
      <c r="H27">
        <f t="shared" si="2"/>
        <v>24</v>
      </c>
    </row>
    <row r="28" spans="5:8" x14ac:dyDescent="0.25">
      <c r="E28" t="s">
        <v>438</v>
      </c>
      <c r="F28" s="31">
        <f t="shared" si="0"/>
        <v>153</v>
      </c>
      <c r="G28">
        <f t="shared" si="1"/>
        <v>18</v>
      </c>
      <c r="H28">
        <f t="shared" si="2"/>
        <v>21</v>
      </c>
    </row>
    <row r="29" spans="5:8" x14ac:dyDescent="0.25">
      <c r="E29" t="s">
        <v>439</v>
      </c>
      <c r="F29" s="31">
        <f t="shared" si="0"/>
        <v>142</v>
      </c>
      <c r="G29">
        <f t="shared" si="1"/>
        <v>21</v>
      </c>
      <c r="H29">
        <f t="shared" si="2"/>
        <v>24</v>
      </c>
    </row>
    <row r="30" spans="5:8" x14ac:dyDescent="0.25">
      <c r="E30" t="s">
        <v>440</v>
      </c>
      <c r="F30" s="31">
        <f t="shared" si="0"/>
        <v>137</v>
      </c>
      <c r="G30">
        <f t="shared" si="1"/>
        <v>18</v>
      </c>
      <c r="H30">
        <f t="shared" si="2"/>
        <v>21</v>
      </c>
    </row>
    <row r="31" spans="5:8" x14ac:dyDescent="0.25">
      <c r="E31" t="s">
        <v>441</v>
      </c>
      <c r="F31" s="31">
        <f t="shared" si="0"/>
        <v>152</v>
      </c>
      <c r="G31">
        <f t="shared" si="1"/>
        <v>23</v>
      </c>
      <c r="H31">
        <f t="shared" si="2"/>
        <v>26</v>
      </c>
    </row>
    <row r="32" spans="5:8" x14ac:dyDescent="0.25">
      <c r="E32" t="s">
        <v>442</v>
      </c>
      <c r="F32" s="31">
        <f t="shared" si="0"/>
        <v>180</v>
      </c>
      <c r="G32">
        <f t="shared" si="1"/>
        <v>16</v>
      </c>
      <c r="H32">
        <f t="shared" si="2"/>
        <v>19</v>
      </c>
    </row>
    <row r="33" spans="5:8" x14ac:dyDescent="0.25">
      <c r="E33" t="s">
        <v>443</v>
      </c>
      <c r="F33" s="31">
        <f t="shared" si="0"/>
        <v>180</v>
      </c>
      <c r="G33">
        <f t="shared" si="1"/>
        <v>21</v>
      </c>
      <c r="H33">
        <f t="shared" si="2"/>
        <v>24</v>
      </c>
    </row>
    <row r="34" spans="5:8" x14ac:dyDescent="0.25">
      <c r="E34" t="s">
        <v>444</v>
      </c>
      <c r="F34" s="31">
        <f t="shared" si="0"/>
        <v>305</v>
      </c>
      <c r="G34">
        <f t="shared" si="1"/>
        <v>17</v>
      </c>
      <c r="H34">
        <f t="shared" si="2"/>
        <v>20</v>
      </c>
    </row>
    <row r="35" spans="5:8" x14ac:dyDescent="0.25">
      <c r="E35" t="s">
        <v>445</v>
      </c>
      <c r="F35" s="31">
        <f t="shared" si="0"/>
        <v>362</v>
      </c>
      <c r="G35">
        <f t="shared" si="1"/>
        <v>17</v>
      </c>
      <c r="H35">
        <f t="shared" si="2"/>
        <v>20</v>
      </c>
    </row>
    <row r="36" spans="5:8" x14ac:dyDescent="0.25">
      <c r="E36" t="s">
        <v>446</v>
      </c>
      <c r="F36" s="31">
        <f t="shared" si="0"/>
        <v>219</v>
      </c>
      <c r="G36">
        <f t="shared" si="1"/>
        <v>16</v>
      </c>
      <c r="H36">
        <f t="shared" si="2"/>
        <v>19</v>
      </c>
    </row>
    <row r="37" spans="5:8" x14ac:dyDescent="0.25">
      <c r="E37" t="s">
        <v>447</v>
      </c>
      <c r="F37" s="31">
        <f t="shared" si="0"/>
        <v>141</v>
      </c>
      <c r="G37">
        <f t="shared" si="1"/>
        <v>21</v>
      </c>
      <c r="H37">
        <f t="shared" si="2"/>
        <v>24</v>
      </c>
    </row>
    <row r="38" spans="5:8" x14ac:dyDescent="0.25">
      <c r="E38" t="s">
        <v>448</v>
      </c>
      <c r="F38" s="31">
        <f t="shared" si="0"/>
        <v>317</v>
      </c>
      <c r="G38">
        <f t="shared" si="1"/>
        <v>18</v>
      </c>
      <c r="H38">
        <f t="shared" si="2"/>
        <v>21</v>
      </c>
    </row>
    <row r="39" spans="5:8" x14ac:dyDescent="0.25">
      <c r="E39" t="s">
        <v>449</v>
      </c>
      <c r="F39" s="31">
        <f t="shared" si="0"/>
        <v>156</v>
      </c>
      <c r="G39">
        <f t="shared" si="1"/>
        <v>21</v>
      </c>
      <c r="H39">
        <f t="shared" si="2"/>
        <v>24</v>
      </c>
    </row>
    <row r="40" spans="5:8" x14ac:dyDescent="0.25">
      <c r="E40" t="s">
        <v>450</v>
      </c>
      <c r="F40" s="31">
        <f t="shared" si="0"/>
        <v>47</v>
      </c>
      <c r="G40">
        <f t="shared" si="1"/>
        <v>17</v>
      </c>
      <c r="H40">
        <f t="shared" si="2"/>
        <v>19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0C617-0599-4FAA-B23F-2E19A46C31B8}">
  <sheetPr codeName="Sheet54"/>
  <dimension ref="C6:O25"/>
  <sheetViews>
    <sheetView topLeftCell="B5" workbookViewId="0">
      <selection activeCell="F16" sqref="F16"/>
    </sheetView>
  </sheetViews>
  <sheetFormatPr defaultRowHeight="15" x14ac:dyDescent="0.25"/>
  <cols>
    <col min="3" max="3" width="21.140625" customWidth="1"/>
  </cols>
  <sheetData>
    <row r="6" spans="3:15" x14ac:dyDescent="0.25">
      <c r="C6" s="32" t="s">
        <v>451</v>
      </c>
      <c r="D6" s="32"/>
      <c r="E6" s="32"/>
      <c r="F6" s="32"/>
      <c r="G6" s="32"/>
      <c r="H6" s="32"/>
    </row>
    <row r="7" spans="3:15" x14ac:dyDescent="0.25">
      <c r="C7" s="32" t="s">
        <v>452</v>
      </c>
      <c r="D7" s="32"/>
      <c r="E7" s="32"/>
      <c r="F7" s="32"/>
      <c r="G7" s="32"/>
      <c r="H7" s="32"/>
    </row>
    <row r="8" spans="3:15" x14ac:dyDescent="0.25">
      <c r="C8" s="32" t="s">
        <v>453</v>
      </c>
      <c r="D8" s="32"/>
      <c r="E8" s="32"/>
      <c r="F8" s="32"/>
      <c r="G8" s="32"/>
      <c r="H8" s="32"/>
    </row>
    <row r="9" spans="3:15" x14ac:dyDescent="0.25">
      <c r="C9" s="32" t="s">
        <v>454</v>
      </c>
      <c r="D9" s="32"/>
      <c r="E9" s="32"/>
      <c r="F9" s="32"/>
      <c r="G9" s="32"/>
      <c r="H9" s="32"/>
    </row>
    <row r="10" spans="3:15" x14ac:dyDescent="0.25">
      <c r="C10" s="32" t="s">
        <v>455</v>
      </c>
      <c r="D10" s="32"/>
      <c r="E10" s="32"/>
      <c r="F10" s="32"/>
      <c r="G10" s="32"/>
      <c r="H10" s="32"/>
    </row>
    <row r="11" spans="3:15" x14ac:dyDescent="0.25">
      <c r="C11" s="32" t="s">
        <v>456</v>
      </c>
      <c r="D11" s="32"/>
      <c r="E11" s="32"/>
      <c r="F11" s="32"/>
      <c r="G11" s="32"/>
      <c r="H11" s="32"/>
    </row>
    <row r="12" spans="3:15" x14ac:dyDescent="0.25">
      <c r="C12" s="32" t="s">
        <v>457</v>
      </c>
      <c r="D12" s="32"/>
      <c r="E12" s="32"/>
      <c r="F12" s="32"/>
      <c r="G12" s="32"/>
      <c r="H12" s="32"/>
    </row>
    <row r="13" spans="3:15" x14ac:dyDescent="0.25">
      <c r="C13" s="32" t="s">
        <v>458</v>
      </c>
      <c r="D13" s="32"/>
      <c r="E13" s="32"/>
      <c r="F13" s="32"/>
      <c r="G13" s="32"/>
      <c r="H13" s="32"/>
    </row>
    <row r="14" spans="3:15" x14ac:dyDescent="0.25">
      <c r="C14" s="32" t="s">
        <v>459</v>
      </c>
      <c r="D14" s="32"/>
      <c r="E14" s="32"/>
      <c r="F14" s="32"/>
      <c r="G14" s="32"/>
      <c r="H14" s="32" t="s">
        <v>460</v>
      </c>
    </row>
    <row r="15" spans="3:15" x14ac:dyDescent="0.25">
      <c r="F15">
        <v>1</v>
      </c>
      <c r="G15">
        <v>2</v>
      </c>
      <c r="H15">
        <v>3</v>
      </c>
      <c r="I15">
        <v>4</v>
      </c>
      <c r="J15">
        <v>5</v>
      </c>
      <c r="K15">
        <v>6</v>
      </c>
      <c r="L15">
        <v>7</v>
      </c>
      <c r="M15">
        <v>8</v>
      </c>
      <c r="N15">
        <v>9</v>
      </c>
      <c r="O15">
        <v>10</v>
      </c>
    </row>
    <row r="16" spans="3:15" x14ac:dyDescent="0.25">
      <c r="E16">
        <v>1</v>
      </c>
      <c r="F16">
        <f>IF($E16-F$15&gt;=3,500,IF($E16-F$15&lt;=-3,1500,1000))</f>
        <v>1000</v>
      </c>
      <c r="G16">
        <f t="shared" ref="G16:O25" si="0">IF($E16-G$15&gt;=3,500,IF($E16-G$15&lt;=-3,1500,1000))</f>
        <v>1000</v>
      </c>
      <c r="H16">
        <f t="shared" si="0"/>
        <v>1000</v>
      </c>
      <c r="I16">
        <f t="shared" si="0"/>
        <v>1500</v>
      </c>
      <c r="J16">
        <f t="shared" si="0"/>
        <v>1500</v>
      </c>
      <c r="K16">
        <f t="shared" si="0"/>
        <v>1500</v>
      </c>
      <c r="L16">
        <f t="shared" si="0"/>
        <v>1500</v>
      </c>
      <c r="M16">
        <f t="shared" si="0"/>
        <v>1500</v>
      </c>
      <c r="N16">
        <f t="shared" si="0"/>
        <v>1500</v>
      </c>
      <c r="O16">
        <f t="shared" si="0"/>
        <v>1500</v>
      </c>
    </row>
    <row r="17" spans="4:15" x14ac:dyDescent="0.25">
      <c r="E17">
        <v>2</v>
      </c>
      <c r="F17">
        <f t="shared" ref="F17:F25" si="1">IF($E17-F$15&gt;=3,500,IF($E17-F$15&lt;=-3,1500,1000))</f>
        <v>1000</v>
      </c>
      <c r="G17">
        <f t="shared" si="0"/>
        <v>1000</v>
      </c>
      <c r="H17">
        <f t="shared" si="0"/>
        <v>1000</v>
      </c>
      <c r="I17">
        <f t="shared" si="0"/>
        <v>1000</v>
      </c>
      <c r="J17">
        <f t="shared" si="0"/>
        <v>1500</v>
      </c>
      <c r="K17">
        <f t="shared" si="0"/>
        <v>1500</v>
      </c>
      <c r="L17">
        <f t="shared" si="0"/>
        <v>1500</v>
      </c>
      <c r="M17">
        <f t="shared" si="0"/>
        <v>1500</v>
      </c>
      <c r="N17">
        <f t="shared" si="0"/>
        <v>1500</v>
      </c>
      <c r="O17">
        <f t="shared" si="0"/>
        <v>1500</v>
      </c>
    </row>
    <row r="18" spans="4:15" x14ac:dyDescent="0.25">
      <c r="E18">
        <v>3</v>
      </c>
      <c r="F18">
        <f t="shared" si="1"/>
        <v>1000</v>
      </c>
      <c r="G18">
        <f t="shared" si="0"/>
        <v>1000</v>
      </c>
      <c r="H18">
        <f t="shared" si="0"/>
        <v>1000</v>
      </c>
      <c r="I18">
        <f t="shared" si="0"/>
        <v>1000</v>
      </c>
      <c r="J18">
        <f t="shared" si="0"/>
        <v>1000</v>
      </c>
      <c r="K18">
        <f t="shared" si="0"/>
        <v>1500</v>
      </c>
      <c r="L18">
        <f t="shared" si="0"/>
        <v>1500</v>
      </c>
      <c r="M18">
        <f t="shared" si="0"/>
        <v>1500</v>
      </c>
      <c r="N18">
        <f t="shared" si="0"/>
        <v>1500</v>
      </c>
      <c r="O18">
        <f t="shared" si="0"/>
        <v>1500</v>
      </c>
    </row>
    <row r="19" spans="4:15" x14ac:dyDescent="0.25">
      <c r="D19" t="s">
        <v>461</v>
      </c>
      <c r="E19">
        <v>4</v>
      </c>
      <c r="F19">
        <f t="shared" si="1"/>
        <v>500</v>
      </c>
      <c r="G19">
        <f t="shared" si="0"/>
        <v>1000</v>
      </c>
      <c r="H19">
        <f t="shared" si="0"/>
        <v>1000</v>
      </c>
      <c r="I19">
        <f t="shared" si="0"/>
        <v>1000</v>
      </c>
      <c r="J19">
        <f t="shared" si="0"/>
        <v>1000</v>
      </c>
      <c r="K19">
        <f t="shared" si="0"/>
        <v>1000</v>
      </c>
      <c r="L19">
        <f t="shared" si="0"/>
        <v>1500</v>
      </c>
      <c r="M19">
        <f t="shared" si="0"/>
        <v>1500</v>
      </c>
      <c r="N19">
        <f t="shared" si="0"/>
        <v>1500</v>
      </c>
      <c r="O19">
        <f t="shared" si="0"/>
        <v>1500</v>
      </c>
    </row>
    <row r="20" spans="4:15" x14ac:dyDescent="0.25">
      <c r="E20">
        <v>5</v>
      </c>
      <c r="F20">
        <f t="shared" si="1"/>
        <v>500</v>
      </c>
      <c r="G20">
        <f t="shared" si="0"/>
        <v>500</v>
      </c>
      <c r="H20">
        <f t="shared" si="0"/>
        <v>1000</v>
      </c>
      <c r="I20">
        <f t="shared" si="0"/>
        <v>1000</v>
      </c>
      <c r="J20">
        <f t="shared" si="0"/>
        <v>1000</v>
      </c>
      <c r="K20">
        <f t="shared" si="0"/>
        <v>1000</v>
      </c>
      <c r="L20">
        <f t="shared" si="0"/>
        <v>1000</v>
      </c>
      <c r="M20">
        <f t="shared" si="0"/>
        <v>1500</v>
      </c>
      <c r="N20">
        <f t="shared" si="0"/>
        <v>1500</v>
      </c>
      <c r="O20">
        <f t="shared" si="0"/>
        <v>1500</v>
      </c>
    </row>
    <row r="21" spans="4:15" x14ac:dyDescent="0.25">
      <c r="E21">
        <v>6</v>
      </c>
      <c r="F21">
        <f t="shared" si="1"/>
        <v>500</v>
      </c>
      <c r="G21">
        <f t="shared" si="0"/>
        <v>500</v>
      </c>
      <c r="H21">
        <f t="shared" si="0"/>
        <v>500</v>
      </c>
      <c r="I21">
        <f t="shared" si="0"/>
        <v>1000</v>
      </c>
      <c r="J21">
        <f t="shared" si="0"/>
        <v>1000</v>
      </c>
      <c r="K21">
        <f t="shared" si="0"/>
        <v>1000</v>
      </c>
      <c r="L21">
        <f t="shared" si="0"/>
        <v>1000</v>
      </c>
      <c r="M21">
        <f t="shared" si="0"/>
        <v>1000</v>
      </c>
      <c r="N21">
        <f t="shared" si="0"/>
        <v>1500</v>
      </c>
      <c r="O21">
        <f t="shared" si="0"/>
        <v>1500</v>
      </c>
    </row>
    <row r="22" spans="4:15" x14ac:dyDescent="0.25">
      <c r="E22">
        <v>7</v>
      </c>
      <c r="F22">
        <f t="shared" si="1"/>
        <v>500</v>
      </c>
      <c r="G22">
        <f t="shared" si="0"/>
        <v>500</v>
      </c>
      <c r="H22">
        <f t="shared" si="0"/>
        <v>500</v>
      </c>
      <c r="I22">
        <f t="shared" si="0"/>
        <v>500</v>
      </c>
      <c r="J22">
        <f t="shared" si="0"/>
        <v>1000</v>
      </c>
      <c r="K22">
        <f t="shared" si="0"/>
        <v>1000</v>
      </c>
      <c r="L22">
        <f t="shared" si="0"/>
        <v>1000</v>
      </c>
      <c r="M22">
        <f t="shared" si="0"/>
        <v>1000</v>
      </c>
      <c r="N22">
        <f t="shared" si="0"/>
        <v>1000</v>
      </c>
      <c r="O22">
        <f t="shared" si="0"/>
        <v>1500</v>
      </c>
    </row>
    <row r="23" spans="4:15" x14ac:dyDescent="0.25">
      <c r="E23">
        <v>8</v>
      </c>
      <c r="F23">
        <f t="shared" si="1"/>
        <v>500</v>
      </c>
      <c r="G23">
        <f t="shared" si="0"/>
        <v>500</v>
      </c>
      <c r="H23">
        <f t="shared" si="0"/>
        <v>500</v>
      </c>
      <c r="I23">
        <f t="shared" si="0"/>
        <v>500</v>
      </c>
      <c r="J23">
        <f t="shared" si="0"/>
        <v>500</v>
      </c>
      <c r="K23">
        <f t="shared" si="0"/>
        <v>1000</v>
      </c>
      <c r="L23">
        <f t="shared" si="0"/>
        <v>1000</v>
      </c>
      <c r="M23">
        <f t="shared" si="0"/>
        <v>1000</v>
      </c>
      <c r="N23">
        <f t="shared" si="0"/>
        <v>1000</v>
      </c>
      <c r="O23">
        <f t="shared" si="0"/>
        <v>1000</v>
      </c>
    </row>
    <row r="24" spans="4:15" x14ac:dyDescent="0.25">
      <c r="E24">
        <v>9</v>
      </c>
      <c r="F24">
        <f t="shared" si="1"/>
        <v>500</v>
      </c>
      <c r="G24">
        <f t="shared" si="0"/>
        <v>500</v>
      </c>
      <c r="H24">
        <f t="shared" si="0"/>
        <v>500</v>
      </c>
      <c r="I24">
        <f t="shared" si="0"/>
        <v>500</v>
      </c>
      <c r="J24">
        <f t="shared" si="0"/>
        <v>500</v>
      </c>
      <c r="K24">
        <f t="shared" si="0"/>
        <v>500</v>
      </c>
      <c r="L24">
        <f t="shared" si="0"/>
        <v>1000</v>
      </c>
      <c r="M24">
        <f t="shared" si="0"/>
        <v>1000</v>
      </c>
      <c r="N24">
        <f t="shared" si="0"/>
        <v>1000</v>
      </c>
      <c r="O24">
        <f t="shared" si="0"/>
        <v>1000</v>
      </c>
    </row>
    <row r="25" spans="4:15" x14ac:dyDescent="0.25">
      <c r="E25">
        <v>10</v>
      </c>
      <c r="F25">
        <f t="shared" si="1"/>
        <v>500</v>
      </c>
      <c r="G25">
        <f t="shared" si="0"/>
        <v>500</v>
      </c>
      <c r="H25">
        <f t="shared" si="0"/>
        <v>500</v>
      </c>
      <c r="I25">
        <f t="shared" si="0"/>
        <v>500</v>
      </c>
      <c r="J25">
        <f t="shared" si="0"/>
        <v>500</v>
      </c>
      <c r="K25">
        <f t="shared" si="0"/>
        <v>500</v>
      </c>
      <c r="L25">
        <f t="shared" si="0"/>
        <v>500</v>
      </c>
      <c r="M25">
        <f t="shared" si="0"/>
        <v>1000</v>
      </c>
      <c r="N25">
        <f t="shared" si="0"/>
        <v>1000</v>
      </c>
      <c r="O25">
        <f t="shared" si="0"/>
        <v>1000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1741-1703-42B6-B463-E5D61CC374CE}">
  <sheetPr codeName="Sheet55"/>
  <dimension ref="F5:G669"/>
  <sheetViews>
    <sheetView workbookViewId="0">
      <selection activeCell="F5" sqref="F5:G669"/>
    </sheetView>
  </sheetViews>
  <sheetFormatPr defaultRowHeight="15" x14ac:dyDescent="0.25"/>
  <cols>
    <col min="6" max="6" width="11.85546875" bestFit="1" customWidth="1"/>
  </cols>
  <sheetData>
    <row r="5" spans="6:7" x14ac:dyDescent="0.25">
      <c r="F5" t="s">
        <v>462</v>
      </c>
      <c r="G5" t="s">
        <v>463</v>
      </c>
    </row>
    <row r="6" spans="6:7" x14ac:dyDescent="0.25">
      <c r="F6" t="s">
        <v>57</v>
      </c>
      <c r="G6" t="s">
        <v>464</v>
      </c>
    </row>
    <row r="7" spans="6:7" x14ac:dyDescent="0.25">
      <c r="F7" t="s">
        <v>56</v>
      </c>
      <c r="G7" t="s">
        <v>464</v>
      </c>
    </row>
    <row r="8" spans="6:7" x14ac:dyDescent="0.25">
      <c r="F8" t="s">
        <v>57</v>
      </c>
      <c r="G8" t="s">
        <v>465</v>
      </c>
    </row>
    <row r="9" spans="6:7" x14ac:dyDescent="0.25">
      <c r="F9" t="s">
        <v>56</v>
      </c>
      <c r="G9" t="s">
        <v>464</v>
      </c>
    </row>
    <row r="10" spans="6:7" x14ac:dyDescent="0.25">
      <c r="F10" t="s">
        <v>58</v>
      </c>
      <c r="G10" t="s">
        <v>465</v>
      </c>
    </row>
    <row r="11" spans="6:7" x14ac:dyDescent="0.25">
      <c r="F11" t="s">
        <v>466</v>
      </c>
      <c r="G11" t="s">
        <v>464</v>
      </c>
    </row>
    <row r="12" spans="6:7" x14ac:dyDescent="0.25">
      <c r="F12" t="s">
        <v>58</v>
      </c>
      <c r="G12" t="s">
        <v>464</v>
      </c>
    </row>
    <row r="13" spans="6:7" x14ac:dyDescent="0.25">
      <c r="F13" t="s">
        <v>57</v>
      </c>
      <c r="G13" t="s">
        <v>465</v>
      </c>
    </row>
    <row r="14" spans="6:7" x14ac:dyDescent="0.25">
      <c r="F14" t="s">
        <v>57</v>
      </c>
      <c r="G14" t="s">
        <v>465</v>
      </c>
    </row>
    <row r="15" spans="6:7" x14ac:dyDescent="0.25">
      <c r="F15" t="s">
        <v>57</v>
      </c>
      <c r="G15" t="s">
        <v>465</v>
      </c>
    </row>
    <row r="16" spans="6:7" x14ac:dyDescent="0.25">
      <c r="F16" t="s">
        <v>56</v>
      </c>
      <c r="G16" t="s">
        <v>464</v>
      </c>
    </row>
    <row r="17" spans="6:7" x14ac:dyDescent="0.25">
      <c r="F17" t="s">
        <v>56</v>
      </c>
      <c r="G17" t="s">
        <v>464</v>
      </c>
    </row>
    <row r="18" spans="6:7" x14ac:dyDescent="0.25">
      <c r="F18" t="s">
        <v>467</v>
      </c>
      <c r="G18" t="s">
        <v>465</v>
      </c>
    </row>
    <row r="19" spans="6:7" x14ac:dyDescent="0.25">
      <c r="F19" t="s">
        <v>56</v>
      </c>
      <c r="G19" t="s">
        <v>464</v>
      </c>
    </row>
    <row r="20" spans="6:7" x14ac:dyDescent="0.25">
      <c r="F20" t="s">
        <v>58</v>
      </c>
      <c r="G20" t="s">
        <v>464</v>
      </c>
    </row>
    <row r="21" spans="6:7" x14ac:dyDescent="0.25">
      <c r="F21" t="s">
        <v>56</v>
      </c>
      <c r="G21" t="s">
        <v>465</v>
      </c>
    </row>
    <row r="22" spans="6:7" x14ac:dyDescent="0.25">
      <c r="F22" t="s">
        <v>56</v>
      </c>
      <c r="G22" t="s">
        <v>464</v>
      </c>
    </row>
    <row r="23" spans="6:7" x14ac:dyDescent="0.25">
      <c r="F23" t="s">
        <v>59</v>
      </c>
      <c r="G23" t="s">
        <v>464</v>
      </c>
    </row>
    <row r="24" spans="6:7" x14ac:dyDescent="0.25">
      <c r="F24" t="s">
        <v>59</v>
      </c>
      <c r="G24" t="s">
        <v>464</v>
      </c>
    </row>
    <row r="25" spans="6:7" x14ac:dyDescent="0.25">
      <c r="F25" t="s">
        <v>56</v>
      </c>
      <c r="G25" t="s">
        <v>464</v>
      </c>
    </row>
    <row r="26" spans="6:7" x14ac:dyDescent="0.25">
      <c r="F26" t="s">
        <v>59</v>
      </c>
      <c r="G26" t="s">
        <v>464</v>
      </c>
    </row>
    <row r="27" spans="6:7" x14ac:dyDescent="0.25">
      <c r="F27" t="s">
        <v>56</v>
      </c>
      <c r="G27" t="s">
        <v>464</v>
      </c>
    </row>
    <row r="28" spans="6:7" x14ac:dyDescent="0.25">
      <c r="F28" t="s">
        <v>57</v>
      </c>
      <c r="G28" t="s">
        <v>464</v>
      </c>
    </row>
    <row r="29" spans="6:7" x14ac:dyDescent="0.25">
      <c r="F29" t="s">
        <v>58</v>
      </c>
      <c r="G29" t="s">
        <v>464</v>
      </c>
    </row>
    <row r="30" spans="6:7" x14ac:dyDescent="0.25">
      <c r="F30" t="s">
        <v>59</v>
      </c>
      <c r="G30" t="s">
        <v>464</v>
      </c>
    </row>
    <row r="31" spans="6:7" x14ac:dyDescent="0.25">
      <c r="F31" t="s">
        <v>58</v>
      </c>
      <c r="G31" t="s">
        <v>464</v>
      </c>
    </row>
    <row r="32" spans="6:7" x14ac:dyDescent="0.25">
      <c r="F32" t="s">
        <v>58</v>
      </c>
      <c r="G32" t="s">
        <v>465</v>
      </c>
    </row>
    <row r="33" spans="6:7" x14ac:dyDescent="0.25">
      <c r="F33" t="s">
        <v>467</v>
      </c>
      <c r="G33" t="s">
        <v>464</v>
      </c>
    </row>
    <row r="34" spans="6:7" x14ac:dyDescent="0.25">
      <c r="F34" t="s">
        <v>59</v>
      </c>
      <c r="G34" t="s">
        <v>464</v>
      </c>
    </row>
    <row r="35" spans="6:7" x14ac:dyDescent="0.25">
      <c r="F35" t="s">
        <v>57</v>
      </c>
      <c r="G35" t="s">
        <v>464</v>
      </c>
    </row>
    <row r="36" spans="6:7" x14ac:dyDescent="0.25">
      <c r="F36" t="s">
        <v>59</v>
      </c>
      <c r="G36" t="s">
        <v>464</v>
      </c>
    </row>
    <row r="37" spans="6:7" x14ac:dyDescent="0.25">
      <c r="F37" t="s">
        <v>58</v>
      </c>
      <c r="G37" t="s">
        <v>464</v>
      </c>
    </row>
    <row r="38" spans="6:7" x14ac:dyDescent="0.25">
      <c r="F38" t="s">
        <v>57</v>
      </c>
      <c r="G38" t="s">
        <v>464</v>
      </c>
    </row>
    <row r="39" spans="6:7" x14ac:dyDescent="0.25">
      <c r="F39" t="s">
        <v>59</v>
      </c>
      <c r="G39" t="s">
        <v>464</v>
      </c>
    </row>
    <row r="40" spans="6:7" x14ac:dyDescent="0.25">
      <c r="F40" t="s">
        <v>56</v>
      </c>
      <c r="G40" t="s">
        <v>464</v>
      </c>
    </row>
    <row r="41" spans="6:7" x14ac:dyDescent="0.25">
      <c r="F41" t="s">
        <v>58</v>
      </c>
      <c r="G41" t="s">
        <v>465</v>
      </c>
    </row>
    <row r="42" spans="6:7" x14ac:dyDescent="0.25">
      <c r="F42" t="s">
        <v>57</v>
      </c>
      <c r="G42" t="s">
        <v>465</v>
      </c>
    </row>
    <row r="43" spans="6:7" x14ac:dyDescent="0.25">
      <c r="F43" t="s">
        <v>60</v>
      </c>
      <c r="G43" t="s">
        <v>464</v>
      </c>
    </row>
    <row r="44" spans="6:7" x14ac:dyDescent="0.25">
      <c r="F44" t="s">
        <v>60</v>
      </c>
      <c r="G44" t="s">
        <v>464</v>
      </c>
    </row>
    <row r="45" spans="6:7" x14ac:dyDescent="0.25">
      <c r="F45" t="s">
        <v>57</v>
      </c>
      <c r="G45" t="s">
        <v>464</v>
      </c>
    </row>
    <row r="46" spans="6:7" x14ac:dyDescent="0.25">
      <c r="F46" t="s">
        <v>466</v>
      </c>
      <c r="G46" t="s">
        <v>464</v>
      </c>
    </row>
    <row r="47" spans="6:7" x14ac:dyDescent="0.25">
      <c r="F47" t="s">
        <v>59</v>
      </c>
      <c r="G47" t="s">
        <v>464</v>
      </c>
    </row>
    <row r="48" spans="6:7" x14ac:dyDescent="0.25">
      <c r="F48" t="s">
        <v>59</v>
      </c>
      <c r="G48" t="s">
        <v>465</v>
      </c>
    </row>
    <row r="49" spans="6:7" x14ac:dyDescent="0.25">
      <c r="F49" t="s">
        <v>58</v>
      </c>
      <c r="G49" t="s">
        <v>464</v>
      </c>
    </row>
    <row r="50" spans="6:7" x14ac:dyDescent="0.25">
      <c r="F50" t="s">
        <v>56</v>
      </c>
      <c r="G50" t="s">
        <v>464</v>
      </c>
    </row>
    <row r="51" spans="6:7" x14ac:dyDescent="0.25">
      <c r="F51" t="s">
        <v>466</v>
      </c>
      <c r="G51" t="s">
        <v>464</v>
      </c>
    </row>
    <row r="52" spans="6:7" x14ac:dyDescent="0.25">
      <c r="F52" t="s">
        <v>59</v>
      </c>
      <c r="G52" t="s">
        <v>464</v>
      </c>
    </row>
    <row r="53" spans="6:7" x14ac:dyDescent="0.25">
      <c r="F53" t="s">
        <v>466</v>
      </c>
      <c r="G53" t="s">
        <v>464</v>
      </c>
    </row>
    <row r="54" spans="6:7" x14ac:dyDescent="0.25">
      <c r="F54" t="s">
        <v>59</v>
      </c>
      <c r="G54" t="s">
        <v>464</v>
      </c>
    </row>
    <row r="55" spans="6:7" x14ac:dyDescent="0.25">
      <c r="F55" t="s">
        <v>466</v>
      </c>
      <c r="G55" t="s">
        <v>464</v>
      </c>
    </row>
    <row r="56" spans="6:7" x14ac:dyDescent="0.25">
      <c r="F56" t="s">
        <v>56</v>
      </c>
      <c r="G56" t="s">
        <v>464</v>
      </c>
    </row>
    <row r="57" spans="6:7" x14ac:dyDescent="0.25">
      <c r="F57" t="s">
        <v>58</v>
      </c>
      <c r="G57" t="s">
        <v>464</v>
      </c>
    </row>
    <row r="58" spans="6:7" x14ac:dyDescent="0.25">
      <c r="F58" t="s">
        <v>58</v>
      </c>
      <c r="G58" t="s">
        <v>465</v>
      </c>
    </row>
    <row r="59" spans="6:7" x14ac:dyDescent="0.25">
      <c r="F59" t="s">
        <v>57</v>
      </c>
      <c r="G59" t="s">
        <v>464</v>
      </c>
    </row>
    <row r="60" spans="6:7" x14ac:dyDescent="0.25">
      <c r="F60" t="s">
        <v>466</v>
      </c>
      <c r="G60" t="s">
        <v>464</v>
      </c>
    </row>
    <row r="61" spans="6:7" x14ac:dyDescent="0.25">
      <c r="F61" t="s">
        <v>60</v>
      </c>
      <c r="G61" t="s">
        <v>465</v>
      </c>
    </row>
    <row r="62" spans="6:7" x14ac:dyDescent="0.25">
      <c r="F62" t="s">
        <v>57</v>
      </c>
      <c r="G62" t="s">
        <v>464</v>
      </c>
    </row>
    <row r="63" spans="6:7" x14ac:dyDescent="0.25">
      <c r="F63" t="s">
        <v>60</v>
      </c>
      <c r="G63" t="s">
        <v>464</v>
      </c>
    </row>
    <row r="64" spans="6:7" x14ac:dyDescent="0.25">
      <c r="F64" t="s">
        <v>60</v>
      </c>
      <c r="G64" t="s">
        <v>464</v>
      </c>
    </row>
    <row r="65" spans="6:7" x14ac:dyDescent="0.25">
      <c r="F65" t="s">
        <v>57</v>
      </c>
      <c r="G65" t="s">
        <v>464</v>
      </c>
    </row>
    <row r="66" spans="6:7" x14ac:dyDescent="0.25">
      <c r="F66" t="s">
        <v>60</v>
      </c>
      <c r="G66" t="s">
        <v>464</v>
      </c>
    </row>
    <row r="67" spans="6:7" x14ac:dyDescent="0.25">
      <c r="F67" t="s">
        <v>57</v>
      </c>
      <c r="G67" t="s">
        <v>464</v>
      </c>
    </row>
    <row r="68" spans="6:7" x14ac:dyDescent="0.25">
      <c r="F68" t="s">
        <v>58</v>
      </c>
      <c r="G68" t="s">
        <v>464</v>
      </c>
    </row>
    <row r="69" spans="6:7" x14ac:dyDescent="0.25">
      <c r="F69" t="s">
        <v>56</v>
      </c>
      <c r="G69" t="s">
        <v>464</v>
      </c>
    </row>
    <row r="70" spans="6:7" x14ac:dyDescent="0.25">
      <c r="F70" t="s">
        <v>57</v>
      </c>
      <c r="G70" t="s">
        <v>464</v>
      </c>
    </row>
    <row r="71" spans="6:7" x14ac:dyDescent="0.25">
      <c r="F71" t="s">
        <v>58</v>
      </c>
      <c r="G71" t="s">
        <v>464</v>
      </c>
    </row>
    <row r="72" spans="6:7" x14ac:dyDescent="0.25">
      <c r="F72" t="s">
        <v>59</v>
      </c>
      <c r="G72" t="s">
        <v>464</v>
      </c>
    </row>
    <row r="73" spans="6:7" x14ac:dyDescent="0.25">
      <c r="F73" t="s">
        <v>57</v>
      </c>
      <c r="G73" t="s">
        <v>464</v>
      </c>
    </row>
    <row r="74" spans="6:7" x14ac:dyDescent="0.25">
      <c r="F74" t="s">
        <v>57</v>
      </c>
      <c r="G74" t="s">
        <v>464</v>
      </c>
    </row>
    <row r="75" spans="6:7" x14ac:dyDescent="0.25">
      <c r="F75" t="s">
        <v>466</v>
      </c>
      <c r="G75" t="s">
        <v>464</v>
      </c>
    </row>
    <row r="76" spans="6:7" x14ac:dyDescent="0.25">
      <c r="F76" t="s">
        <v>57</v>
      </c>
      <c r="G76" t="s">
        <v>464</v>
      </c>
    </row>
    <row r="77" spans="6:7" x14ac:dyDescent="0.25">
      <c r="F77" t="s">
        <v>59</v>
      </c>
      <c r="G77" t="s">
        <v>465</v>
      </c>
    </row>
    <row r="78" spans="6:7" x14ac:dyDescent="0.25">
      <c r="F78" t="s">
        <v>60</v>
      </c>
      <c r="G78" t="s">
        <v>464</v>
      </c>
    </row>
    <row r="79" spans="6:7" x14ac:dyDescent="0.25">
      <c r="F79" t="s">
        <v>60</v>
      </c>
      <c r="G79" t="s">
        <v>464</v>
      </c>
    </row>
    <row r="80" spans="6:7" x14ac:dyDescent="0.25">
      <c r="F80" t="s">
        <v>467</v>
      </c>
      <c r="G80" t="s">
        <v>464</v>
      </c>
    </row>
    <row r="81" spans="6:7" x14ac:dyDescent="0.25">
      <c r="F81" t="s">
        <v>59</v>
      </c>
      <c r="G81" t="s">
        <v>464</v>
      </c>
    </row>
    <row r="82" spans="6:7" x14ac:dyDescent="0.25">
      <c r="F82" t="s">
        <v>467</v>
      </c>
      <c r="G82" t="s">
        <v>464</v>
      </c>
    </row>
    <row r="83" spans="6:7" x14ac:dyDescent="0.25">
      <c r="F83" t="s">
        <v>466</v>
      </c>
      <c r="G83" t="s">
        <v>464</v>
      </c>
    </row>
    <row r="84" spans="6:7" x14ac:dyDescent="0.25">
      <c r="F84" t="s">
        <v>60</v>
      </c>
      <c r="G84" t="s">
        <v>464</v>
      </c>
    </row>
    <row r="85" spans="6:7" x14ac:dyDescent="0.25">
      <c r="F85" t="s">
        <v>59</v>
      </c>
      <c r="G85" t="s">
        <v>464</v>
      </c>
    </row>
    <row r="86" spans="6:7" x14ac:dyDescent="0.25">
      <c r="F86" t="s">
        <v>58</v>
      </c>
      <c r="G86" t="s">
        <v>464</v>
      </c>
    </row>
    <row r="87" spans="6:7" x14ac:dyDescent="0.25">
      <c r="F87" t="s">
        <v>57</v>
      </c>
      <c r="G87" t="s">
        <v>464</v>
      </c>
    </row>
    <row r="88" spans="6:7" x14ac:dyDescent="0.25">
      <c r="F88" t="s">
        <v>58</v>
      </c>
      <c r="G88" t="s">
        <v>464</v>
      </c>
    </row>
    <row r="89" spans="6:7" x14ac:dyDescent="0.25">
      <c r="F89" t="s">
        <v>466</v>
      </c>
      <c r="G89" t="s">
        <v>464</v>
      </c>
    </row>
    <row r="90" spans="6:7" x14ac:dyDescent="0.25">
      <c r="F90" t="s">
        <v>58</v>
      </c>
      <c r="G90" t="s">
        <v>465</v>
      </c>
    </row>
    <row r="91" spans="6:7" x14ac:dyDescent="0.25">
      <c r="F91" t="s">
        <v>57</v>
      </c>
      <c r="G91" t="s">
        <v>464</v>
      </c>
    </row>
    <row r="92" spans="6:7" x14ac:dyDescent="0.25">
      <c r="F92" t="s">
        <v>467</v>
      </c>
      <c r="G92" t="s">
        <v>464</v>
      </c>
    </row>
    <row r="93" spans="6:7" x14ac:dyDescent="0.25">
      <c r="F93" t="s">
        <v>467</v>
      </c>
      <c r="G93" t="s">
        <v>464</v>
      </c>
    </row>
    <row r="94" spans="6:7" x14ac:dyDescent="0.25">
      <c r="F94" t="s">
        <v>466</v>
      </c>
      <c r="G94" t="s">
        <v>464</v>
      </c>
    </row>
    <row r="95" spans="6:7" x14ac:dyDescent="0.25">
      <c r="F95" t="s">
        <v>57</v>
      </c>
      <c r="G95" t="s">
        <v>464</v>
      </c>
    </row>
    <row r="96" spans="6:7" x14ac:dyDescent="0.25">
      <c r="F96" t="s">
        <v>467</v>
      </c>
      <c r="G96" t="s">
        <v>464</v>
      </c>
    </row>
    <row r="97" spans="6:7" x14ac:dyDescent="0.25">
      <c r="F97" t="s">
        <v>60</v>
      </c>
      <c r="G97" t="s">
        <v>464</v>
      </c>
    </row>
    <row r="98" spans="6:7" x14ac:dyDescent="0.25">
      <c r="F98" t="s">
        <v>56</v>
      </c>
      <c r="G98" t="s">
        <v>465</v>
      </c>
    </row>
    <row r="99" spans="6:7" x14ac:dyDescent="0.25">
      <c r="F99" t="s">
        <v>60</v>
      </c>
      <c r="G99" t="s">
        <v>464</v>
      </c>
    </row>
    <row r="100" spans="6:7" x14ac:dyDescent="0.25">
      <c r="F100" t="s">
        <v>56</v>
      </c>
      <c r="G100" t="s">
        <v>465</v>
      </c>
    </row>
    <row r="101" spans="6:7" x14ac:dyDescent="0.25">
      <c r="F101" t="s">
        <v>59</v>
      </c>
      <c r="G101" t="s">
        <v>465</v>
      </c>
    </row>
    <row r="102" spans="6:7" x14ac:dyDescent="0.25">
      <c r="F102" t="s">
        <v>57</v>
      </c>
      <c r="G102" t="s">
        <v>464</v>
      </c>
    </row>
    <row r="103" spans="6:7" x14ac:dyDescent="0.25">
      <c r="F103" t="s">
        <v>466</v>
      </c>
      <c r="G103" t="s">
        <v>464</v>
      </c>
    </row>
    <row r="104" spans="6:7" x14ac:dyDescent="0.25">
      <c r="F104" t="s">
        <v>56</v>
      </c>
      <c r="G104" t="s">
        <v>464</v>
      </c>
    </row>
    <row r="105" spans="6:7" x14ac:dyDescent="0.25">
      <c r="F105" t="s">
        <v>57</v>
      </c>
      <c r="G105" t="s">
        <v>464</v>
      </c>
    </row>
    <row r="106" spans="6:7" x14ac:dyDescent="0.25">
      <c r="F106" t="s">
        <v>56</v>
      </c>
      <c r="G106" t="s">
        <v>464</v>
      </c>
    </row>
    <row r="107" spans="6:7" x14ac:dyDescent="0.25">
      <c r="F107" t="s">
        <v>57</v>
      </c>
      <c r="G107" t="s">
        <v>464</v>
      </c>
    </row>
    <row r="108" spans="6:7" x14ac:dyDescent="0.25">
      <c r="F108" t="s">
        <v>58</v>
      </c>
      <c r="G108" t="s">
        <v>464</v>
      </c>
    </row>
    <row r="109" spans="6:7" x14ac:dyDescent="0.25">
      <c r="F109" t="s">
        <v>466</v>
      </c>
      <c r="G109" t="s">
        <v>464</v>
      </c>
    </row>
    <row r="110" spans="6:7" x14ac:dyDescent="0.25">
      <c r="F110" t="s">
        <v>58</v>
      </c>
      <c r="G110" t="s">
        <v>465</v>
      </c>
    </row>
    <row r="111" spans="6:7" x14ac:dyDescent="0.25">
      <c r="F111" t="s">
        <v>57</v>
      </c>
      <c r="G111" t="s">
        <v>464</v>
      </c>
    </row>
    <row r="112" spans="6:7" x14ac:dyDescent="0.25">
      <c r="F112" t="s">
        <v>60</v>
      </c>
      <c r="G112" t="s">
        <v>464</v>
      </c>
    </row>
    <row r="113" spans="6:7" x14ac:dyDescent="0.25">
      <c r="F113" t="s">
        <v>58</v>
      </c>
      <c r="G113" t="s">
        <v>465</v>
      </c>
    </row>
    <row r="114" spans="6:7" x14ac:dyDescent="0.25">
      <c r="F114" t="s">
        <v>56</v>
      </c>
      <c r="G114" t="s">
        <v>464</v>
      </c>
    </row>
    <row r="115" spans="6:7" x14ac:dyDescent="0.25">
      <c r="F115" t="s">
        <v>59</v>
      </c>
      <c r="G115" t="s">
        <v>464</v>
      </c>
    </row>
    <row r="116" spans="6:7" x14ac:dyDescent="0.25">
      <c r="F116" t="s">
        <v>57</v>
      </c>
      <c r="G116" t="s">
        <v>465</v>
      </c>
    </row>
    <row r="117" spans="6:7" x14ac:dyDescent="0.25">
      <c r="F117" t="s">
        <v>60</v>
      </c>
      <c r="G117" t="s">
        <v>464</v>
      </c>
    </row>
    <row r="118" spans="6:7" x14ac:dyDescent="0.25">
      <c r="F118" t="s">
        <v>58</v>
      </c>
      <c r="G118" t="s">
        <v>464</v>
      </c>
    </row>
    <row r="119" spans="6:7" x14ac:dyDescent="0.25">
      <c r="F119" t="s">
        <v>56</v>
      </c>
      <c r="G119" t="s">
        <v>464</v>
      </c>
    </row>
    <row r="120" spans="6:7" x14ac:dyDescent="0.25">
      <c r="F120" t="s">
        <v>58</v>
      </c>
      <c r="G120" t="s">
        <v>464</v>
      </c>
    </row>
    <row r="121" spans="6:7" x14ac:dyDescent="0.25">
      <c r="F121" t="s">
        <v>56</v>
      </c>
      <c r="G121" t="s">
        <v>465</v>
      </c>
    </row>
    <row r="122" spans="6:7" x14ac:dyDescent="0.25">
      <c r="F122" t="s">
        <v>56</v>
      </c>
      <c r="G122" t="s">
        <v>464</v>
      </c>
    </row>
    <row r="123" spans="6:7" x14ac:dyDescent="0.25">
      <c r="F123" t="s">
        <v>56</v>
      </c>
      <c r="G123" t="s">
        <v>465</v>
      </c>
    </row>
    <row r="124" spans="6:7" x14ac:dyDescent="0.25">
      <c r="F124" t="s">
        <v>59</v>
      </c>
      <c r="G124" t="s">
        <v>464</v>
      </c>
    </row>
    <row r="125" spans="6:7" x14ac:dyDescent="0.25">
      <c r="F125" t="s">
        <v>57</v>
      </c>
      <c r="G125" t="s">
        <v>464</v>
      </c>
    </row>
    <row r="126" spans="6:7" x14ac:dyDescent="0.25">
      <c r="F126" t="s">
        <v>60</v>
      </c>
      <c r="G126" t="s">
        <v>465</v>
      </c>
    </row>
    <row r="127" spans="6:7" x14ac:dyDescent="0.25">
      <c r="F127" t="s">
        <v>57</v>
      </c>
      <c r="G127" t="s">
        <v>464</v>
      </c>
    </row>
    <row r="128" spans="6:7" x14ac:dyDescent="0.25">
      <c r="F128" t="s">
        <v>56</v>
      </c>
      <c r="G128" t="s">
        <v>464</v>
      </c>
    </row>
    <row r="129" spans="6:7" x14ac:dyDescent="0.25">
      <c r="F129" t="s">
        <v>466</v>
      </c>
      <c r="G129" t="s">
        <v>464</v>
      </c>
    </row>
    <row r="130" spans="6:7" x14ac:dyDescent="0.25">
      <c r="F130" t="s">
        <v>57</v>
      </c>
      <c r="G130" t="s">
        <v>465</v>
      </c>
    </row>
    <row r="131" spans="6:7" x14ac:dyDescent="0.25">
      <c r="F131" t="s">
        <v>58</v>
      </c>
      <c r="G131" t="s">
        <v>464</v>
      </c>
    </row>
    <row r="132" spans="6:7" x14ac:dyDescent="0.25">
      <c r="F132" t="s">
        <v>466</v>
      </c>
      <c r="G132" t="s">
        <v>464</v>
      </c>
    </row>
    <row r="133" spans="6:7" x14ac:dyDescent="0.25">
      <c r="F133" t="s">
        <v>56</v>
      </c>
      <c r="G133" t="s">
        <v>464</v>
      </c>
    </row>
    <row r="134" spans="6:7" x14ac:dyDescent="0.25">
      <c r="F134" t="s">
        <v>58</v>
      </c>
      <c r="G134" t="s">
        <v>464</v>
      </c>
    </row>
    <row r="135" spans="6:7" x14ac:dyDescent="0.25">
      <c r="F135" t="s">
        <v>57</v>
      </c>
      <c r="G135" t="s">
        <v>465</v>
      </c>
    </row>
    <row r="136" spans="6:7" x14ac:dyDescent="0.25">
      <c r="F136" t="s">
        <v>60</v>
      </c>
      <c r="G136" t="s">
        <v>465</v>
      </c>
    </row>
    <row r="137" spans="6:7" x14ac:dyDescent="0.25">
      <c r="F137" t="s">
        <v>56</v>
      </c>
      <c r="G137" t="s">
        <v>464</v>
      </c>
    </row>
    <row r="138" spans="6:7" x14ac:dyDescent="0.25">
      <c r="F138" t="s">
        <v>57</v>
      </c>
      <c r="G138" t="s">
        <v>464</v>
      </c>
    </row>
    <row r="139" spans="6:7" x14ac:dyDescent="0.25">
      <c r="F139" t="s">
        <v>467</v>
      </c>
      <c r="G139" t="s">
        <v>464</v>
      </c>
    </row>
    <row r="140" spans="6:7" x14ac:dyDescent="0.25">
      <c r="F140" t="s">
        <v>60</v>
      </c>
      <c r="G140" t="s">
        <v>465</v>
      </c>
    </row>
    <row r="141" spans="6:7" x14ac:dyDescent="0.25">
      <c r="F141" t="s">
        <v>467</v>
      </c>
      <c r="G141" t="s">
        <v>464</v>
      </c>
    </row>
    <row r="142" spans="6:7" x14ac:dyDescent="0.25">
      <c r="F142" t="s">
        <v>58</v>
      </c>
      <c r="G142" t="s">
        <v>464</v>
      </c>
    </row>
    <row r="143" spans="6:7" x14ac:dyDescent="0.25">
      <c r="F143" t="s">
        <v>60</v>
      </c>
      <c r="G143" t="s">
        <v>464</v>
      </c>
    </row>
    <row r="144" spans="6:7" x14ac:dyDescent="0.25">
      <c r="F144" t="s">
        <v>467</v>
      </c>
      <c r="G144" t="s">
        <v>464</v>
      </c>
    </row>
    <row r="145" spans="6:7" x14ac:dyDescent="0.25">
      <c r="F145" t="s">
        <v>57</v>
      </c>
      <c r="G145" t="s">
        <v>465</v>
      </c>
    </row>
    <row r="146" spans="6:7" x14ac:dyDescent="0.25">
      <c r="F146" t="s">
        <v>466</v>
      </c>
      <c r="G146" t="s">
        <v>464</v>
      </c>
    </row>
    <row r="147" spans="6:7" x14ac:dyDescent="0.25">
      <c r="F147" t="s">
        <v>57</v>
      </c>
      <c r="G147" t="s">
        <v>465</v>
      </c>
    </row>
    <row r="148" spans="6:7" x14ac:dyDescent="0.25">
      <c r="F148" t="s">
        <v>60</v>
      </c>
      <c r="G148" t="s">
        <v>465</v>
      </c>
    </row>
    <row r="149" spans="6:7" x14ac:dyDescent="0.25">
      <c r="F149" t="s">
        <v>60</v>
      </c>
      <c r="G149" t="s">
        <v>464</v>
      </c>
    </row>
    <row r="150" spans="6:7" x14ac:dyDescent="0.25">
      <c r="F150" t="s">
        <v>59</v>
      </c>
      <c r="G150" t="s">
        <v>464</v>
      </c>
    </row>
    <row r="151" spans="6:7" x14ac:dyDescent="0.25">
      <c r="F151" t="s">
        <v>57</v>
      </c>
      <c r="G151" t="s">
        <v>464</v>
      </c>
    </row>
    <row r="152" spans="6:7" x14ac:dyDescent="0.25">
      <c r="F152" t="s">
        <v>466</v>
      </c>
      <c r="G152" t="s">
        <v>464</v>
      </c>
    </row>
    <row r="153" spans="6:7" x14ac:dyDescent="0.25">
      <c r="F153" t="s">
        <v>56</v>
      </c>
      <c r="G153" t="s">
        <v>465</v>
      </c>
    </row>
    <row r="154" spans="6:7" x14ac:dyDescent="0.25">
      <c r="F154" t="s">
        <v>59</v>
      </c>
      <c r="G154" t="s">
        <v>464</v>
      </c>
    </row>
    <row r="155" spans="6:7" x14ac:dyDescent="0.25">
      <c r="F155" t="s">
        <v>58</v>
      </c>
      <c r="G155" t="s">
        <v>464</v>
      </c>
    </row>
    <row r="156" spans="6:7" x14ac:dyDescent="0.25">
      <c r="F156" t="s">
        <v>467</v>
      </c>
      <c r="G156" t="s">
        <v>464</v>
      </c>
    </row>
    <row r="157" spans="6:7" x14ac:dyDescent="0.25">
      <c r="F157" t="s">
        <v>466</v>
      </c>
      <c r="G157" t="s">
        <v>464</v>
      </c>
    </row>
    <row r="158" spans="6:7" x14ac:dyDescent="0.25">
      <c r="F158" t="s">
        <v>466</v>
      </c>
      <c r="G158" t="s">
        <v>464</v>
      </c>
    </row>
    <row r="159" spans="6:7" x14ac:dyDescent="0.25">
      <c r="F159" t="s">
        <v>57</v>
      </c>
      <c r="G159" t="s">
        <v>464</v>
      </c>
    </row>
    <row r="160" spans="6:7" x14ac:dyDescent="0.25">
      <c r="F160" t="s">
        <v>467</v>
      </c>
      <c r="G160" t="s">
        <v>464</v>
      </c>
    </row>
    <row r="161" spans="6:7" x14ac:dyDescent="0.25">
      <c r="F161" t="s">
        <v>59</v>
      </c>
      <c r="G161" t="s">
        <v>464</v>
      </c>
    </row>
    <row r="162" spans="6:7" x14ac:dyDescent="0.25">
      <c r="F162" t="s">
        <v>60</v>
      </c>
      <c r="G162" t="s">
        <v>464</v>
      </c>
    </row>
    <row r="163" spans="6:7" x14ac:dyDescent="0.25">
      <c r="F163" t="s">
        <v>58</v>
      </c>
      <c r="G163" t="s">
        <v>464</v>
      </c>
    </row>
    <row r="164" spans="6:7" x14ac:dyDescent="0.25">
      <c r="F164" t="s">
        <v>58</v>
      </c>
      <c r="G164" t="s">
        <v>464</v>
      </c>
    </row>
    <row r="165" spans="6:7" x14ac:dyDescent="0.25">
      <c r="F165" t="s">
        <v>59</v>
      </c>
      <c r="G165" t="s">
        <v>464</v>
      </c>
    </row>
    <row r="166" spans="6:7" x14ac:dyDescent="0.25">
      <c r="F166" t="s">
        <v>60</v>
      </c>
      <c r="G166" t="s">
        <v>465</v>
      </c>
    </row>
    <row r="167" spans="6:7" x14ac:dyDescent="0.25">
      <c r="F167" t="s">
        <v>60</v>
      </c>
      <c r="G167" t="s">
        <v>464</v>
      </c>
    </row>
    <row r="168" spans="6:7" x14ac:dyDescent="0.25">
      <c r="F168" t="s">
        <v>60</v>
      </c>
      <c r="G168" t="s">
        <v>464</v>
      </c>
    </row>
    <row r="169" spans="6:7" x14ac:dyDescent="0.25">
      <c r="F169" t="s">
        <v>58</v>
      </c>
      <c r="G169" t="s">
        <v>464</v>
      </c>
    </row>
    <row r="170" spans="6:7" x14ac:dyDescent="0.25">
      <c r="F170" t="s">
        <v>56</v>
      </c>
      <c r="G170" t="s">
        <v>465</v>
      </c>
    </row>
    <row r="171" spans="6:7" x14ac:dyDescent="0.25">
      <c r="F171" t="s">
        <v>57</v>
      </c>
      <c r="G171" t="s">
        <v>464</v>
      </c>
    </row>
    <row r="172" spans="6:7" x14ac:dyDescent="0.25">
      <c r="F172" t="s">
        <v>60</v>
      </c>
      <c r="G172" t="s">
        <v>465</v>
      </c>
    </row>
    <row r="173" spans="6:7" x14ac:dyDescent="0.25">
      <c r="F173" t="s">
        <v>58</v>
      </c>
      <c r="G173" t="s">
        <v>464</v>
      </c>
    </row>
    <row r="174" spans="6:7" x14ac:dyDescent="0.25">
      <c r="F174" t="s">
        <v>59</v>
      </c>
      <c r="G174" t="s">
        <v>464</v>
      </c>
    </row>
    <row r="175" spans="6:7" x14ac:dyDescent="0.25">
      <c r="F175" t="s">
        <v>58</v>
      </c>
      <c r="G175" t="s">
        <v>464</v>
      </c>
    </row>
    <row r="176" spans="6:7" x14ac:dyDescent="0.25">
      <c r="F176" t="s">
        <v>56</v>
      </c>
      <c r="G176" t="s">
        <v>465</v>
      </c>
    </row>
    <row r="177" spans="6:7" x14ac:dyDescent="0.25">
      <c r="F177" t="s">
        <v>60</v>
      </c>
      <c r="G177" t="s">
        <v>464</v>
      </c>
    </row>
    <row r="178" spans="6:7" x14ac:dyDescent="0.25">
      <c r="F178" t="s">
        <v>58</v>
      </c>
      <c r="G178" t="s">
        <v>465</v>
      </c>
    </row>
    <row r="179" spans="6:7" x14ac:dyDescent="0.25">
      <c r="F179" t="s">
        <v>467</v>
      </c>
      <c r="G179" t="s">
        <v>464</v>
      </c>
    </row>
    <row r="180" spans="6:7" x14ac:dyDescent="0.25">
      <c r="F180" t="s">
        <v>59</v>
      </c>
      <c r="G180" t="s">
        <v>465</v>
      </c>
    </row>
    <row r="181" spans="6:7" x14ac:dyDescent="0.25">
      <c r="F181" t="s">
        <v>56</v>
      </c>
      <c r="G181" t="s">
        <v>465</v>
      </c>
    </row>
    <row r="182" spans="6:7" x14ac:dyDescent="0.25">
      <c r="F182" t="s">
        <v>467</v>
      </c>
      <c r="G182" t="s">
        <v>464</v>
      </c>
    </row>
    <row r="183" spans="6:7" x14ac:dyDescent="0.25">
      <c r="F183" t="s">
        <v>59</v>
      </c>
      <c r="G183" t="s">
        <v>464</v>
      </c>
    </row>
    <row r="184" spans="6:7" x14ac:dyDescent="0.25">
      <c r="F184" t="s">
        <v>60</v>
      </c>
      <c r="G184" t="s">
        <v>465</v>
      </c>
    </row>
    <row r="185" spans="6:7" x14ac:dyDescent="0.25">
      <c r="F185" t="s">
        <v>466</v>
      </c>
      <c r="G185" t="s">
        <v>464</v>
      </c>
    </row>
    <row r="186" spans="6:7" x14ac:dyDescent="0.25">
      <c r="F186" t="s">
        <v>57</v>
      </c>
      <c r="G186" t="s">
        <v>464</v>
      </c>
    </row>
    <row r="187" spans="6:7" x14ac:dyDescent="0.25">
      <c r="F187" t="s">
        <v>56</v>
      </c>
      <c r="G187" t="s">
        <v>465</v>
      </c>
    </row>
    <row r="188" spans="6:7" x14ac:dyDescent="0.25">
      <c r="F188" t="s">
        <v>60</v>
      </c>
      <c r="G188" t="s">
        <v>465</v>
      </c>
    </row>
    <row r="189" spans="6:7" x14ac:dyDescent="0.25">
      <c r="F189" t="s">
        <v>57</v>
      </c>
      <c r="G189" t="s">
        <v>464</v>
      </c>
    </row>
    <row r="190" spans="6:7" x14ac:dyDescent="0.25">
      <c r="F190" t="s">
        <v>58</v>
      </c>
      <c r="G190" t="s">
        <v>465</v>
      </c>
    </row>
    <row r="191" spans="6:7" x14ac:dyDescent="0.25">
      <c r="F191" t="s">
        <v>57</v>
      </c>
      <c r="G191" t="s">
        <v>465</v>
      </c>
    </row>
    <row r="192" spans="6:7" x14ac:dyDescent="0.25">
      <c r="F192" t="s">
        <v>466</v>
      </c>
      <c r="G192" t="s">
        <v>464</v>
      </c>
    </row>
    <row r="193" spans="6:7" x14ac:dyDescent="0.25">
      <c r="F193" t="s">
        <v>56</v>
      </c>
      <c r="G193" t="s">
        <v>464</v>
      </c>
    </row>
    <row r="194" spans="6:7" x14ac:dyDescent="0.25">
      <c r="F194" t="s">
        <v>59</v>
      </c>
      <c r="G194" t="s">
        <v>464</v>
      </c>
    </row>
    <row r="195" spans="6:7" x14ac:dyDescent="0.25">
      <c r="F195" t="s">
        <v>58</v>
      </c>
      <c r="G195" t="s">
        <v>465</v>
      </c>
    </row>
    <row r="196" spans="6:7" x14ac:dyDescent="0.25">
      <c r="F196" t="s">
        <v>56</v>
      </c>
      <c r="G196" t="s">
        <v>465</v>
      </c>
    </row>
    <row r="197" spans="6:7" x14ac:dyDescent="0.25">
      <c r="F197" t="s">
        <v>59</v>
      </c>
      <c r="G197" t="s">
        <v>465</v>
      </c>
    </row>
    <row r="198" spans="6:7" x14ac:dyDescent="0.25">
      <c r="F198" t="s">
        <v>60</v>
      </c>
      <c r="G198" t="s">
        <v>464</v>
      </c>
    </row>
    <row r="199" spans="6:7" x14ac:dyDescent="0.25">
      <c r="F199" t="s">
        <v>59</v>
      </c>
      <c r="G199" t="s">
        <v>465</v>
      </c>
    </row>
    <row r="200" spans="6:7" x14ac:dyDescent="0.25">
      <c r="F200" t="s">
        <v>57</v>
      </c>
      <c r="G200" t="s">
        <v>464</v>
      </c>
    </row>
    <row r="201" spans="6:7" x14ac:dyDescent="0.25">
      <c r="F201" t="s">
        <v>466</v>
      </c>
      <c r="G201" t="s">
        <v>464</v>
      </c>
    </row>
    <row r="202" spans="6:7" x14ac:dyDescent="0.25">
      <c r="F202" t="s">
        <v>56</v>
      </c>
      <c r="G202" t="s">
        <v>464</v>
      </c>
    </row>
    <row r="203" spans="6:7" x14ac:dyDescent="0.25">
      <c r="F203" t="s">
        <v>60</v>
      </c>
      <c r="G203" t="s">
        <v>464</v>
      </c>
    </row>
    <row r="204" spans="6:7" x14ac:dyDescent="0.25">
      <c r="F204" t="s">
        <v>58</v>
      </c>
      <c r="G204" t="s">
        <v>464</v>
      </c>
    </row>
    <row r="205" spans="6:7" x14ac:dyDescent="0.25">
      <c r="F205" t="s">
        <v>466</v>
      </c>
      <c r="G205" t="s">
        <v>464</v>
      </c>
    </row>
    <row r="206" spans="6:7" x14ac:dyDescent="0.25">
      <c r="F206" t="s">
        <v>466</v>
      </c>
      <c r="G206" t="s">
        <v>464</v>
      </c>
    </row>
    <row r="207" spans="6:7" x14ac:dyDescent="0.25">
      <c r="F207" t="s">
        <v>59</v>
      </c>
      <c r="G207" t="s">
        <v>464</v>
      </c>
    </row>
    <row r="208" spans="6:7" x14ac:dyDescent="0.25">
      <c r="F208" t="s">
        <v>58</v>
      </c>
      <c r="G208" t="s">
        <v>464</v>
      </c>
    </row>
    <row r="209" spans="6:7" x14ac:dyDescent="0.25">
      <c r="F209" t="s">
        <v>466</v>
      </c>
      <c r="G209" t="s">
        <v>464</v>
      </c>
    </row>
    <row r="210" spans="6:7" x14ac:dyDescent="0.25">
      <c r="F210" t="s">
        <v>60</v>
      </c>
      <c r="G210" t="s">
        <v>464</v>
      </c>
    </row>
    <row r="211" spans="6:7" x14ac:dyDescent="0.25">
      <c r="F211" t="s">
        <v>60</v>
      </c>
      <c r="G211" t="s">
        <v>464</v>
      </c>
    </row>
    <row r="212" spans="6:7" x14ac:dyDescent="0.25">
      <c r="F212" t="s">
        <v>467</v>
      </c>
      <c r="G212" t="s">
        <v>464</v>
      </c>
    </row>
    <row r="213" spans="6:7" x14ac:dyDescent="0.25">
      <c r="F213" t="s">
        <v>57</v>
      </c>
      <c r="G213" t="s">
        <v>465</v>
      </c>
    </row>
    <row r="214" spans="6:7" x14ac:dyDescent="0.25">
      <c r="F214" t="s">
        <v>59</v>
      </c>
      <c r="G214" t="s">
        <v>464</v>
      </c>
    </row>
    <row r="215" spans="6:7" x14ac:dyDescent="0.25">
      <c r="F215" t="s">
        <v>59</v>
      </c>
      <c r="G215" t="s">
        <v>464</v>
      </c>
    </row>
    <row r="216" spans="6:7" x14ac:dyDescent="0.25">
      <c r="F216" t="s">
        <v>467</v>
      </c>
      <c r="G216" t="s">
        <v>464</v>
      </c>
    </row>
    <row r="217" spans="6:7" x14ac:dyDescent="0.25">
      <c r="F217" t="s">
        <v>60</v>
      </c>
      <c r="G217" t="s">
        <v>465</v>
      </c>
    </row>
    <row r="218" spans="6:7" x14ac:dyDescent="0.25">
      <c r="F218" t="s">
        <v>58</v>
      </c>
      <c r="G218" t="s">
        <v>464</v>
      </c>
    </row>
    <row r="219" spans="6:7" x14ac:dyDescent="0.25">
      <c r="F219" t="s">
        <v>58</v>
      </c>
      <c r="G219" t="s">
        <v>464</v>
      </c>
    </row>
    <row r="220" spans="6:7" x14ac:dyDescent="0.25">
      <c r="F220" t="s">
        <v>467</v>
      </c>
      <c r="G220" t="s">
        <v>464</v>
      </c>
    </row>
    <row r="221" spans="6:7" x14ac:dyDescent="0.25">
      <c r="F221" t="s">
        <v>466</v>
      </c>
      <c r="G221" t="s">
        <v>464</v>
      </c>
    </row>
    <row r="222" spans="6:7" x14ac:dyDescent="0.25">
      <c r="F222" t="s">
        <v>57</v>
      </c>
      <c r="G222" t="s">
        <v>465</v>
      </c>
    </row>
    <row r="223" spans="6:7" x14ac:dyDescent="0.25">
      <c r="F223" t="s">
        <v>60</v>
      </c>
      <c r="G223" t="s">
        <v>464</v>
      </c>
    </row>
    <row r="224" spans="6:7" x14ac:dyDescent="0.25">
      <c r="F224" t="s">
        <v>57</v>
      </c>
      <c r="G224" t="s">
        <v>464</v>
      </c>
    </row>
    <row r="225" spans="6:7" x14ac:dyDescent="0.25">
      <c r="F225" t="s">
        <v>60</v>
      </c>
      <c r="G225" t="s">
        <v>464</v>
      </c>
    </row>
    <row r="226" spans="6:7" x14ac:dyDescent="0.25">
      <c r="F226" t="s">
        <v>57</v>
      </c>
      <c r="G226" t="s">
        <v>465</v>
      </c>
    </row>
    <row r="227" spans="6:7" x14ac:dyDescent="0.25">
      <c r="F227" t="s">
        <v>60</v>
      </c>
      <c r="G227" t="s">
        <v>464</v>
      </c>
    </row>
    <row r="228" spans="6:7" x14ac:dyDescent="0.25">
      <c r="F228" t="s">
        <v>59</v>
      </c>
      <c r="G228" t="s">
        <v>465</v>
      </c>
    </row>
    <row r="229" spans="6:7" x14ac:dyDescent="0.25">
      <c r="F229" t="s">
        <v>60</v>
      </c>
      <c r="G229" t="s">
        <v>464</v>
      </c>
    </row>
    <row r="230" spans="6:7" x14ac:dyDescent="0.25">
      <c r="F230" t="s">
        <v>58</v>
      </c>
      <c r="G230" t="s">
        <v>464</v>
      </c>
    </row>
    <row r="231" spans="6:7" x14ac:dyDescent="0.25">
      <c r="F231" t="s">
        <v>57</v>
      </c>
      <c r="G231" t="s">
        <v>464</v>
      </c>
    </row>
    <row r="232" spans="6:7" x14ac:dyDescent="0.25">
      <c r="F232" t="s">
        <v>59</v>
      </c>
      <c r="G232" t="s">
        <v>465</v>
      </c>
    </row>
    <row r="233" spans="6:7" x14ac:dyDescent="0.25">
      <c r="F233" t="s">
        <v>466</v>
      </c>
      <c r="G233" t="s">
        <v>464</v>
      </c>
    </row>
    <row r="234" spans="6:7" x14ac:dyDescent="0.25">
      <c r="F234" t="s">
        <v>466</v>
      </c>
      <c r="G234" t="s">
        <v>464</v>
      </c>
    </row>
    <row r="235" spans="6:7" x14ac:dyDescent="0.25">
      <c r="F235" t="s">
        <v>60</v>
      </c>
      <c r="G235" t="s">
        <v>464</v>
      </c>
    </row>
    <row r="236" spans="6:7" x14ac:dyDescent="0.25">
      <c r="F236" t="s">
        <v>60</v>
      </c>
      <c r="G236" t="s">
        <v>464</v>
      </c>
    </row>
    <row r="237" spans="6:7" x14ac:dyDescent="0.25">
      <c r="F237" t="s">
        <v>60</v>
      </c>
      <c r="G237" t="s">
        <v>464</v>
      </c>
    </row>
    <row r="238" spans="6:7" x14ac:dyDescent="0.25">
      <c r="F238" t="s">
        <v>59</v>
      </c>
      <c r="G238" t="s">
        <v>464</v>
      </c>
    </row>
    <row r="239" spans="6:7" x14ac:dyDescent="0.25">
      <c r="F239" t="s">
        <v>57</v>
      </c>
      <c r="G239" t="s">
        <v>464</v>
      </c>
    </row>
    <row r="240" spans="6:7" x14ac:dyDescent="0.25">
      <c r="F240" t="s">
        <v>56</v>
      </c>
      <c r="G240" t="s">
        <v>464</v>
      </c>
    </row>
    <row r="241" spans="6:7" x14ac:dyDescent="0.25">
      <c r="F241" t="s">
        <v>58</v>
      </c>
      <c r="G241" t="s">
        <v>464</v>
      </c>
    </row>
    <row r="242" spans="6:7" x14ac:dyDescent="0.25">
      <c r="F242" t="s">
        <v>59</v>
      </c>
      <c r="G242" t="s">
        <v>465</v>
      </c>
    </row>
    <row r="243" spans="6:7" x14ac:dyDescent="0.25">
      <c r="F243" t="s">
        <v>60</v>
      </c>
      <c r="G243" t="s">
        <v>464</v>
      </c>
    </row>
    <row r="244" spans="6:7" x14ac:dyDescent="0.25">
      <c r="F244" t="s">
        <v>60</v>
      </c>
      <c r="G244" t="s">
        <v>464</v>
      </c>
    </row>
    <row r="245" spans="6:7" x14ac:dyDescent="0.25">
      <c r="F245" t="s">
        <v>59</v>
      </c>
      <c r="G245" t="s">
        <v>464</v>
      </c>
    </row>
    <row r="246" spans="6:7" x14ac:dyDescent="0.25">
      <c r="F246" t="s">
        <v>60</v>
      </c>
      <c r="G246" t="s">
        <v>464</v>
      </c>
    </row>
    <row r="247" spans="6:7" x14ac:dyDescent="0.25">
      <c r="F247" t="s">
        <v>56</v>
      </c>
      <c r="G247" t="s">
        <v>464</v>
      </c>
    </row>
    <row r="248" spans="6:7" x14ac:dyDescent="0.25">
      <c r="F248" t="s">
        <v>58</v>
      </c>
      <c r="G248" t="s">
        <v>465</v>
      </c>
    </row>
    <row r="249" spans="6:7" x14ac:dyDescent="0.25">
      <c r="F249" t="s">
        <v>56</v>
      </c>
      <c r="G249" t="s">
        <v>464</v>
      </c>
    </row>
    <row r="250" spans="6:7" x14ac:dyDescent="0.25">
      <c r="F250" t="s">
        <v>57</v>
      </c>
      <c r="G250" t="s">
        <v>464</v>
      </c>
    </row>
    <row r="251" spans="6:7" x14ac:dyDescent="0.25">
      <c r="F251" t="s">
        <v>57</v>
      </c>
      <c r="G251" t="s">
        <v>464</v>
      </c>
    </row>
    <row r="252" spans="6:7" x14ac:dyDescent="0.25">
      <c r="F252" t="s">
        <v>57</v>
      </c>
      <c r="G252" t="s">
        <v>464</v>
      </c>
    </row>
    <row r="253" spans="6:7" x14ac:dyDescent="0.25">
      <c r="F253" t="s">
        <v>56</v>
      </c>
      <c r="G253" t="s">
        <v>465</v>
      </c>
    </row>
    <row r="254" spans="6:7" x14ac:dyDescent="0.25">
      <c r="F254" t="s">
        <v>60</v>
      </c>
      <c r="G254" t="s">
        <v>464</v>
      </c>
    </row>
    <row r="255" spans="6:7" x14ac:dyDescent="0.25">
      <c r="F255" t="s">
        <v>466</v>
      </c>
      <c r="G255" t="s">
        <v>464</v>
      </c>
    </row>
    <row r="256" spans="6:7" x14ac:dyDescent="0.25">
      <c r="F256" t="s">
        <v>56</v>
      </c>
      <c r="G256" t="s">
        <v>465</v>
      </c>
    </row>
    <row r="257" spans="6:7" x14ac:dyDescent="0.25">
      <c r="F257" t="s">
        <v>467</v>
      </c>
      <c r="G257" t="s">
        <v>464</v>
      </c>
    </row>
    <row r="258" spans="6:7" x14ac:dyDescent="0.25">
      <c r="F258" t="s">
        <v>466</v>
      </c>
      <c r="G258" t="s">
        <v>464</v>
      </c>
    </row>
    <row r="259" spans="6:7" x14ac:dyDescent="0.25">
      <c r="F259" t="s">
        <v>58</v>
      </c>
      <c r="G259" t="s">
        <v>465</v>
      </c>
    </row>
    <row r="260" spans="6:7" x14ac:dyDescent="0.25">
      <c r="F260" t="s">
        <v>60</v>
      </c>
      <c r="G260" t="s">
        <v>465</v>
      </c>
    </row>
    <row r="261" spans="6:7" x14ac:dyDescent="0.25">
      <c r="F261" t="s">
        <v>60</v>
      </c>
      <c r="G261" t="s">
        <v>465</v>
      </c>
    </row>
    <row r="262" spans="6:7" x14ac:dyDescent="0.25">
      <c r="F262" t="s">
        <v>60</v>
      </c>
      <c r="G262" t="s">
        <v>464</v>
      </c>
    </row>
    <row r="263" spans="6:7" x14ac:dyDescent="0.25">
      <c r="F263" t="s">
        <v>58</v>
      </c>
      <c r="G263" t="s">
        <v>465</v>
      </c>
    </row>
    <row r="264" spans="6:7" x14ac:dyDescent="0.25">
      <c r="F264" t="s">
        <v>467</v>
      </c>
      <c r="G264" t="s">
        <v>464</v>
      </c>
    </row>
    <row r="265" spans="6:7" x14ac:dyDescent="0.25">
      <c r="F265" t="s">
        <v>60</v>
      </c>
      <c r="G265" t="s">
        <v>464</v>
      </c>
    </row>
    <row r="266" spans="6:7" x14ac:dyDescent="0.25">
      <c r="F266" t="s">
        <v>60</v>
      </c>
      <c r="G266" t="s">
        <v>464</v>
      </c>
    </row>
    <row r="267" spans="6:7" x14ac:dyDescent="0.25">
      <c r="F267" t="s">
        <v>466</v>
      </c>
      <c r="G267" t="s">
        <v>465</v>
      </c>
    </row>
    <row r="268" spans="6:7" x14ac:dyDescent="0.25">
      <c r="F268" t="s">
        <v>59</v>
      </c>
      <c r="G268" t="s">
        <v>465</v>
      </c>
    </row>
    <row r="269" spans="6:7" x14ac:dyDescent="0.25">
      <c r="F269" t="s">
        <v>467</v>
      </c>
      <c r="G269" t="s">
        <v>464</v>
      </c>
    </row>
    <row r="270" spans="6:7" x14ac:dyDescent="0.25">
      <c r="F270" t="s">
        <v>58</v>
      </c>
      <c r="G270" t="s">
        <v>464</v>
      </c>
    </row>
    <row r="271" spans="6:7" x14ac:dyDescent="0.25">
      <c r="F271" t="s">
        <v>58</v>
      </c>
      <c r="G271" t="s">
        <v>464</v>
      </c>
    </row>
    <row r="272" spans="6:7" x14ac:dyDescent="0.25">
      <c r="F272" t="s">
        <v>59</v>
      </c>
      <c r="G272" t="s">
        <v>464</v>
      </c>
    </row>
    <row r="273" spans="6:7" x14ac:dyDescent="0.25">
      <c r="F273" t="s">
        <v>58</v>
      </c>
      <c r="G273" t="s">
        <v>465</v>
      </c>
    </row>
    <row r="274" spans="6:7" x14ac:dyDescent="0.25">
      <c r="F274" t="s">
        <v>60</v>
      </c>
      <c r="G274" t="s">
        <v>465</v>
      </c>
    </row>
    <row r="275" spans="6:7" x14ac:dyDescent="0.25">
      <c r="F275" t="s">
        <v>59</v>
      </c>
      <c r="G275" t="s">
        <v>464</v>
      </c>
    </row>
    <row r="276" spans="6:7" x14ac:dyDescent="0.25">
      <c r="F276" t="s">
        <v>57</v>
      </c>
      <c r="G276" t="s">
        <v>464</v>
      </c>
    </row>
    <row r="277" spans="6:7" x14ac:dyDescent="0.25">
      <c r="F277" t="s">
        <v>56</v>
      </c>
      <c r="G277" t="s">
        <v>464</v>
      </c>
    </row>
    <row r="278" spans="6:7" x14ac:dyDescent="0.25">
      <c r="F278" t="s">
        <v>466</v>
      </c>
      <c r="G278" t="s">
        <v>464</v>
      </c>
    </row>
    <row r="279" spans="6:7" x14ac:dyDescent="0.25">
      <c r="F279" t="s">
        <v>467</v>
      </c>
      <c r="G279" t="s">
        <v>464</v>
      </c>
    </row>
    <row r="280" spans="6:7" x14ac:dyDescent="0.25">
      <c r="F280" t="s">
        <v>466</v>
      </c>
      <c r="G280" t="s">
        <v>464</v>
      </c>
    </row>
    <row r="281" spans="6:7" x14ac:dyDescent="0.25">
      <c r="F281" t="s">
        <v>59</v>
      </c>
      <c r="G281" t="s">
        <v>465</v>
      </c>
    </row>
    <row r="282" spans="6:7" x14ac:dyDescent="0.25">
      <c r="F282" t="s">
        <v>466</v>
      </c>
      <c r="G282" t="s">
        <v>464</v>
      </c>
    </row>
    <row r="283" spans="6:7" x14ac:dyDescent="0.25">
      <c r="F283" t="s">
        <v>56</v>
      </c>
      <c r="G283" t="s">
        <v>464</v>
      </c>
    </row>
    <row r="284" spans="6:7" x14ac:dyDescent="0.25">
      <c r="F284" t="s">
        <v>60</v>
      </c>
      <c r="G284" t="s">
        <v>464</v>
      </c>
    </row>
    <row r="285" spans="6:7" x14ac:dyDescent="0.25">
      <c r="F285" t="s">
        <v>58</v>
      </c>
      <c r="G285" t="s">
        <v>464</v>
      </c>
    </row>
    <row r="286" spans="6:7" x14ac:dyDescent="0.25">
      <c r="F286" t="s">
        <v>56</v>
      </c>
      <c r="G286" t="s">
        <v>464</v>
      </c>
    </row>
    <row r="287" spans="6:7" x14ac:dyDescent="0.25">
      <c r="F287" t="s">
        <v>56</v>
      </c>
      <c r="G287" t="s">
        <v>464</v>
      </c>
    </row>
    <row r="288" spans="6:7" x14ac:dyDescent="0.25">
      <c r="F288" t="s">
        <v>58</v>
      </c>
      <c r="G288" t="s">
        <v>465</v>
      </c>
    </row>
    <row r="289" spans="6:7" x14ac:dyDescent="0.25">
      <c r="F289" t="s">
        <v>56</v>
      </c>
      <c r="G289" t="s">
        <v>464</v>
      </c>
    </row>
    <row r="290" spans="6:7" x14ac:dyDescent="0.25">
      <c r="F290" t="s">
        <v>58</v>
      </c>
      <c r="G290" t="s">
        <v>464</v>
      </c>
    </row>
    <row r="291" spans="6:7" x14ac:dyDescent="0.25">
      <c r="F291" t="s">
        <v>467</v>
      </c>
      <c r="G291" t="s">
        <v>464</v>
      </c>
    </row>
    <row r="292" spans="6:7" x14ac:dyDescent="0.25">
      <c r="F292" t="s">
        <v>59</v>
      </c>
      <c r="G292" t="s">
        <v>465</v>
      </c>
    </row>
    <row r="293" spans="6:7" x14ac:dyDescent="0.25">
      <c r="F293" t="s">
        <v>467</v>
      </c>
      <c r="G293" t="s">
        <v>464</v>
      </c>
    </row>
    <row r="294" spans="6:7" x14ac:dyDescent="0.25">
      <c r="F294" t="s">
        <v>57</v>
      </c>
      <c r="G294" t="s">
        <v>465</v>
      </c>
    </row>
    <row r="295" spans="6:7" x14ac:dyDescent="0.25">
      <c r="F295" t="s">
        <v>57</v>
      </c>
      <c r="G295" t="s">
        <v>464</v>
      </c>
    </row>
    <row r="296" spans="6:7" x14ac:dyDescent="0.25">
      <c r="F296" t="s">
        <v>59</v>
      </c>
      <c r="G296" t="s">
        <v>465</v>
      </c>
    </row>
    <row r="297" spans="6:7" x14ac:dyDescent="0.25">
      <c r="F297" t="s">
        <v>60</v>
      </c>
      <c r="G297" t="s">
        <v>465</v>
      </c>
    </row>
    <row r="298" spans="6:7" x14ac:dyDescent="0.25">
      <c r="F298" t="s">
        <v>57</v>
      </c>
      <c r="G298" t="s">
        <v>464</v>
      </c>
    </row>
    <row r="299" spans="6:7" x14ac:dyDescent="0.25">
      <c r="F299" t="s">
        <v>59</v>
      </c>
      <c r="G299" t="s">
        <v>464</v>
      </c>
    </row>
    <row r="300" spans="6:7" x14ac:dyDescent="0.25">
      <c r="F300" t="s">
        <v>60</v>
      </c>
      <c r="G300" t="s">
        <v>464</v>
      </c>
    </row>
    <row r="301" spans="6:7" x14ac:dyDescent="0.25">
      <c r="F301" t="s">
        <v>467</v>
      </c>
      <c r="G301" t="s">
        <v>464</v>
      </c>
    </row>
    <row r="302" spans="6:7" x14ac:dyDescent="0.25">
      <c r="F302" t="s">
        <v>56</v>
      </c>
      <c r="G302" t="s">
        <v>464</v>
      </c>
    </row>
    <row r="303" spans="6:7" x14ac:dyDescent="0.25">
      <c r="F303" t="s">
        <v>466</v>
      </c>
      <c r="G303" t="s">
        <v>464</v>
      </c>
    </row>
    <row r="304" spans="6:7" x14ac:dyDescent="0.25">
      <c r="F304" t="s">
        <v>57</v>
      </c>
      <c r="G304" t="s">
        <v>464</v>
      </c>
    </row>
    <row r="305" spans="6:7" x14ac:dyDescent="0.25">
      <c r="F305" t="s">
        <v>56</v>
      </c>
      <c r="G305" t="s">
        <v>464</v>
      </c>
    </row>
    <row r="306" spans="6:7" x14ac:dyDescent="0.25">
      <c r="F306" t="s">
        <v>60</v>
      </c>
      <c r="G306" t="s">
        <v>464</v>
      </c>
    </row>
    <row r="307" spans="6:7" x14ac:dyDescent="0.25">
      <c r="F307" t="s">
        <v>58</v>
      </c>
      <c r="G307" t="s">
        <v>464</v>
      </c>
    </row>
    <row r="308" spans="6:7" x14ac:dyDescent="0.25">
      <c r="F308" t="s">
        <v>466</v>
      </c>
      <c r="G308" t="s">
        <v>464</v>
      </c>
    </row>
    <row r="309" spans="6:7" x14ac:dyDescent="0.25">
      <c r="F309" t="s">
        <v>467</v>
      </c>
      <c r="G309" t="s">
        <v>464</v>
      </c>
    </row>
    <row r="310" spans="6:7" x14ac:dyDescent="0.25">
      <c r="F310" t="s">
        <v>467</v>
      </c>
      <c r="G310" t="s">
        <v>464</v>
      </c>
    </row>
    <row r="311" spans="6:7" x14ac:dyDescent="0.25">
      <c r="F311" t="s">
        <v>467</v>
      </c>
      <c r="G311" t="s">
        <v>464</v>
      </c>
    </row>
    <row r="312" spans="6:7" x14ac:dyDescent="0.25">
      <c r="F312" t="s">
        <v>60</v>
      </c>
      <c r="G312" t="s">
        <v>464</v>
      </c>
    </row>
    <row r="313" spans="6:7" x14ac:dyDescent="0.25">
      <c r="F313" t="s">
        <v>60</v>
      </c>
      <c r="G313" t="s">
        <v>465</v>
      </c>
    </row>
    <row r="314" spans="6:7" x14ac:dyDescent="0.25">
      <c r="F314" t="s">
        <v>60</v>
      </c>
      <c r="G314" t="s">
        <v>465</v>
      </c>
    </row>
    <row r="315" spans="6:7" x14ac:dyDescent="0.25">
      <c r="F315" t="s">
        <v>57</v>
      </c>
      <c r="G315" t="s">
        <v>465</v>
      </c>
    </row>
    <row r="316" spans="6:7" x14ac:dyDescent="0.25">
      <c r="F316" t="s">
        <v>57</v>
      </c>
      <c r="G316" t="s">
        <v>464</v>
      </c>
    </row>
    <row r="317" spans="6:7" x14ac:dyDescent="0.25">
      <c r="F317" t="s">
        <v>56</v>
      </c>
      <c r="G317" t="s">
        <v>465</v>
      </c>
    </row>
    <row r="318" spans="6:7" x14ac:dyDescent="0.25">
      <c r="F318" t="s">
        <v>467</v>
      </c>
      <c r="G318" t="s">
        <v>464</v>
      </c>
    </row>
    <row r="319" spans="6:7" x14ac:dyDescent="0.25">
      <c r="F319" t="s">
        <v>56</v>
      </c>
      <c r="G319" t="s">
        <v>464</v>
      </c>
    </row>
    <row r="320" spans="6:7" x14ac:dyDescent="0.25">
      <c r="F320" t="s">
        <v>57</v>
      </c>
      <c r="G320" t="s">
        <v>465</v>
      </c>
    </row>
    <row r="321" spans="6:7" x14ac:dyDescent="0.25">
      <c r="F321" t="s">
        <v>56</v>
      </c>
      <c r="G321" t="s">
        <v>465</v>
      </c>
    </row>
    <row r="322" spans="6:7" x14ac:dyDescent="0.25">
      <c r="F322" t="s">
        <v>56</v>
      </c>
      <c r="G322" t="s">
        <v>464</v>
      </c>
    </row>
    <row r="323" spans="6:7" x14ac:dyDescent="0.25">
      <c r="F323" t="s">
        <v>57</v>
      </c>
      <c r="G323" t="s">
        <v>464</v>
      </c>
    </row>
    <row r="324" spans="6:7" x14ac:dyDescent="0.25">
      <c r="F324" t="s">
        <v>60</v>
      </c>
      <c r="G324" t="s">
        <v>464</v>
      </c>
    </row>
    <row r="325" spans="6:7" x14ac:dyDescent="0.25">
      <c r="F325" t="s">
        <v>59</v>
      </c>
      <c r="G325" t="s">
        <v>464</v>
      </c>
    </row>
    <row r="326" spans="6:7" x14ac:dyDescent="0.25">
      <c r="F326" t="s">
        <v>58</v>
      </c>
      <c r="G326" t="s">
        <v>464</v>
      </c>
    </row>
    <row r="327" spans="6:7" x14ac:dyDescent="0.25">
      <c r="F327" t="s">
        <v>57</v>
      </c>
      <c r="G327" t="s">
        <v>464</v>
      </c>
    </row>
    <row r="328" spans="6:7" x14ac:dyDescent="0.25">
      <c r="F328" t="s">
        <v>56</v>
      </c>
      <c r="G328" t="s">
        <v>465</v>
      </c>
    </row>
    <row r="329" spans="6:7" x14ac:dyDescent="0.25">
      <c r="F329" t="s">
        <v>466</v>
      </c>
      <c r="G329" t="s">
        <v>464</v>
      </c>
    </row>
    <row r="330" spans="6:7" x14ac:dyDescent="0.25">
      <c r="F330" t="s">
        <v>60</v>
      </c>
      <c r="G330" t="s">
        <v>464</v>
      </c>
    </row>
    <row r="331" spans="6:7" x14ac:dyDescent="0.25">
      <c r="F331" t="s">
        <v>466</v>
      </c>
      <c r="G331" t="s">
        <v>464</v>
      </c>
    </row>
    <row r="332" spans="6:7" x14ac:dyDescent="0.25">
      <c r="F332" t="s">
        <v>466</v>
      </c>
      <c r="G332" t="s">
        <v>464</v>
      </c>
    </row>
    <row r="333" spans="6:7" x14ac:dyDescent="0.25">
      <c r="F333" t="s">
        <v>467</v>
      </c>
      <c r="G333" t="s">
        <v>464</v>
      </c>
    </row>
    <row r="334" spans="6:7" x14ac:dyDescent="0.25">
      <c r="F334" t="s">
        <v>59</v>
      </c>
      <c r="G334" t="s">
        <v>464</v>
      </c>
    </row>
    <row r="335" spans="6:7" x14ac:dyDescent="0.25">
      <c r="F335" t="s">
        <v>466</v>
      </c>
      <c r="G335" t="s">
        <v>464</v>
      </c>
    </row>
    <row r="336" spans="6:7" x14ac:dyDescent="0.25">
      <c r="F336" t="s">
        <v>467</v>
      </c>
      <c r="G336" t="s">
        <v>464</v>
      </c>
    </row>
    <row r="337" spans="6:7" x14ac:dyDescent="0.25">
      <c r="F337" t="s">
        <v>59</v>
      </c>
      <c r="G337" t="s">
        <v>464</v>
      </c>
    </row>
    <row r="338" spans="6:7" x14ac:dyDescent="0.25">
      <c r="F338" t="s">
        <v>59</v>
      </c>
      <c r="G338" t="s">
        <v>464</v>
      </c>
    </row>
    <row r="339" spans="6:7" x14ac:dyDescent="0.25">
      <c r="F339" t="s">
        <v>60</v>
      </c>
      <c r="G339" t="s">
        <v>464</v>
      </c>
    </row>
    <row r="340" spans="6:7" x14ac:dyDescent="0.25">
      <c r="F340" t="s">
        <v>59</v>
      </c>
      <c r="G340" t="s">
        <v>464</v>
      </c>
    </row>
    <row r="341" spans="6:7" x14ac:dyDescent="0.25">
      <c r="F341" t="s">
        <v>57</v>
      </c>
      <c r="G341" t="s">
        <v>464</v>
      </c>
    </row>
    <row r="342" spans="6:7" x14ac:dyDescent="0.25">
      <c r="F342" t="s">
        <v>60</v>
      </c>
      <c r="G342" t="s">
        <v>465</v>
      </c>
    </row>
    <row r="343" spans="6:7" x14ac:dyDescent="0.25">
      <c r="F343" t="s">
        <v>466</v>
      </c>
      <c r="G343" t="s">
        <v>464</v>
      </c>
    </row>
    <row r="344" spans="6:7" x14ac:dyDescent="0.25">
      <c r="F344" t="s">
        <v>56</v>
      </c>
      <c r="G344" t="s">
        <v>465</v>
      </c>
    </row>
    <row r="345" spans="6:7" x14ac:dyDescent="0.25">
      <c r="F345" t="s">
        <v>59</v>
      </c>
      <c r="G345" t="s">
        <v>464</v>
      </c>
    </row>
    <row r="346" spans="6:7" x14ac:dyDescent="0.25">
      <c r="F346" t="s">
        <v>59</v>
      </c>
      <c r="G346" t="s">
        <v>465</v>
      </c>
    </row>
    <row r="347" spans="6:7" x14ac:dyDescent="0.25">
      <c r="F347" t="s">
        <v>56</v>
      </c>
      <c r="G347" t="s">
        <v>465</v>
      </c>
    </row>
    <row r="348" spans="6:7" x14ac:dyDescent="0.25">
      <c r="F348" t="s">
        <v>58</v>
      </c>
      <c r="G348" t="s">
        <v>464</v>
      </c>
    </row>
    <row r="349" spans="6:7" x14ac:dyDescent="0.25">
      <c r="F349" t="s">
        <v>59</v>
      </c>
      <c r="G349" t="s">
        <v>465</v>
      </c>
    </row>
    <row r="350" spans="6:7" x14ac:dyDescent="0.25">
      <c r="F350" t="s">
        <v>56</v>
      </c>
      <c r="G350" t="s">
        <v>465</v>
      </c>
    </row>
    <row r="351" spans="6:7" x14ac:dyDescent="0.25">
      <c r="F351" t="s">
        <v>57</v>
      </c>
      <c r="G351" t="s">
        <v>465</v>
      </c>
    </row>
    <row r="352" spans="6:7" x14ac:dyDescent="0.25">
      <c r="F352" t="s">
        <v>60</v>
      </c>
      <c r="G352" t="s">
        <v>465</v>
      </c>
    </row>
    <row r="353" spans="6:7" x14ac:dyDescent="0.25">
      <c r="F353" t="s">
        <v>60</v>
      </c>
      <c r="G353" t="s">
        <v>464</v>
      </c>
    </row>
    <row r="354" spans="6:7" x14ac:dyDescent="0.25">
      <c r="F354" t="s">
        <v>56</v>
      </c>
      <c r="G354" t="s">
        <v>464</v>
      </c>
    </row>
    <row r="355" spans="6:7" x14ac:dyDescent="0.25">
      <c r="F355" t="s">
        <v>56</v>
      </c>
      <c r="G355" t="s">
        <v>464</v>
      </c>
    </row>
    <row r="356" spans="6:7" x14ac:dyDescent="0.25">
      <c r="F356" t="s">
        <v>467</v>
      </c>
      <c r="G356" t="s">
        <v>465</v>
      </c>
    </row>
    <row r="357" spans="6:7" x14ac:dyDescent="0.25">
      <c r="F357" t="s">
        <v>59</v>
      </c>
      <c r="G357" t="s">
        <v>464</v>
      </c>
    </row>
    <row r="358" spans="6:7" x14ac:dyDescent="0.25">
      <c r="F358" t="s">
        <v>58</v>
      </c>
      <c r="G358" t="s">
        <v>464</v>
      </c>
    </row>
    <row r="359" spans="6:7" x14ac:dyDescent="0.25">
      <c r="F359" t="s">
        <v>467</v>
      </c>
      <c r="G359" t="s">
        <v>464</v>
      </c>
    </row>
    <row r="360" spans="6:7" x14ac:dyDescent="0.25">
      <c r="F360" t="s">
        <v>56</v>
      </c>
      <c r="G360" t="s">
        <v>464</v>
      </c>
    </row>
    <row r="361" spans="6:7" x14ac:dyDescent="0.25">
      <c r="F361" t="s">
        <v>57</v>
      </c>
      <c r="G361" t="s">
        <v>465</v>
      </c>
    </row>
    <row r="362" spans="6:7" x14ac:dyDescent="0.25">
      <c r="F362" t="s">
        <v>59</v>
      </c>
      <c r="G362" t="s">
        <v>465</v>
      </c>
    </row>
    <row r="363" spans="6:7" x14ac:dyDescent="0.25">
      <c r="F363" t="s">
        <v>57</v>
      </c>
      <c r="G363" t="s">
        <v>465</v>
      </c>
    </row>
    <row r="364" spans="6:7" x14ac:dyDescent="0.25">
      <c r="F364" t="s">
        <v>59</v>
      </c>
      <c r="G364" t="s">
        <v>464</v>
      </c>
    </row>
    <row r="365" spans="6:7" x14ac:dyDescent="0.25">
      <c r="F365" t="s">
        <v>60</v>
      </c>
      <c r="G365" t="s">
        <v>464</v>
      </c>
    </row>
    <row r="366" spans="6:7" x14ac:dyDescent="0.25">
      <c r="F366" t="s">
        <v>60</v>
      </c>
      <c r="G366" t="s">
        <v>464</v>
      </c>
    </row>
    <row r="367" spans="6:7" x14ac:dyDescent="0.25">
      <c r="F367" t="s">
        <v>57</v>
      </c>
      <c r="G367" t="s">
        <v>465</v>
      </c>
    </row>
    <row r="368" spans="6:7" x14ac:dyDescent="0.25">
      <c r="F368" t="s">
        <v>467</v>
      </c>
      <c r="G368" t="s">
        <v>464</v>
      </c>
    </row>
    <row r="369" spans="6:7" x14ac:dyDescent="0.25">
      <c r="F369" t="s">
        <v>58</v>
      </c>
      <c r="G369" t="s">
        <v>464</v>
      </c>
    </row>
    <row r="370" spans="6:7" x14ac:dyDescent="0.25">
      <c r="F370" t="s">
        <v>59</v>
      </c>
      <c r="G370" t="s">
        <v>465</v>
      </c>
    </row>
    <row r="371" spans="6:7" x14ac:dyDescent="0.25">
      <c r="F371" t="s">
        <v>58</v>
      </c>
      <c r="G371" t="s">
        <v>464</v>
      </c>
    </row>
    <row r="372" spans="6:7" x14ac:dyDescent="0.25">
      <c r="F372" t="s">
        <v>57</v>
      </c>
      <c r="G372" t="s">
        <v>464</v>
      </c>
    </row>
    <row r="373" spans="6:7" x14ac:dyDescent="0.25">
      <c r="F373" t="s">
        <v>57</v>
      </c>
      <c r="G373" t="s">
        <v>464</v>
      </c>
    </row>
    <row r="374" spans="6:7" x14ac:dyDescent="0.25">
      <c r="F374" t="s">
        <v>60</v>
      </c>
      <c r="G374" t="s">
        <v>465</v>
      </c>
    </row>
    <row r="375" spans="6:7" x14ac:dyDescent="0.25">
      <c r="F375" t="s">
        <v>60</v>
      </c>
      <c r="G375" t="s">
        <v>464</v>
      </c>
    </row>
    <row r="376" spans="6:7" x14ac:dyDescent="0.25">
      <c r="F376" t="s">
        <v>467</v>
      </c>
      <c r="G376" t="s">
        <v>464</v>
      </c>
    </row>
    <row r="377" spans="6:7" x14ac:dyDescent="0.25">
      <c r="F377" t="s">
        <v>60</v>
      </c>
      <c r="G377" t="s">
        <v>464</v>
      </c>
    </row>
    <row r="378" spans="6:7" x14ac:dyDescent="0.25">
      <c r="F378" t="s">
        <v>60</v>
      </c>
      <c r="G378" t="s">
        <v>464</v>
      </c>
    </row>
    <row r="379" spans="6:7" x14ac:dyDescent="0.25">
      <c r="F379" t="s">
        <v>59</v>
      </c>
      <c r="G379" t="s">
        <v>464</v>
      </c>
    </row>
    <row r="380" spans="6:7" x14ac:dyDescent="0.25">
      <c r="F380" t="s">
        <v>60</v>
      </c>
      <c r="G380" t="s">
        <v>465</v>
      </c>
    </row>
    <row r="381" spans="6:7" x14ac:dyDescent="0.25">
      <c r="F381" t="s">
        <v>60</v>
      </c>
      <c r="G381" t="s">
        <v>464</v>
      </c>
    </row>
    <row r="382" spans="6:7" x14ac:dyDescent="0.25">
      <c r="F382" t="s">
        <v>57</v>
      </c>
      <c r="G382" t="s">
        <v>464</v>
      </c>
    </row>
    <row r="383" spans="6:7" x14ac:dyDescent="0.25">
      <c r="F383" t="s">
        <v>59</v>
      </c>
      <c r="G383" t="s">
        <v>465</v>
      </c>
    </row>
    <row r="384" spans="6:7" x14ac:dyDescent="0.25">
      <c r="F384" t="s">
        <v>59</v>
      </c>
      <c r="G384" t="s">
        <v>464</v>
      </c>
    </row>
    <row r="385" spans="6:7" x14ac:dyDescent="0.25">
      <c r="F385" t="s">
        <v>59</v>
      </c>
      <c r="G385" t="s">
        <v>464</v>
      </c>
    </row>
    <row r="386" spans="6:7" x14ac:dyDescent="0.25">
      <c r="F386" t="s">
        <v>57</v>
      </c>
      <c r="G386" t="s">
        <v>464</v>
      </c>
    </row>
    <row r="387" spans="6:7" x14ac:dyDescent="0.25">
      <c r="F387" t="s">
        <v>58</v>
      </c>
      <c r="G387" t="s">
        <v>465</v>
      </c>
    </row>
    <row r="388" spans="6:7" x14ac:dyDescent="0.25">
      <c r="F388" t="s">
        <v>59</v>
      </c>
      <c r="G388" t="s">
        <v>465</v>
      </c>
    </row>
    <row r="389" spans="6:7" x14ac:dyDescent="0.25">
      <c r="F389" t="s">
        <v>57</v>
      </c>
      <c r="G389" t="s">
        <v>464</v>
      </c>
    </row>
    <row r="390" spans="6:7" x14ac:dyDescent="0.25">
      <c r="F390" t="s">
        <v>60</v>
      </c>
      <c r="G390" t="s">
        <v>465</v>
      </c>
    </row>
    <row r="391" spans="6:7" x14ac:dyDescent="0.25">
      <c r="F391" t="s">
        <v>56</v>
      </c>
      <c r="G391" t="s">
        <v>465</v>
      </c>
    </row>
    <row r="392" spans="6:7" x14ac:dyDescent="0.25">
      <c r="F392" t="s">
        <v>58</v>
      </c>
      <c r="G392" t="s">
        <v>465</v>
      </c>
    </row>
    <row r="393" spans="6:7" x14ac:dyDescent="0.25">
      <c r="F393" t="s">
        <v>59</v>
      </c>
      <c r="G393" t="s">
        <v>465</v>
      </c>
    </row>
    <row r="394" spans="6:7" x14ac:dyDescent="0.25">
      <c r="F394" t="s">
        <v>59</v>
      </c>
      <c r="G394" t="s">
        <v>464</v>
      </c>
    </row>
    <row r="395" spans="6:7" x14ac:dyDescent="0.25">
      <c r="F395" t="s">
        <v>60</v>
      </c>
      <c r="G395" t="s">
        <v>464</v>
      </c>
    </row>
    <row r="396" spans="6:7" x14ac:dyDescent="0.25">
      <c r="F396" t="s">
        <v>57</v>
      </c>
      <c r="G396" t="s">
        <v>464</v>
      </c>
    </row>
    <row r="397" spans="6:7" x14ac:dyDescent="0.25">
      <c r="F397" t="s">
        <v>466</v>
      </c>
      <c r="G397" t="s">
        <v>465</v>
      </c>
    </row>
    <row r="398" spans="6:7" x14ac:dyDescent="0.25">
      <c r="F398" t="s">
        <v>59</v>
      </c>
      <c r="G398" t="s">
        <v>464</v>
      </c>
    </row>
    <row r="399" spans="6:7" x14ac:dyDescent="0.25">
      <c r="F399" t="s">
        <v>466</v>
      </c>
      <c r="G399" t="s">
        <v>464</v>
      </c>
    </row>
    <row r="400" spans="6:7" x14ac:dyDescent="0.25">
      <c r="F400" t="s">
        <v>57</v>
      </c>
      <c r="G400" t="s">
        <v>464</v>
      </c>
    </row>
    <row r="401" spans="6:7" x14ac:dyDescent="0.25">
      <c r="F401" t="s">
        <v>59</v>
      </c>
      <c r="G401" t="s">
        <v>464</v>
      </c>
    </row>
    <row r="402" spans="6:7" x14ac:dyDescent="0.25">
      <c r="F402" t="s">
        <v>56</v>
      </c>
      <c r="G402" t="s">
        <v>465</v>
      </c>
    </row>
    <row r="403" spans="6:7" x14ac:dyDescent="0.25">
      <c r="F403" t="s">
        <v>467</v>
      </c>
      <c r="G403" t="s">
        <v>464</v>
      </c>
    </row>
    <row r="404" spans="6:7" x14ac:dyDescent="0.25">
      <c r="F404" t="s">
        <v>58</v>
      </c>
      <c r="G404" t="s">
        <v>464</v>
      </c>
    </row>
    <row r="405" spans="6:7" x14ac:dyDescent="0.25">
      <c r="F405" t="s">
        <v>467</v>
      </c>
      <c r="G405" t="s">
        <v>464</v>
      </c>
    </row>
    <row r="406" spans="6:7" x14ac:dyDescent="0.25">
      <c r="F406" t="s">
        <v>466</v>
      </c>
      <c r="G406" t="s">
        <v>464</v>
      </c>
    </row>
    <row r="407" spans="6:7" x14ac:dyDescent="0.25">
      <c r="F407" t="s">
        <v>56</v>
      </c>
      <c r="G407" t="s">
        <v>464</v>
      </c>
    </row>
    <row r="408" spans="6:7" x14ac:dyDescent="0.25">
      <c r="F408" t="s">
        <v>467</v>
      </c>
      <c r="G408" t="s">
        <v>464</v>
      </c>
    </row>
    <row r="409" spans="6:7" x14ac:dyDescent="0.25">
      <c r="F409" t="s">
        <v>56</v>
      </c>
      <c r="G409" t="s">
        <v>464</v>
      </c>
    </row>
    <row r="410" spans="6:7" x14ac:dyDescent="0.25">
      <c r="F410" t="s">
        <v>59</v>
      </c>
      <c r="G410" t="s">
        <v>464</v>
      </c>
    </row>
    <row r="411" spans="6:7" x14ac:dyDescent="0.25">
      <c r="F411" t="s">
        <v>58</v>
      </c>
      <c r="G411" t="s">
        <v>464</v>
      </c>
    </row>
    <row r="412" spans="6:7" x14ac:dyDescent="0.25">
      <c r="F412" t="s">
        <v>60</v>
      </c>
      <c r="G412" t="s">
        <v>465</v>
      </c>
    </row>
    <row r="413" spans="6:7" x14ac:dyDescent="0.25">
      <c r="F413" t="s">
        <v>60</v>
      </c>
      <c r="G413" t="s">
        <v>464</v>
      </c>
    </row>
    <row r="414" spans="6:7" x14ac:dyDescent="0.25">
      <c r="F414" t="s">
        <v>57</v>
      </c>
      <c r="G414" t="s">
        <v>464</v>
      </c>
    </row>
    <row r="415" spans="6:7" x14ac:dyDescent="0.25">
      <c r="F415" t="s">
        <v>60</v>
      </c>
      <c r="G415" t="s">
        <v>464</v>
      </c>
    </row>
    <row r="416" spans="6:7" x14ac:dyDescent="0.25">
      <c r="F416" t="s">
        <v>58</v>
      </c>
      <c r="G416" t="s">
        <v>464</v>
      </c>
    </row>
    <row r="417" spans="6:7" x14ac:dyDescent="0.25">
      <c r="F417" t="s">
        <v>56</v>
      </c>
      <c r="G417" t="s">
        <v>464</v>
      </c>
    </row>
    <row r="418" spans="6:7" x14ac:dyDescent="0.25">
      <c r="F418" t="s">
        <v>60</v>
      </c>
      <c r="G418" t="s">
        <v>464</v>
      </c>
    </row>
    <row r="419" spans="6:7" x14ac:dyDescent="0.25">
      <c r="F419" t="s">
        <v>56</v>
      </c>
      <c r="G419" t="s">
        <v>464</v>
      </c>
    </row>
    <row r="420" spans="6:7" x14ac:dyDescent="0.25">
      <c r="F420" t="s">
        <v>467</v>
      </c>
      <c r="G420" t="s">
        <v>464</v>
      </c>
    </row>
    <row r="421" spans="6:7" x14ac:dyDescent="0.25">
      <c r="F421" t="s">
        <v>466</v>
      </c>
      <c r="G421" t="s">
        <v>464</v>
      </c>
    </row>
    <row r="422" spans="6:7" x14ac:dyDescent="0.25">
      <c r="F422" t="s">
        <v>59</v>
      </c>
      <c r="G422" t="s">
        <v>465</v>
      </c>
    </row>
    <row r="423" spans="6:7" x14ac:dyDescent="0.25">
      <c r="F423" t="s">
        <v>57</v>
      </c>
      <c r="G423" t="s">
        <v>464</v>
      </c>
    </row>
    <row r="424" spans="6:7" x14ac:dyDescent="0.25">
      <c r="F424" t="s">
        <v>57</v>
      </c>
      <c r="G424" t="s">
        <v>465</v>
      </c>
    </row>
    <row r="425" spans="6:7" x14ac:dyDescent="0.25">
      <c r="F425" t="s">
        <v>466</v>
      </c>
      <c r="G425" t="s">
        <v>464</v>
      </c>
    </row>
    <row r="426" spans="6:7" x14ac:dyDescent="0.25">
      <c r="F426" t="s">
        <v>467</v>
      </c>
      <c r="G426" t="s">
        <v>464</v>
      </c>
    </row>
    <row r="427" spans="6:7" x14ac:dyDescent="0.25">
      <c r="F427" t="s">
        <v>466</v>
      </c>
      <c r="G427" t="s">
        <v>464</v>
      </c>
    </row>
    <row r="428" spans="6:7" x14ac:dyDescent="0.25">
      <c r="F428" t="s">
        <v>57</v>
      </c>
      <c r="G428" t="s">
        <v>464</v>
      </c>
    </row>
    <row r="429" spans="6:7" x14ac:dyDescent="0.25">
      <c r="F429" t="s">
        <v>60</v>
      </c>
      <c r="G429" t="s">
        <v>465</v>
      </c>
    </row>
    <row r="430" spans="6:7" x14ac:dyDescent="0.25">
      <c r="F430" t="s">
        <v>57</v>
      </c>
      <c r="G430" t="s">
        <v>464</v>
      </c>
    </row>
    <row r="431" spans="6:7" x14ac:dyDescent="0.25">
      <c r="F431" t="s">
        <v>58</v>
      </c>
      <c r="G431" t="s">
        <v>465</v>
      </c>
    </row>
    <row r="432" spans="6:7" x14ac:dyDescent="0.25">
      <c r="F432" t="s">
        <v>59</v>
      </c>
      <c r="G432" t="s">
        <v>464</v>
      </c>
    </row>
    <row r="433" spans="6:7" x14ac:dyDescent="0.25">
      <c r="F433" t="s">
        <v>57</v>
      </c>
      <c r="G433" t="s">
        <v>464</v>
      </c>
    </row>
    <row r="434" spans="6:7" x14ac:dyDescent="0.25">
      <c r="F434" t="s">
        <v>58</v>
      </c>
      <c r="G434" t="s">
        <v>464</v>
      </c>
    </row>
    <row r="435" spans="6:7" x14ac:dyDescent="0.25">
      <c r="F435" t="s">
        <v>58</v>
      </c>
      <c r="G435" t="s">
        <v>464</v>
      </c>
    </row>
    <row r="436" spans="6:7" x14ac:dyDescent="0.25">
      <c r="F436" t="s">
        <v>58</v>
      </c>
      <c r="G436" t="s">
        <v>464</v>
      </c>
    </row>
    <row r="437" spans="6:7" x14ac:dyDescent="0.25">
      <c r="F437" t="s">
        <v>58</v>
      </c>
      <c r="G437" t="s">
        <v>464</v>
      </c>
    </row>
    <row r="438" spans="6:7" x14ac:dyDescent="0.25">
      <c r="F438" t="s">
        <v>59</v>
      </c>
      <c r="G438" t="s">
        <v>464</v>
      </c>
    </row>
    <row r="439" spans="6:7" x14ac:dyDescent="0.25">
      <c r="F439" t="s">
        <v>56</v>
      </c>
      <c r="G439" t="s">
        <v>464</v>
      </c>
    </row>
    <row r="440" spans="6:7" x14ac:dyDescent="0.25">
      <c r="F440" t="s">
        <v>59</v>
      </c>
      <c r="G440" t="s">
        <v>464</v>
      </c>
    </row>
    <row r="441" spans="6:7" x14ac:dyDescent="0.25">
      <c r="F441" t="s">
        <v>466</v>
      </c>
      <c r="G441" t="s">
        <v>464</v>
      </c>
    </row>
    <row r="442" spans="6:7" x14ac:dyDescent="0.25">
      <c r="F442" t="s">
        <v>59</v>
      </c>
      <c r="G442" t="s">
        <v>464</v>
      </c>
    </row>
    <row r="443" spans="6:7" x14ac:dyDescent="0.25">
      <c r="F443" t="s">
        <v>467</v>
      </c>
      <c r="G443" t="s">
        <v>464</v>
      </c>
    </row>
    <row r="444" spans="6:7" x14ac:dyDescent="0.25">
      <c r="F444" t="s">
        <v>57</v>
      </c>
      <c r="G444" t="s">
        <v>465</v>
      </c>
    </row>
    <row r="445" spans="6:7" x14ac:dyDescent="0.25">
      <c r="F445" t="s">
        <v>59</v>
      </c>
      <c r="G445" t="s">
        <v>464</v>
      </c>
    </row>
    <row r="446" spans="6:7" x14ac:dyDescent="0.25">
      <c r="F446" t="s">
        <v>58</v>
      </c>
      <c r="G446" t="s">
        <v>464</v>
      </c>
    </row>
    <row r="447" spans="6:7" x14ac:dyDescent="0.25">
      <c r="F447" t="s">
        <v>59</v>
      </c>
      <c r="G447" t="s">
        <v>464</v>
      </c>
    </row>
    <row r="448" spans="6:7" x14ac:dyDescent="0.25">
      <c r="F448" t="s">
        <v>60</v>
      </c>
      <c r="G448" t="s">
        <v>465</v>
      </c>
    </row>
    <row r="449" spans="6:7" x14ac:dyDescent="0.25">
      <c r="F449" t="s">
        <v>58</v>
      </c>
      <c r="G449" t="s">
        <v>464</v>
      </c>
    </row>
    <row r="450" spans="6:7" x14ac:dyDescent="0.25">
      <c r="F450" t="s">
        <v>58</v>
      </c>
      <c r="G450" t="s">
        <v>464</v>
      </c>
    </row>
    <row r="451" spans="6:7" x14ac:dyDescent="0.25">
      <c r="F451" t="s">
        <v>57</v>
      </c>
      <c r="G451" t="s">
        <v>464</v>
      </c>
    </row>
    <row r="452" spans="6:7" x14ac:dyDescent="0.25">
      <c r="F452" t="s">
        <v>59</v>
      </c>
      <c r="G452" t="s">
        <v>464</v>
      </c>
    </row>
    <row r="453" spans="6:7" x14ac:dyDescent="0.25">
      <c r="F453" t="s">
        <v>59</v>
      </c>
      <c r="G453" t="s">
        <v>464</v>
      </c>
    </row>
    <row r="454" spans="6:7" x14ac:dyDescent="0.25">
      <c r="F454" t="s">
        <v>467</v>
      </c>
      <c r="G454" t="s">
        <v>464</v>
      </c>
    </row>
    <row r="455" spans="6:7" x14ac:dyDescent="0.25">
      <c r="F455" t="s">
        <v>58</v>
      </c>
      <c r="G455" t="s">
        <v>464</v>
      </c>
    </row>
    <row r="456" spans="6:7" x14ac:dyDescent="0.25">
      <c r="F456" t="s">
        <v>56</v>
      </c>
      <c r="G456" t="s">
        <v>464</v>
      </c>
    </row>
    <row r="457" spans="6:7" x14ac:dyDescent="0.25">
      <c r="F457" t="s">
        <v>467</v>
      </c>
      <c r="G457" t="s">
        <v>464</v>
      </c>
    </row>
    <row r="458" spans="6:7" x14ac:dyDescent="0.25">
      <c r="F458" t="s">
        <v>57</v>
      </c>
      <c r="G458" t="s">
        <v>465</v>
      </c>
    </row>
    <row r="459" spans="6:7" x14ac:dyDescent="0.25">
      <c r="F459" t="s">
        <v>59</v>
      </c>
      <c r="G459" t="s">
        <v>464</v>
      </c>
    </row>
    <row r="460" spans="6:7" x14ac:dyDescent="0.25">
      <c r="F460" t="s">
        <v>467</v>
      </c>
      <c r="G460" t="s">
        <v>464</v>
      </c>
    </row>
    <row r="461" spans="6:7" x14ac:dyDescent="0.25">
      <c r="F461" t="s">
        <v>59</v>
      </c>
      <c r="G461" t="s">
        <v>464</v>
      </c>
    </row>
    <row r="462" spans="6:7" x14ac:dyDescent="0.25">
      <c r="F462" t="s">
        <v>57</v>
      </c>
      <c r="G462" t="s">
        <v>464</v>
      </c>
    </row>
    <row r="463" spans="6:7" x14ac:dyDescent="0.25">
      <c r="F463" t="s">
        <v>466</v>
      </c>
      <c r="G463" t="s">
        <v>464</v>
      </c>
    </row>
    <row r="464" spans="6:7" x14ac:dyDescent="0.25">
      <c r="F464" t="s">
        <v>59</v>
      </c>
      <c r="G464" t="s">
        <v>465</v>
      </c>
    </row>
    <row r="465" spans="6:7" x14ac:dyDescent="0.25">
      <c r="F465" t="s">
        <v>56</v>
      </c>
      <c r="G465" t="s">
        <v>464</v>
      </c>
    </row>
    <row r="466" spans="6:7" x14ac:dyDescent="0.25">
      <c r="F466" t="s">
        <v>56</v>
      </c>
      <c r="G466" t="s">
        <v>464</v>
      </c>
    </row>
    <row r="467" spans="6:7" x14ac:dyDescent="0.25">
      <c r="F467" t="s">
        <v>57</v>
      </c>
      <c r="G467" t="s">
        <v>464</v>
      </c>
    </row>
    <row r="468" spans="6:7" x14ac:dyDescent="0.25">
      <c r="F468" t="s">
        <v>58</v>
      </c>
      <c r="G468" t="s">
        <v>465</v>
      </c>
    </row>
    <row r="469" spans="6:7" x14ac:dyDescent="0.25">
      <c r="F469" t="s">
        <v>60</v>
      </c>
      <c r="G469" t="s">
        <v>464</v>
      </c>
    </row>
    <row r="470" spans="6:7" x14ac:dyDescent="0.25">
      <c r="F470" t="s">
        <v>56</v>
      </c>
      <c r="G470" t="s">
        <v>465</v>
      </c>
    </row>
    <row r="471" spans="6:7" x14ac:dyDescent="0.25">
      <c r="F471" t="s">
        <v>56</v>
      </c>
      <c r="G471" t="s">
        <v>464</v>
      </c>
    </row>
    <row r="472" spans="6:7" x14ac:dyDescent="0.25">
      <c r="F472" t="s">
        <v>57</v>
      </c>
      <c r="G472" t="s">
        <v>464</v>
      </c>
    </row>
    <row r="473" spans="6:7" x14ac:dyDescent="0.25">
      <c r="F473" t="s">
        <v>56</v>
      </c>
      <c r="G473" t="s">
        <v>465</v>
      </c>
    </row>
    <row r="474" spans="6:7" x14ac:dyDescent="0.25">
      <c r="F474" t="s">
        <v>467</v>
      </c>
      <c r="G474" t="s">
        <v>464</v>
      </c>
    </row>
    <row r="475" spans="6:7" x14ac:dyDescent="0.25">
      <c r="F475" t="s">
        <v>57</v>
      </c>
      <c r="G475" t="s">
        <v>464</v>
      </c>
    </row>
    <row r="476" spans="6:7" x14ac:dyDescent="0.25">
      <c r="F476" t="s">
        <v>57</v>
      </c>
      <c r="G476" t="s">
        <v>465</v>
      </c>
    </row>
    <row r="477" spans="6:7" x14ac:dyDescent="0.25">
      <c r="F477" t="s">
        <v>466</v>
      </c>
      <c r="G477" t="s">
        <v>464</v>
      </c>
    </row>
    <row r="478" spans="6:7" x14ac:dyDescent="0.25">
      <c r="F478" t="s">
        <v>466</v>
      </c>
      <c r="G478" t="s">
        <v>464</v>
      </c>
    </row>
    <row r="479" spans="6:7" x14ac:dyDescent="0.25">
      <c r="F479" t="s">
        <v>60</v>
      </c>
      <c r="G479" t="s">
        <v>464</v>
      </c>
    </row>
    <row r="480" spans="6:7" x14ac:dyDescent="0.25">
      <c r="F480" t="s">
        <v>57</v>
      </c>
      <c r="G480" t="s">
        <v>464</v>
      </c>
    </row>
    <row r="481" spans="6:7" x14ac:dyDescent="0.25">
      <c r="F481" t="s">
        <v>58</v>
      </c>
      <c r="G481" t="s">
        <v>464</v>
      </c>
    </row>
    <row r="482" spans="6:7" x14ac:dyDescent="0.25">
      <c r="F482" t="s">
        <v>58</v>
      </c>
      <c r="G482" t="s">
        <v>464</v>
      </c>
    </row>
    <row r="483" spans="6:7" x14ac:dyDescent="0.25">
      <c r="F483" t="s">
        <v>466</v>
      </c>
      <c r="G483" t="s">
        <v>464</v>
      </c>
    </row>
    <row r="484" spans="6:7" x14ac:dyDescent="0.25">
      <c r="F484" t="s">
        <v>467</v>
      </c>
      <c r="G484" t="s">
        <v>465</v>
      </c>
    </row>
    <row r="485" spans="6:7" x14ac:dyDescent="0.25">
      <c r="F485" t="s">
        <v>466</v>
      </c>
      <c r="G485" t="s">
        <v>464</v>
      </c>
    </row>
    <row r="486" spans="6:7" x14ac:dyDescent="0.25">
      <c r="F486" t="s">
        <v>57</v>
      </c>
      <c r="G486" t="s">
        <v>464</v>
      </c>
    </row>
    <row r="487" spans="6:7" x14ac:dyDescent="0.25">
      <c r="F487" t="s">
        <v>57</v>
      </c>
      <c r="G487" t="s">
        <v>464</v>
      </c>
    </row>
    <row r="488" spans="6:7" x14ac:dyDescent="0.25">
      <c r="F488" t="s">
        <v>60</v>
      </c>
      <c r="G488" t="s">
        <v>464</v>
      </c>
    </row>
    <row r="489" spans="6:7" x14ac:dyDescent="0.25">
      <c r="F489" t="s">
        <v>59</v>
      </c>
      <c r="G489" t="s">
        <v>464</v>
      </c>
    </row>
    <row r="490" spans="6:7" x14ac:dyDescent="0.25">
      <c r="F490" t="s">
        <v>56</v>
      </c>
      <c r="G490" t="s">
        <v>464</v>
      </c>
    </row>
    <row r="491" spans="6:7" x14ac:dyDescent="0.25">
      <c r="F491" t="s">
        <v>59</v>
      </c>
      <c r="G491" t="s">
        <v>464</v>
      </c>
    </row>
    <row r="492" spans="6:7" x14ac:dyDescent="0.25">
      <c r="F492" t="s">
        <v>57</v>
      </c>
      <c r="G492" t="s">
        <v>464</v>
      </c>
    </row>
    <row r="493" spans="6:7" x14ac:dyDescent="0.25">
      <c r="F493" t="s">
        <v>59</v>
      </c>
      <c r="G493" t="s">
        <v>464</v>
      </c>
    </row>
    <row r="494" spans="6:7" x14ac:dyDescent="0.25">
      <c r="F494" t="s">
        <v>56</v>
      </c>
      <c r="G494" t="s">
        <v>464</v>
      </c>
    </row>
    <row r="495" spans="6:7" x14ac:dyDescent="0.25">
      <c r="F495" t="s">
        <v>59</v>
      </c>
      <c r="G495" t="s">
        <v>465</v>
      </c>
    </row>
    <row r="496" spans="6:7" x14ac:dyDescent="0.25">
      <c r="F496" t="s">
        <v>60</v>
      </c>
      <c r="G496" t="s">
        <v>464</v>
      </c>
    </row>
    <row r="497" spans="6:7" x14ac:dyDescent="0.25">
      <c r="F497" t="s">
        <v>58</v>
      </c>
      <c r="G497" t="s">
        <v>464</v>
      </c>
    </row>
    <row r="498" spans="6:7" x14ac:dyDescent="0.25">
      <c r="F498" t="s">
        <v>57</v>
      </c>
      <c r="G498" t="s">
        <v>464</v>
      </c>
    </row>
    <row r="499" spans="6:7" x14ac:dyDescent="0.25">
      <c r="F499" t="s">
        <v>59</v>
      </c>
      <c r="G499" t="s">
        <v>464</v>
      </c>
    </row>
    <row r="500" spans="6:7" x14ac:dyDescent="0.25">
      <c r="F500" t="s">
        <v>58</v>
      </c>
      <c r="G500" t="s">
        <v>464</v>
      </c>
    </row>
    <row r="501" spans="6:7" x14ac:dyDescent="0.25">
      <c r="F501" t="s">
        <v>57</v>
      </c>
      <c r="G501" t="s">
        <v>464</v>
      </c>
    </row>
    <row r="502" spans="6:7" x14ac:dyDescent="0.25">
      <c r="F502" t="s">
        <v>467</v>
      </c>
      <c r="G502" t="s">
        <v>464</v>
      </c>
    </row>
    <row r="503" spans="6:7" x14ac:dyDescent="0.25">
      <c r="F503" t="s">
        <v>59</v>
      </c>
      <c r="G503" t="s">
        <v>464</v>
      </c>
    </row>
    <row r="504" spans="6:7" x14ac:dyDescent="0.25">
      <c r="F504" t="s">
        <v>59</v>
      </c>
      <c r="G504" t="s">
        <v>465</v>
      </c>
    </row>
    <row r="505" spans="6:7" x14ac:dyDescent="0.25">
      <c r="F505" t="s">
        <v>58</v>
      </c>
      <c r="G505" t="s">
        <v>464</v>
      </c>
    </row>
    <row r="506" spans="6:7" x14ac:dyDescent="0.25">
      <c r="F506" t="s">
        <v>59</v>
      </c>
      <c r="G506" t="s">
        <v>465</v>
      </c>
    </row>
    <row r="507" spans="6:7" x14ac:dyDescent="0.25">
      <c r="F507" t="s">
        <v>56</v>
      </c>
      <c r="G507" t="s">
        <v>465</v>
      </c>
    </row>
    <row r="508" spans="6:7" x14ac:dyDescent="0.25">
      <c r="F508" t="s">
        <v>60</v>
      </c>
      <c r="G508" t="s">
        <v>464</v>
      </c>
    </row>
    <row r="509" spans="6:7" x14ac:dyDescent="0.25">
      <c r="F509" t="s">
        <v>58</v>
      </c>
      <c r="G509" t="s">
        <v>465</v>
      </c>
    </row>
    <row r="510" spans="6:7" x14ac:dyDescent="0.25">
      <c r="F510" t="s">
        <v>57</v>
      </c>
      <c r="G510" t="s">
        <v>465</v>
      </c>
    </row>
    <row r="511" spans="6:7" x14ac:dyDescent="0.25">
      <c r="F511" t="s">
        <v>56</v>
      </c>
      <c r="G511" t="s">
        <v>465</v>
      </c>
    </row>
    <row r="512" spans="6:7" x14ac:dyDescent="0.25">
      <c r="F512" t="s">
        <v>466</v>
      </c>
      <c r="G512" t="s">
        <v>464</v>
      </c>
    </row>
    <row r="513" spans="6:7" x14ac:dyDescent="0.25">
      <c r="F513" t="s">
        <v>56</v>
      </c>
      <c r="G513" t="s">
        <v>464</v>
      </c>
    </row>
    <row r="514" spans="6:7" x14ac:dyDescent="0.25">
      <c r="F514" t="s">
        <v>60</v>
      </c>
      <c r="G514" t="s">
        <v>465</v>
      </c>
    </row>
    <row r="515" spans="6:7" x14ac:dyDescent="0.25">
      <c r="F515" t="s">
        <v>58</v>
      </c>
      <c r="G515" t="s">
        <v>465</v>
      </c>
    </row>
    <row r="516" spans="6:7" x14ac:dyDescent="0.25">
      <c r="F516" t="s">
        <v>58</v>
      </c>
      <c r="G516" t="s">
        <v>465</v>
      </c>
    </row>
    <row r="517" spans="6:7" x14ac:dyDescent="0.25">
      <c r="F517" t="s">
        <v>60</v>
      </c>
      <c r="G517" t="s">
        <v>464</v>
      </c>
    </row>
    <row r="518" spans="6:7" x14ac:dyDescent="0.25">
      <c r="F518" t="s">
        <v>58</v>
      </c>
      <c r="G518" t="s">
        <v>464</v>
      </c>
    </row>
    <row r="519" spans="6:7" x14ac:dyDescent="0.25">
      <c r="F519" t="s">
        <v>466</v>
      </c>
      <c r="G519" t="s">
        <v>464</v>
      </c>
    </row>
    <row r="520" spans="6:7" x14ac:dyDescent="0.25">
      <c r="F520" t="s">
        <v>60</v>
      </c>
      <c r="G520" t="s">
        <v>465</v>
      </c>
    </row>
    <row r="521" spans="6:7" x14ac:dyDescent="0.25">
      <c r="F521" t="s">
        <v>58</v>
      </c>
      <c r="G521" t="s">
        <v>464</v>
      </c>
    </row>
    <row r="522" spans="6:7" x14ac:dyDescent="0.25">
      <c r="F522" t="s">
        <v>467</v>
      </c>
      <c r="G522" t="s">
        <v>464</v>
      </c>
    </row>
    <row r="523" spans="6:7" x14ac:dyDescent="0.25">
      <c r="F523" t="s">
        <v>58</v>
      </c>
      <c r="G523" t="s">
        <v>464</v>
      </c>
    </row>
    <row r="524" spans="6:7" x14ac:dyDescent="0.25">
      <c r="F524" t="s">
        <v>60</v>
      </c>
      <c r="G524" t="s">
        <v>464</v>
      </c>
    </row>
    <row r="525" spans="6:7" x14ac:dyDescent="0.25">
      <c r="F525" t="s">
        <v>57</v>
      </c>
      <c r="G525" t="s">
        <v>464</v>
      </c>
    </row>
    <row r="526" spans="6:7" x14ac:dyDescent="0.25">
      <c r="F526" t="s">
        <v>467</v>
      </c>
      <c r="G526" t="s">
        <v>464</v>
      </c>
    </row>
    <row r="527" spans="6:7" x14ac:dyDescent="0.25">
      <c r="F527" t="s">
        <v>60</v>
      </c>
      <c r="G527" t="s">
        <v>465</v>
      </c>
    </row>
    <row r="528" spans="6:7" x14ac:dyDescent="0.25">
      <c r="F528" t="s">
        <v>56</v>
      </c>
      <c r="G528" t="s">
        <v>465</v>
      </c>
    </row>
    <row r="529" spans="6:7" x14ac:dyDescent="0.25">
      <c r="F529" t="s">
        <v>467</v>
      </c>
      <c r="G529" t="s">
        <v>464</v>
      </c>
    </row>
    <row r="530" spans="6:7" x14ac:dyDescent="0.25">
      <c r="F530" t="s">
        <v>60</v>
      </c>
      <c r="G530" t="s">
        <v>464</v>
      </c>
    </row>
    <row r="531" spans="6:7" x14ac:dyDescent="0.25">
      <c r="F531" t="s">
        <v>58</v>
      </c>
      <c r="G531" t="s">
        <v>465</v>
      </c>
    </row>
    <row r="532" spans="6:7" x14ac:dyDescent="0.25">
      <c r="F532" t="s">
        <v>58</v>
      </c>
      <c r="G532" t="s">
        <v>465</v>
      </c>
    </row>
    <row r="533" spans="6:7" x14ac:dyDescent="0.25">
      <c r="F533" t="s">
        <v>57</v>
      </c>
      <c r="G533" t="s">
        <v>464</v>
      </c>
    </row>
    <row r="534" spans="6:7" x14ac:dyDescent="0.25">
      <c r="F534" t="s">
        <v>56</v>
      </c>
      <c r="G534" t="s">
        <v>464</v>
      </c>
    </row>
    <row r="535" spans="6:7" x14ac:dyDescent="0.25">
      <c r="F535" t="s">
        <v>466</v>
      </c>
      <c r="G535" t="s">
        <v>464</v>
      </c>
    </row>
    <row r="536" spans="6:7" x14ac:dyDescent="0.25">
      <c r="F536" t="s">
        <v>60</v>
      </c>
      <c r="G536" t="s">
        <v>465</v>
      </c>
    </row>
    <row r="537" spans="6:7" x14ac:dyDescent="0.25">
      <c r="F537" t="s">
        <v>60</v>
      </c>
      <c r="G537" t="s">
        <v>464</v>
      </c>
    </row>
    <row r="538" spans="6:7" x14ac:dyDescent="0.25">
      <c r="F538" t="s">
        <v>60</v>
      </c>
      <c r="G538" t="s">
        <v>464</v>
      </c>
    </row>
    <row r="539" spans="6:7" x14ac:dyDescent="0.25">
      <c r="F539" t="s">
        <v>467</v>
      </c>
      <c r="G539" t="s">
        <v>464</v>
      </c>
    </row>
    <row r="540" spans="6:7" x14ac:dyDescent="0.25">
      <c r="F540" t="s">
        <v>60</v>
      </c>
      <c r="G540" t="s">
        <v>464</v>
      </c>
    </row>
    <row r="541" spans="6:7" x14ac:dyDescent="0.25">
      <c r="F541" t="s">
        <v>58</v>
      </c>
      <c r="G541" t="s">
        <v>464</v>
      </c>
    </row>
    <row r="542" spans="6:7" x14ac:dyDescent="0.25">
      <c r="F542" t="s">
        <v>57</v>
      </c>
      <c r="G542" t="s">
        <v>464</v>
      </c>
    </row>
    <row r="543" spans="6:7" x14ac:dyDescent="0.25">
      <c r="F543" t="s">
        <v>58</v>
      </c>
      <c r="G543" t="s">
        <v>465</v>
      </c>
    </row>
    <row r="544" spans="6:7" x14ac:dyDescent="0.25">
      <c r="F544" t="s">
        <v>59</v>
      </c>
      <c r="G544" t="s">
        <v>464</v>
      </c>
    </row>
    <row r="545" spans="6:7" x14ac:dyDescent="0.25">
      <c r="F545" t="s">
        <v>467</v>
      </c>
      <c r="G545" t="s">
        <v>464</v>
      </c>
    </row>
    <row r="546" spans="6:7" x14ac:dyDescent="0.25">
      <c r="F546" t="s">
        <v>59</v>
      </c>
      <c r="G546" t="s">
        <v>464</v>
      </c>
    </row>
    <row r="547" spans="6:7" x14ac:dyDescent="0.25">
      <c r="F547" t="s">
        <v>467</v>
      </c>
      <c r="G547" t="s">
        <v>464</v>
      </c>
    </row>
    <row r="548" spans="6:7" x14ac:dyDescent="0.25">
      <c r="F548" t="s">
        <v>466</v>
      </c>
      <c r="G548" t="s">
        <v>464</v>
      </c>
    </row>
    <row r="549" spans="6:7" x14ac:dyDescent="0.25">
      <c r="F549" t="s">
        <v>59</v>
      </c>
      <c r="G549" t="s">
        <v>464</v>
      </c>
    </row>
    <row r="550" spans="6:7" x14ac:dyDescent="0.25">
      <c r="F550" t="s">
        <v>57</v>
      </c>
      <c r="G550" t="s">
        <v>464</v>
      </c>
    </row>
    <row r="551" spans="6:7" x14ac:dyDescent="0.25">
      <c r="F551" t="s">
        <v>60</v>
      </c>
      <c r="G551" t="s">
        <v>464</v>
      </c>
    </row>
    <row r="552" spans="6:7" x14ac:dyDescent="0.25">
      <c r="F552" t="s">
        <v>59</v>
      </c>
      <c r="G552" t="s">
        <v>464</v>
      </c>
    </row>
    <row r="553" spans="6:7" x14ac:dyDescent="0.25">
      <c r="F553" t="s">
        <v>59</v>
      </c>
      <c r="G553" t="s">
        <v>465</v>
      </c>
    </row>
    <row r="554" spans="6:7" x14ac:dyDescent="0.25">
      <c r="F554" t="s">
        <v>56</v>
      </c>
      <c r="G554" t="s">
        <v>464</v>
      </c>
    </row>
    <row r="555" spans="6:7" x14ac:dyDescent="0.25">
      <c r="F555" t="s">
        <v>56</v>
      </c>
      <c r="G555" t="s">
        <v>464</v>
      </c>
    </row>
    <row r="556" spans="6:7" x14ac:dyDescent="0.25">
      <c r="F556" t="s">
        <v>466</v>
      </c>
      <c r="G556" t="s">
        <v>464</v>
      </c>
    </row>
    <row r="557" spans="6:7" x14ac:dyDescent="0.25">
      <c r="F557" t="s">
        <v>60</v>
      </c>
      <c r="G557" t="s">
        <v>465</v>
      </c>
    </row>
    <row r="558" spans="6:7" x14ac:dyDescent="0.25">
      <c r="F558" t="s">
        <v>467</v>
      </c>
      <c r="G558" t="s">
        <v>464</v>
      </c>
    </row>
    <row r="559" spans="6:7" x14ac:dyDescent="0.25">
      <c r="F559" t="s">
        <v>60</v>
      </c>
      <c r="G559" t="s">
        <v>464</v>
      </c>
    </row>
    <row r="560" spans="6:7" x14ac:dyDescent="0.25">
      <c r="F560" t="s">
        <v>60</v>
      </c>
      <c r="G560" t="s">
        <v>465</v>
      </c>
    </row>
    <row r="561" spans="6:7" x14ac:dyDescent="0.25">
      <c r="F561" t="s">
        <v>59</v>
      </c>
      <c r="G561" t="s">
        <v>464</v>
      </c>
    </row>
    <row r="562" spans="6:7" x14ac:dyDescent="0.25">
      <c r="F562" t="s">
        <v>59</v>
      </c>
      <c r="G562" t="s">
        <v>464</v>
      </c>
    </row>
    <row r="563" spans="6:7" x14ac:dyDescent="0.25">
      <c r="F563" t="s">
        <v>56</v>
      </c>
      <c r="G563" t="s">
        <v>464</v>
      </c>
    </row>
    <row r="564" spans="6:7" x14ac:dyDescent="0.25">
      <c r="F564" t="s">
        <v>57</v>
      </c>
      <c r="G564" t="s">
        <v>465</v>
      </c>
    </row>
    <row r="565" spans="6:7" x14ac:dyDescent="0.25">
      <c r="F565" t="s">
        <v>56</v>
      </c>
      <c r="G565" t="s">
        <v>464</v>
      </c>
    </row>
    <row r="566" spans="6:7" x14ac:dyDescent="0.25">
      <c r="F566" t="s">
        <v>56</v>
      </c>
      <c r="G566" t="s">
        <v>464</v>
      </c>
    </row>
    <row r="567" spans="6:7" x14ac:dyDescent="0.25">
      <c r="F567" t="s">
        <v>58</v>
      </c>
      <c r="G567" t="s">
        <v>464</v>
      </c>
    </row>
    <row r="568" spans="6:7" x14ac:dyDescent="0.25">
      <c r="F568" t="s">
        <v>58</v>
      </c>
      <c r="G568" t="s">
        <v>464</v>
      </c>
    </row>
    <row r="569" spans="6:7" x14ac:dyDescent="0.25">
      <c r="F569" t="s">
        <v>56</v>
      </c>
      <c r="G569" t="s">
        <v>464</v>
      </c>
    </row>
    <row r="570" spans="6:7" x14ac:dyDescent="0.25">
      <c r="F570" t="s">
        <v>466</v>
      </c>
      <c r="G570" t="s">
        <v>464</v>
      </c>
    </row>
    <row r="571" spans="6:7" x14ac:dyDescent="0.25">
      <c r="F571" t="s">
        <v>466</v>
      </c>
      <c r="G571" t="s">
        <v>464</v>
      </c>
    </row>
    <row r="572" spans="6:7" x14ac:dyDescent="0.25">
      <c r="F572" t="s">
        <v>58</v>
      </c>
      <c r="G572" t="s">
        <v>464</v>
      </c>
    </row>
    <row r="573" spans="6:7" x14ac:dyDescent="0.25">
      <c r="F573" t="s">
        <v>58</v>
      </c>
      <c r="G573" t="s">
        <v>464</v>
      </c>
    </row>
    <row r="574" spans="6:7" x14ac:dyDescent="0.25">
      <c r="F574" t="s">
        <v>60</v>
      </c>
      <c r="G574" t="s">
        <v>464</v>
      </c>
    </row>
    <row r="575" spans="6:7" x14ac:dyDescent="0.25">
      <c r="F575" t="s">
        <v>60</v>
      </c>
      <c r="G575" t="s">
        <v>464</v>
      </c>
    </row>
    <row r="576" spans="6:7" x14ac:dyDescent="0.25">
      <c r="F576" t="s">
        <v>57</v>
      </c>
      <c r="G576" t="s">
        <v>464</v>
      </c>
    </row>
    <row r="577" spans="6:7" x14ac:dyDescent="0.25">
      <c r="F577" t="s">
        <v>56</v>
      </c>
      <c r="G577" t="s">
        <v>465</v>
      </c>
    </row>
    <row r="578" spans="6:7" x14ac:dyDescent="0.25">
      <c r="F578" t="s">
        <v>58</v>
      </c>
      <c r="G578" t="s">
        <v>465</v>
      </c>
    </row>
    <row r="579" spans="6:7" x14ac:dyDescent="0.25">
      <c r="F579" t="s">
        <v>56</v>
      </c>
      <c r="G579" t="s">
        <v>464</v>
      </c>
    </row>
    <row r="580" spans="6:7" x14ac:dyDescent="0.25">
      <c r="F580" t="s">
        <v>60</v>
      </c>
      <c r="G580" t="s">
        <v>465</v>
      </c>
    </row>
    <row r="581" spans="6:7" x14ac:dyDescent="0.25">
      <c r="F581" t="s">
        <v>56</v>
      </c>
      <c r="G581" t="s">
        <v>464</v>
      </c>
    </row>
    <row r="582" spans="6:7" x14ac:dyDescent="0.25">
      <c r="F582" t="s">
        <v>59</v>
      </c>
      <c r="G582" t="s">
        <v>464</v>
      </c>
    </row>
    <row r="583" spans="6:7" x14ac:dyDescent="0.25">
      <c r="F583" t="s">
        <v>57</v>
      </c>
      <c r="G583" t="s">
        <v>464</v>
      </c>
    </row>
    <row r="584" spans="6:7" x14ac:dyDescent="0.25">
      <c r="F584" t="s">
        <v>56</v>
      </c>
      <c r="G584" t="s">
        <v>464</v>
      </c>
    </row>
    <row r="585" spans="6:7" x14ac:dyDescent="0.25">
      <c r="F585" t="s">
        <v>56</v>
      </c>
      <c r="G585" t="s">
        <v>464</v>
      </c>
    </row>
    <row r="586" spans="6:7" x14ac:dyDescent="0.25">
      <c r="F586" t="s">
        <v>466</v>
      </c>
      <c r="G586" t="s">
        <v>464</v>
      </c>
    </row>
    <row r="587" spans="6:7" x14ac:dyDescent="0.25">
      <c r="F587" t="s">
        <v>466</v>
      </c>
      <c r="G587" t="s">
        <v>464</v>
      </c>
    </row>
    <row r="588" spans="6:7" x14ac:dyDescent="0.25">
      <c r="F588" t="s">
        <v>56</v>
      </c>
      <c r="G588" t="s">
        <v>464</v>
      </c>
    </row>
    <row r="589" spans="6:7" x14ac:dyDescent="0.25">
      <c r="F589" t="s">
        <v>60</v>
      </c>
      <c r="G589" t="s">
        <v>465</v>
      </c>
    </row>
    <row r="590" spans="6:7" x14ac:dyDescent="0.25">
      <c r="F590" t="s">
        <v>58</v>
      </c>
      <c r="G590" t="s">
        <v>464</v>
      </c>
    </row>
    <row r="591" spans="6:7" x14ac:dyDescent="0.25">
      <c r="F591" t="s">
        <v>467</v>
      </c>
      <c r="G591" t="s">
        <v>464</v>
      </c>
    </row>
    <row r="592" spans="6:7" x14ac:dyDescent="0.25">
      <c r="F592" t="s">
        <v>60</v>
      </c>
      <c r="G592" t="s">
        <v>465</v>
      </c>
    </row>
    <row r="593" spans="6:7" x14ac:dyDescent="0.25">
      <c r="F593" t="s">
        <v>56</v>
      </c>
      <c r="G593" t="s">
        <v>464</v>
      </c>
    </row>
    <row r="594" spans="6:7" x14ac:dyDescent="0.25">
      <c r="F594" t="s">
        <v>60</v>
      </c>
      <c r="G594" t="s">
        <v>464</v>
      </c>
    </row>
    <row r="595" spans="6:7" x14ac:dyDescent="0.25">
      <c r="F595" t="s">
        <v>56</v>
      </c>
      <c r="G595" t="s">
        <v>464</v>
      </c>
    </row>
    <row r="596" spans="6:7" x14ac:dyDescent="0.25">
      <c r="F596" t="s">
        <v>56</v>
      </c>
      <c r="G596" t="s">
        <v>464</v>
      </c>
    </row>
    <row r="597" spans="6:7" x14ac:dyDescent="0.25">
      <c r="F597" t="s">
        <v>57</v>
      </c>
      <c r="G597" t="s">
        <v>464</v>
      </c>
    </row>
    <row r="598" spans="6:7" x14ac:dyDescent="0.25">
      <c r="F598" t="s">
        <v>58</v>
      </c>
      <c r="G598" t="s">
        <v>465</v>
      </c>
    </row>
    <row r="599" spans="6:7" x14ac:dyDescent="0.25">
      <c r="F599" t="s">
        <v>467</v>
      </c>
      <c r="G599" t="s">
        <v>464</v>
      </c>
    </row>
    <row r="600" spans="6:7" x14ac:dyDescent="0.25">
      <c r="F600" t="s">
        <v>58</v>
      </c>
      <c r="G600" t="s">
        <v>464</v>
      </c>
    </row>
    <row r="601" spans="6:7" x14ac:dyDescent="0.25">
      <c r="F601" t="s">
        <v>56</v>
      </c>
      <c r="G601" t="s">
        <v>464</v>
      </c>
    </row>
    <row r="602" spans="6:7" x14ac:dyDescent="0.25">
      <c r="F602" t="s">
        <v>467</v>
      </c>
      <c r="G602" t="s">
        <v>464</v>
      </c>
    </row>
    <row r="603" spans="6:7" x14ac:dyDescent="0.25">
      <c r="F603" t="s">
        <v>59</v>
      </c>
      <c r="G603" t="s">
        <v>464</v>
      </c>
    </row>
    <row r="604" spans="6:7" x14ac:dyDescent="0.25">
      <c r="F604" t="s">
        <v>57</v>
      </c>
      <c r="G604" t="s">
        <v>464</v>
      </c>
    </row>
    <row r="605" spans="6:7" x14ac:dyDescent="0.25">
      <c r="F605" t="s">
        <v>57</v>
      </c>
      <c r="G605" t="s">
        <v>464</v>
      </c>
    </row>
    <row r="606" spans="6:7" x14ac:dyDescent="0.25">
      <c r="F606" t="s">
        <v>56</v>
      </c>
      <c r="G606" t="s">
        <v>464</v>
      </c>
    </row>
    <row r="607" spans="6:7" x14ac:dyDescent="0.25">
      <c r="F607" t="s">
        <v>58</v>
      </c>
      <c r="G607" t="s">
        <v>464</v>
      </c>
    </row>
    <row r="608" spans="6:7" x14ac:dyDescent="0.25">
      <c r="F608" t="s">
        <v>57</v>
      </c>
      <c r="G608" t="s">
        <v>465</v>
      </c>
    </row>
    <row r="609" spans="6:7" x14ac:dyDescent="0.25">
      <c r="F609" t="s">
        <v>466</v>
      </c>
      <c r="G609" t="s">
        <v>464</v>
      </c>
    </row>
    <row r="610" spans="6:7" x14ac:dyDescent="0.25">
      <c r="F610" t="s">
        <v>57</v>
      </c>
      <c r="G610" t="s">
        <v>464</v>
      </c>
    </row>
    <row r="611" spans="6:7" x14ac:dyDescent="0.25">
      <c r="F611" t="s">
        <v>57</v>
      </c>
      <c r="G611" t="s">
        <v>464</v>
      </c>
    </row>
    <row r="612" spans="6:7" x14ac:dyDescent="0.25">
      <c r="F612" t="s">
        <v>56</v>
      </c>
      <c r="G612" t="s">
        <v>464</v>
      </c>
    </row>
    <row r="613" spans="6:7" x14ac:dyDescent="0.25">
      <c r="F613" t="s">
        <v>57</v>
      </c>
      <c r="G613" t="s">
        <v>464</v>
      </c>
    </row>
    <row r="614" spans="6:7" x14ac:dyDescent="0.25">
      <c r="F614" t="s">
        <v>466</v>
      </c>
      <c r="G614" t="s">
        <v>464</v>
      </c>
    </row>
    <row r="615" spans="6:7" x14ac:dyDescent="0.25">
      <c r="F615" t="s">
        <v>60</v>
      </c>
      <c r="G615" t="s">
        <v>464</v>
      </c>
    </row>
    <row r="616" spans="6:7" x14ac:dyDescent="0.25">
      <c r="F616" t="s">
        <v>59</v>
      </c>
      <c r="G616" t="s">
        <v>464</v>
      </c>
    </row>
    <row r="617" spans="6:7" x14ac:dyDescent="0.25">
      <c r="F617" t="s">
        <v>58</v>
      </c>
      <c r="G617" t="s">
        <v>464</v>
      </c>
    </row>
    <row r="618" spans="6:7" x14ac:dyDescent="0.25">
      <c r="F618" t="s">
        <v>60</v>
      </c>
      <c r="G618" t="s">
        <v>465</v>
      </c>
    </row>
    <row r="619" spans="6:7" x14ac:dyDescent="0.25">
      <c r="F619" t="s">
        <v>56</v>
      </c>
      <c r="G619" t="s">
        <v>465</v>
      </c>
    </row>
    <row r="620" spans="6:7" x14ac:dyDescent="0.25">
      <c r="F620" t="s">
        <v>59</v>
      </c>
      <c r="G620" t="s">
        <v>465</v>
      </c>
    </row>
    <row r="621" spans="6:7" x14ac:dyDescent="0.25">
      <c r="F621" t="s">
        <v>56</v>
      </c>
      <c r="G621" t="s">
        <v>464</v>
      </c>
    </row>
    <row r="622" spans="6:7" x14ac:dyDescent="0.25">
      <c r="F622" t="s">
        <v>57</v>
      </c>
      <c r="G622" t="s">
        <v>464</v>
      </c>
    </row>
    <row r="623" spans="6:7" x14ac:dyDescent="0.25">
      <c r="F623" t="s">
        <v>57</v>
      </c>
      <c r="G623" t="s">
        <v>464</v>
      </c>
    </row>
    <row r="624" spans="6:7" x14ac:dyDescent="0.25">
      <c r="F624" t="s">
        <v>59</v>
      </c>
      <c r="G624" t="s">
        <v>464</v>
      </c>
    </row>
    <row r="625" spans="6:7" x14ac:dyDescent="0.25">
      <c r="F625" t="s">
        <v>466</v>
      </c>
      <c r="G625" t="s">
        <v>464</v>
      </c>
    </row>
    <row r="626" spans="6:7" x14ac:dyDescent="0.25">
      <c r="F626" t="s">
        <v>59</v>
      </c>
      <c r="G626" t="s">
        <v>464</v>
      </c>
    </row>
    <row r="627" spans="6:7" x14ac:dyDescent="0.25">
      <c r="F627" t="s">
        <v>59</v>
      </c>
      <c r="G627" t="s">
        <v>464</v>
      </c>
    </row>
    <row r="628" spans="6:7" x14ac:dyDescent="0.25">
      <c r="F628" t="s">
        <v>60</v>
      </c>
      <c r="G628" t="s">
        <v>464</v>
      </c>
    </row>
    <row r="629" spans="6:7" x14ac:dyDescent="0.25">
      <c r="F629" t="s">
        <v>467</v>
      </c>
      <c r="G629" t="s">
        <v>464</v>
      </c>
    </row>
    <row r="630" spans="6:7" x14ac:dyDescent="0.25">
      <c r="F630" t="s">
        <v>60</v>
      </c>
      <c r="G630" t="s">
        <v>465</v>
      </c>
    </row>
    <row r="631" spans="6:7" x14ac:dyDescent="0.25">
      <c r="F631" t="s">
        <v>59</v>
      </c>
      <c r="G631" t="s">
        <v>465</v>
      </c>
    </row>
    <row r="632" spans="6:7" x14ac:dyDescent="0.25">
      <c r="F632" t="s">
        <v>467</v>
      </c>
      <c r="G632" t="s">
        <v>464</v>
      </c>
    </row>
    <row r="633" spans="6:7" x14ac:dyDescent="0.25">
      <c r="F633" t="s">
        <v>466</v>
      </c>
      <c r="G633" t="s">
        <v>464</v>
      </c>
    </row>
    <row r="634" spans="6:7" x14ac:dyDescent="0.25">
      <c r="F634" t="s">
        <v>60</v>
      </c>
      <c r="G634" t="s">
        <v>464</v>
      </c>
    </row>
    <row r="635" spans="6:7" x14ac:dyDescent="0.25">
      <c r="F635" t="s">
        <v>467</v>
      </c>
      <c r="G635" t="s">
        <v>464</v>
      </c>
    </row>
    <row r="636" spans="6:7" x14ac:dyDescent="0.25">
      <c r="F636" t="s">
        <v>60</v>
      </c>
      <c r="G636" t="s">
        <v>464</v>
      </c>
    </row>
    <row r="637" spans="6:7" x14ac:dyDescent="0.25">
      <c r="F637" t="s">
        <v>59</v>
      </c>
      <c r="G637" t="s">
        <v>464</v>
      </c>
    </row>
    <row r="638" spans="6:7" x14ac:dyDescent="0.25">
      <c r="F638" t="s">
        <v>57</v>
      </c>
      <c r="G638" t="s">
        <v>464</v>
      </c>
    </row>
    <row r="639" spans="6:7" x14ac:dyDescent="0.25">
      <c r="F639" t="s">
        <v>59</v>
      </c>
      <c r="G639" t="s">
        <v>464</v>
      </c>
    </row>
    <row r="640" spans="6:7" x14ac:dyDescent="0.25">
      <c r="F640" t="s">
        <v>58</v>
      </c>
      <c r="G640" t="s">
        <v>465</v>
      </c>
    </row>
    <row r="641" spans="6:7" x14ac:dyDescent="0.25">
      <c r="F641" t="s">
        <v>60</v>
      </c>
      <c r="G641" t="s">
        <v>464</v>
      </c>
    </row>
    <row r="642" spans="6:7" x14ac:dyDescent="0.25">
      <c r="F642" t="s">
        <v>467</v>
      </c>
      <c r="G642" t="s">
        <v>464</v>
      </c>
    </row>
    <row r="643" spans="6:7" x14ac:dyDescent="0.25">
      <c r="F643" t="s">
        <v>60</v>
      </c>
      <c r="G643" t="s">
        <v>464</v>
      </c>
    </row>
    <row r="644" spans="6:7" x14ac:dyDescent="0.25">
      <c r="F644" t="s">
        <v>466</v>
      </c>
      <c r="G644" t="s">
        <v>464</v>
      </c>
    </row>
    <row r="645" spans="6:7" x14ac:dyDescent="0.25">
      <c r="F645" t="s">
        <v>57</v>
      </c>
      <c r="G645" t="s">
        <v>464</v>
      </c>
    </row>
    <row r="646" spans="6:7" x14ac:dyDescent="0.25">
      <c r="F646" t="s">
        <v>57</v>
      </c>
      <c r="G646" t="s">
        <v>464</v>
      </c>
    </row>
    <row r="647" spans="6:7" x14ac:dyDescent="0.25">
      <c r="F647" t="s">
        <v>59</v>
      </c>
      <c r="G647" t="s">
        <v>464</v>
      </c>
    </row>
    <row r="648" spans="6:7" x14ac:dyDescent="0.25">
      <c r="F648" t="s">
        <v>60</v>
      </c>
      <c r="G648" t="s">
        <v>464</v>
      </c>
    </row>
    <row r="649" spans="6:7" x14ac:dyDescent="0.25">
      <c r="F649" t="s">
        <v>57</v>
      </c>
      <c r="G649" t="s">
        <v>464</v>
      </c>
    </row>
    <row r="650" spans="6:7" x14ac:dyDescent="0.25">
      <c r="F650" t="s">
        <v>58</v>
      </c>
      <c r="G650" t="s">
        <v>464</v>
      </c>
    </row>
    <row r="651" spans="6:7" x14ac:dyDescent="0.25">
      <c r="F651" t="s">
        <v>59</v>
      </c>
      <c r="G651" t="s">
        <v>465</v>
      </c>
    </row>
    <row r="652" spans="6:7" x14ac:dyDescent="0.25">
      <c r="F652" t="s">
        <v>466</v>
      </c>
      <c r="G652" t="s">
        <v>464</v>
      </c>
    </row>
    <row r="653" spans="6:7" x14ac:dyDescent="0.25">
      <c r="F653" t="s">
        <v>466</v>
      </c>
      <c r="G653" t="s">
        <v>464</v>
      </c>
    </row>
    <row r="654" spans="6:7" x14ac:dyDescent="0.25">
      <c r="F654" t="s">
        <v>59</v>
      </c>
      <c r="G654" t="s">
        <v>464</v>
      </c>
    </row>
    <row r="655" spans="6:7" x14ac:dyDescent="0.25">
      <c r="F655" t="s">
        <v>59</v>
      </c>
      <c r="G655" t="s">
        <v>464</v>
      </c>
    </row>
    <row r="656" spans="6:7" x14ac:dyDescent="0.25">
      <c r="F656" t="s">
        <v>56</v>
      </c>
      <c r="G656" t="s">
        <v>464</v>
      </c>
    </row>
    <row r="657" spans="6:7" x14ac:dyDescent="0.25">
      <c r="F657" t="s">
        <v>466</v>
      </c>
      <c r="G657" t="s">
        <v>464</v>
      </c>
    </row>
    <row r="658" spans="6:7" x14ac:dyDescent="0.25">
      <c r="F658" t="s">
        <v>60</v>
      </c>
      <c r="G658" t="s">
        <v>465</v>
      </c>
    </row>
    <row r="659" spans="6:7" x14ac:dyDescent="0.25">
      <c r="F659" t="s">
        <v>59</v>
      </c>
      <c r="G659" t="s">
        <v>464</v>
      </c>
    </row>
    <row r="660" spans="6:7" x14ac:dyDescent="0.25">
      <c r="F660" t="s">
        <v>57</v>
      </c>
      <c r="G660" t="s">
        <v>465</v>
      </c>
    </row>
    <row r="661" spans="6:7" x14ac:dyDescent="0.25">
      <c r="F661" t="s">
        <v>57</v>
      </c>
      <c r="G661" t="s">
        <v>464</v>
      </c>
    </row>
    <row r="662" spans="6:7" x14ac:dyDescent="0.25">
      <c r="F662" t="s">
        <v>466</v>
      </c>
      <c r="G662" t="s">
        <v>464</v>
      </c>
    </row>
    <row r="663" spans="6:7" x14ac:dyDescent="0.25">
      <c r="F663" t="s">
        <v>56</v>
      </c>
      <c r="G663" t="s">
        <v>465</v>
      </c>
    </row>
    <row r="664" spans="6:7" x14ac:dyDescent="0.25">
      <c r="F664" t="s">
        <v>467</v>
      </c>
      <c r="G664" t="s">
        <v>464</v>
      </c>
    </row>
    <row r="665" spans="6:7" x14ac:dyDescent="0.25">
      <c r="F665" t="s">
        <v>60</v>
      </c>
      <c r="G665" t="s">
        <v>464</v>
      </c>
    </row>
    <row r="666" spans="6:7" x14ac:dyDescent="0.25">
      <c r="F666" t="s">
        <v>56</v>
      </c>
      <c r="G666" t="s">
        <v>464</v>
      </c>
    </row>
    <row r="667" spans="6:7" x14ac:dyDescent="0.25">
      <c r="F667" t="s">
        <v>58</v>
      </c>
      <c r="G667" t="s">
        <v>464</v>
      </c>
    </row>
    <row r="668" spans="6:7" x14ac:dyDescent="0.25">
      <c r="F668" t="s">
        <v>58</v>
      </c>
      <c r="G668" t="s">
        <v>465</v>
      </c>
    </row>
    <row r="669" spans="6:7" x14ac:dyDescent="0.25">
      <c r="F669" t="s">
        <v>467</v>
      </c>
      <c r="G669" t="s">
        <v>464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9A253-D021-48F0-A0CF-784432A37F80}">
  <sheetPr codeName="Sheet56"/>
  <dimension ref="E5:G2005"/>
  <sheetViews>
    <sheetView workbookViewId="0">
      <selection activeCell="C8" sqref="C8"/>
    </sheetView>
  </sheetViews>
  <sheetFormatPr defaultRowHeight="15" x14ac:dyDescent="0.25"/>
  <sheetData>
    <row r="5" spans="5:7" x14ac:dyDescent="0.25">
      <c r="E5" t="s">
        <v>468</v>
      </c>
      <c r="F5" t="s">
        <v>469</v>
      </c>
      <c r="G5" t="s">
        <v>470</v>
      </c>
    </row>
    <row r="6" spans="5:7" x14ac:dyDescent="0.25">
      <c r="E6">
        <v>1</v>
      </c>
      <c r="F6">
        <v>4</v>
      </c>
      <c r="G6" t="s">
        <v>471</v>
      </c>
    </row>
    <row r="7" spans="5:7" x14ac:dyDescent="0.25">
      <c r="E7">
        <v>2</v>
      </c>
      <c r="F7">
        <v>6</v>
      </c>
      <c r="G7" t="s">
        <v>472</v>
      </c>
    </row>
    <row r="8" spans="5:7" x14ac:dyDescent="0.25">
      <c r="E8">
        <v>3</v>
      </c>
      <c r="F8">
        <v>6</v>
      </c>
      <c r="G8" t="s">
        <v>471</v>
      </c>
    </row>
    <row r="9" spans="5:7" x14ac:dyDescent="0.25">
      <c r="E9">
        <v>4</v>
      </c>
      <c r="F9">
        <v>4</v>
      </c>
      <c r="G9" t="s">
        <v>472</v>
      </c>
    </row>
    <row r="10" spans="5:7" x14ac:dyDescent="0.25">
      <c r="E10">
        <v>5</v>
      </c>
      <c r="F10">
        <v>2</v>
      </c>
      <c r="G10" t="s">
        <v>471</v>
      </c>
    </row>
    <row r="11" spans="5:7" x14ac:dyDescent="0.25">
      <c r="E11">
        <v>6</v>
      </c>
      <c r="F11">
        <v>9</v>
      </c>
      <c r="G11" t="s">
        <v>471</v>
      </c>
    </row>
    <row r="12" spans="5:7" x14ac:dyDescent="0.25">
      <c r="E12">
        <v>7</v>
      </c>
      <c r="F12">
        <v>4</v>
      </c>
      <c r="G12" t="s">
        <v>471</v>
      </c>
    </row>
    <row r="13" spans="5:7" x14ac:dyDescent="0.25">
      <c r="E13">
        <v>8</v>
      </c>
      <c r="F13">
        <v>8</v>
      </c>
      <c r="G13" t="s">
        <v>472</v>
      </c>
    </row>
    <row r="14" spans="5:7" x14ac:dyDescent="0.25">
      <c r="E14">
        <v>9</v>
      </c>
      <c r="F14">
        <v>4</v>
      </c>
      <c r="G14" t="s">
        <v>471</v>
      </c>
    </row>
    <row r="15" spans="5:7" x14ac:dyDescent="0.25">
      <c r="E15">
        <v>10</v>
      </c>
      <c r="F15">
        <v>8</v>
      </c>
      <c r="G15" t="s">
        <v>471</v>
      </c>
    </row>
    <row r="16" spans="5:7" x14ac:dyDescent="0.25">
      <c r="E16">
        <v>11</v>
      </c>
      <c r="F16">
        <v>6</v>
      </c>
      <c r="G16" t="s">
        <v>471</v>
      </c>
    </row>
    <row r="17" spans="5:7" x14ac:dyDescent="0.25">
      <c r="E17">
        <v>12</v>
      </c>
      <c r="F17">
        <v>8</v>
      </c>
      <c r="G17" t="s">
        <v>472</v>
      </c>
    </row>
    <row r="18" spans="5:7" x14ac:dyDescent="0.25">
      <c r="E18">
        <v>13</v>
      </c>
      <c r="F18">
        <v>5</v>
      </c>
      <c r="G18" t="s">
        <v>471</v>
      </c>
    </row>
    <row r="19" spans="5:7" x14ac:dyDescent="0.25">
      <c r="E19">
        <v>14</v>
      </c>
      <c r="F19">
        <v>7</v>
      </c>
      <c r="G19" t="s">
        <v>472</v>
      </c>
    </row>
    <row r="20" spans="5:7" x14ac:dyDescent="0.25">
      <c r="E20">
        <v>15</v>
      </c>
      <c r="F20">
        <v>5</v>
      </c>
      <c r="G20" t="s">
        <v>471</v>
      </c>
    </row>
    <row r="21" spans="5:7" x14ac:dyDescent="0.25">
      <c r="E21">
        <v>16</v>
      </c>
      <c r="F21">
        <v>8</v>
      </c>
      <c r="G21" t="s">
        <v>471</v>
      </c>
    </row>
    <row r="22" spans="5:7" x14ac:dyDescent="0.25">
      <c r="E22">
        <v>17</v>
      </c>
      <c r="F22">
        <v>2</v>
      </c>
      <c r="G22" t="s">
        <v>472</v>
      </c>
    </row>
    <row r="23" spans="5:7" x14ac:dyDescent="0.25">
      <c r="E23">
        <v>18</v>
      </c>
      <c r="F23">
        <v>7</v>
      </c>
      <c r="G23" t="s">
        <v>472</v>
      </c>
    </row>
    <row r="24" spans="5:7" x14ac:dyDescent="0.25">
      <c r="E24">
        <v>19</v>
      </c>
      <c r="F24">
        <v>6</v>
      </c>
      <c r="G24" t="s">
        <v>472</v>
      </c>
    </row>
    <row r="25" spans="5:7" x14ac:dyDescent="0.25">
      <c r="E25">
        <v>20</v>
      </c>
      <c r="F25">
        <v>3</v>
      </c>
      <c r="G25" t="s">
        <v>471</v>
      </c>
    </row>
    <row r="26" spans="5:7" x14ac:dyDescent="0.25">
      <c r="E26">
        <v>21</v>
      </c>
      <c r="F26">
        <v>1</v>
      </c>
      <c r="G26" t="s">
        <v>472</v>
      </c>
    </row>
    <row r="27" spans="5:7" x14ac:dyDescent="0.25">
      <c r="E27">
        <v>22</v>
      </c>
      <c r="F27">
        <v>4</v>
      </c>
      <c r="G27" t="s">
        <v>472</v>
      </c>
    </row>
    <row r="28" spans="5:7" x14ac:dyDescent="0.25">
      <c r="E28">
        <v>23</v>
      </c>
      <c r="F28">
        <v>1</v>
      </c>
      <c r="G28" t="s">
        <v>472</v>
      </c>
    </row>
    <row r="29" spans="5:7" x14ac:dyDescent="0.25">
      <c r="E29">
        <v>24</v>
      </c>
      <c r="F29">
        <v>5</v>
      </c>
      <c r="G29" t="s">
        <v>471</v>
      </c>
    </row>
    <row r="30" spans="5:7" x14ac:dyDescent="0.25">
      <c r="E30">
        <v>25</v>
      </c>
      <c r="F30">
        <v>2</v>
      </c>
      <c r="G30" t="s">
        <v>472</v>
      </c>
    </row>
    <row r="31" spans="5:7" x14ac:dyDescent="0.25">
      <c r="E31">
        <v>26</v>
      </c>
      <c r="F31">
        <v>5</v>
      </c>
      <c r="G31" t="s">
        <v>472</v>
      </c>
    </row>
    <row r="32" spans="5:7" x14ac:dyDescent="0.25">
      <c r="E32">
        <v>27</v>
      </c>
      <c r="F32">
        <v>1</v>
      </c>
      <c r="G32" t="s">
        <v>471</v>
      </c>
    </row>
    <row r="33" spans="5:7" x14ac:dyDescent="0.25">
      <c r="E33">
        <v>28</v>
      </c>
      <c r="F33">
        <v>7</v>
      </c>
      <c r="G33" t="s">
        <v>472</v>
      </c>
    </row>
    <row r="34" spans="5:7" x14ac:dyDescent="0.25">
      <c r="E34">
        <v>29</v>
      </c>
      <c r="F34">
        <v>8</v>
      </c>
      <c r="G34" t="s">
        <v>471</v>
      </c>
    </row>
    <row r="35" spans="5:7" x14ac:dyDescent="0.25">
      <c r="E35">
        <v>30</v>
      </c>
      <c r="F35">
        <v>5</v>
      </c>
      <c r="G35" t="s">
        <v>471</v>
      </c>
    </row>
    <row r="36" spans="5:7" x14ac:dyDescent="0.25">
      <c r="E36">
        <v>31</v>
      </c>
      <c r="F36">
        <v>2</v>
      </c>
      <c r="G36" t="s">
        <v>472</v>
      </c>
    </row>
    <row r="37" spans="5:7" x14ac:dyDescent="0.25">
      <c r="E37">
        <v>32</v>
      </c>
      <c r="F37">
        <v>9</v>
      </c>
      <c r="G37" t="s">
        <v>472</v>
      </c>
    </row>
    <row r="38" spans="5:7" x14ac:dyDescent="0.25">
      <c r="E38">
        <v>33</v>
      </c>
      <c r="F38">
        <v>9</v>
      </c>
      <c r="G38" t="s">
        <v>472</v>
      </c>
    </row>
    <row r="39" spans="5:7" x14ac:dyDescent="0.25">
      <c r="E39">
        <v>34</v>
      </c>
      <c r="F39">
        <v>3</v>
      </c>
      <c r="G39" t="s">
        <v>471</v>
      </c>
    </row>
    <row r="40" spans="5:7" x14ac:dyDescent="0.25">
      <c r="E40">
        <v>35</v>
      </c>
      <c r="F40">
        <v>3</v>
      </c>
      <c r="G40" t="s">
        <v>472</v>
      </c>
    </row>
    <row r="41" spans="5:7" x14ac:dyDescent="0.25">
      <c r="E41">
        <v>36</v>
      </c>
      <c r="F41">
        <v>2</v>
      </c>
      <c r="G41" t="s">
        <v>472</v>
      </c>
    </row>
    <row r="42" spans="5:7" x14ac:dyDescent="0.25">
      <c r="E42">
        <v>37</v>
      </c>
      <c r="F42">
        <v>2</v>
      </c>
      <c r="G42" t="s">
        <v>471</v>
      </c>
    </row>
    <row r="43" spans="5:7" x14ac:dyDescent="0.25">
      <c r="E43">
        <v>38</v>
      </c>
      <c r="F43">
        <v>7</v>
      </c>
      <c r="G43" t="s">
        <v>471</v>
      </c>
    </row>
    <row r="44" spans="5:7" x14ac:dyDescent="0.25">
      <c r="E44">
        <v>39</v>
      </c>
      <c r="F44">
        <v>2</v>
      </c>
      <c r="G44" t="s">
        <v>472</v>
      </c>
    </row>
    <row r="45" spans="5:7" x14ac:dyDescent="0.25">
      <c r="E45">
        <v>40</v>
      </c>
      <c r="F45">
        <v>9</v>
      </c>
      <c r="G45" t="s">
        <v>472</v>
      </c>
    </row>
    <row r="46" spans="5:7" x14ac:dyDescent="0.25">
      <c r="E46">
        <v>41</v>
      </c>
      <c r="F46">
        <v>7</v>
      </c>
      <c r="G46" t="s">
        <v>472</v>
      </c>
    </row>
    <row r="47" spans="5:7" x14ac:dyDescent="0.25">
      <c r="E47">
        <v>42</v>
      </c>
      <c r="F47">
        <v>5</v>
      </c>
      <c r="G47" t="s">
        <v>471</v>
      </c>
    </row>
    <row r="48" spans="5:7" x14ac:dyDescent="0.25">
      <c r="E48">
        <v>43</v>
      </c>
      <c r="F48">
        <v>6</v>
      </c>
      <c r="G48" t="s">
        <v>471</v>
      </c>
    </row>
    <row r="49" spans="5:7" x14ac:dyDescent="0.25">
      <c r="E49">
        <v>44</v>
      </c>
      <c r="F49">
        <v>4</v>
      </c>
      <c r="G49" t="s">
        <v>472</v>
      </c>
    </row>
    <row r="50" spans="5:7" x14ac:dyDescent="0.25">
      <c r="E50">
        <v>45</v>
      </c>
      <c r="F50">
        <v>7</v>
      </c>
      <c r="G50" t="s">
        <v>472</v>
      </c>
    </row>
    <row r="51" spans="5:7" x14ac:dyDescent="0.25">
      <c r="E51">
        <v>46</v>
      </c>
      <c r="F51">
        <v>9</v>
      </c>
      <c r="G51" t="s">
        <v>471</v>
      </c>
    </row>
    <row r="52" spans="5:7" x14ac:dyDescent="0.25">
      <c r="E52">
        <v>47</v>
      </c>
      <c r="F52">
        <v>2</v>
      </c>
      <c r="G52" t="s">
        <v>472</v>
      </c>
    </row>
    <row r="53" spans="5:7" x14ac:dyDescent="0.25">
      <c r="E53">
        <v>48</v>
      </c>
      <c r="F53">
        <v>4</v>
      </c>
      <c r="G53" t="s">
        <v>471</v>
      </c>
    </row>
    <row r="54" spans="5:7" x14ac:dyDescent="0.25">
      <c r="E54">
        <v>49</v>
      </c>
      <c r="F54">
        <v>5</v>
      </c>
      <c r="G54" t="s">
        <v>471</v>
      </c>
    </row>
    <row r="55" spans="5:7" x14ac:dyDescent="0.25">
      <c r="E55">
        <v>50</v>
      </c>
      <c r="F55">
        <v>7</v>
      </c>
      <c r="G55" t="s">
        <v>471</v>
      </c>
    </row>
    <row r="56" spans="5:7" x14ac:dyDescent="0.25">
      <c r="E56">
        <v>51</v>
      </c>
      <c r="F56">
        <v>8</v>
      </c>
      <c r="G56" t="s">
        <v>472</v>
      </c>
    </row>
    <row r="57" spans="5:7" x14ac:dyDescent="0.25">
      <c r="E57">
        <v>52</v>
      </c>
      <c r="F57">
        <v>5</v>
      </c>
      <c r="G57" t="s">
        <v>471</v>
      </c>
    </row>
    <row r="58" spans="5:7" x14ac:dyDescent="0.25">
      <c r="E58">
        <v>53</v>
      </c>
      <c r="F58">
        <v>5</v>
      </c>
      <c r="G58" t="s">
        <v>472</v>
      </c>
    </row>
    <row r="59" spans="5:7" x14ac:dyDescent="0.25">
      <c r="E59">
        <v>54</v>
      </c>
      <c r="F59">
        <v>8</v>
      </c>
      <c r="G59" t="s">
        <v>472</v>
      </c>
    </row>
    <row r="60" spans="5:7" x14ac:dyDescent="0.25">
      <c r="E60">
        <v>55</v>
      </c>
      <c r="F60">
        <v>1</v>
      </c>
      <c r="G60" t="s">
        <v>472</v>
      </c>
    </row>
    <row r="61" spans="5:7" x14ac:dyDescent="0.25">
      <c r="E61">
        <v>56</v>
      </c>
      <c r="F61">
        <v>9</v>
      </c>
      <c r="G61" t="s">
        <v>472</v>
      </c>
    </row>
    <row r="62" spans="5:7" x14ac:dyDescent="0.25">
      <c r="E62">
        <v>57</v>
      </c>
      <c r="F62">
        <v>6</v>
      </c>
      <c r="G62" t="s">
        <v>471</v>
      </c>
    </row>
    <row r="63" spans="5:7" x14ac:dyDescent="0.25">
      <c r="E63">
        <v>58</v>
      </c>
      <c r="F63">
        <v>1</v>
      </c>
      <c r="G63" t="s">
        <v>471</v>
      </c>
    </row>
    <row r="64" spans="5:7" x14ac:dyDescent="0.25">
      <c r="E64">
        <v>59</v>
      </c>
      <c r="F64">
        <v>4</v>
      </c>
      <c r="G64" t="s">
        <v>471</v>
      </c>
    </row>
    <row r="65" spans="5:7" x14ac:dyDescent="0.25">
      <c r="E65">
        <v>60</v>
      </c>
      <c r="F65">
        <v>9</v>
      </c>
      <c r="G65" t="s">
        <v>471</v>
      </c>
    </row>
    <row r="66" spans="5:7" x14ac:dyDescent="0.25">
      <c r="E66">
        <v>61</v>
      </c>
      <c r="F66">
        <v>8</v>
      </c>
      <c r="G66" t="s">
        <v>472</v>
      </c>
    </row>
    <row r="67" spans="5:7" x14ac:dyDescent="0.25">
      <c r="E67">
        <v>62</v>
      </c>
      <c r="F67">
        <v>6</v>
      </c>
      <c r="G67" t="s">
        <v>472</v>
      </c>
    </row>
    <row r="68" spans="5:7" x14ac:dyDescent="0.25">
      <c r="E68">
        <v>63</v>
      </c>
      <c r="F68">
        <v>8</v>
      </c>
      <c r="G68" t="s">
        <v>471</v>
      </c>
    </row>
    <row r="69" spans="5:7" x14ac:dyDescent="0.25">
      <c r="E69">
        <v>64</v>
      </c>
      <c r="F69">
        <v>9</v>
      </c>
      <c r="G69" t="s">
        <v>471</v>
      </c>
    </row>
    <row r="70" spans="5:7" x14ac:dyDescent="0.25">
      <c r="E70">
        <v>65</v>
      </c>
      <c r="F70">
        <v>2</v>
      </c>
      <c r="G70" t="s">
        <v>472</v>
      </c>
    </row>
    <row r="71" spans="5:7" x14ac:dyDescent="0.25">
      <c r="E71">
        <v>66</v>
      </c>
      <c r="F71">
        <v>2</v>
      </c>
      <c r="G71" t="s">
        <v>472</v>
      </c>
    </row>
    <row r="72" spans="5:7" x14ac:dyDescent="0.25">
      <c r="E72">
        <v>67</v>
      </c>
      <c r="F72">
        <v>4</v>
      </c>
      <c r="G72" t="s">
        <v>471</v>
      </c>
    </row>
    <row r="73" spans="5:7" x14ac:dyDescent="0.25">
      <c r="E73">
        <v>68</v>
      </c>
      <c r="F73">
        <v>4</v>
      </c>
      <c r="G73" t="s">
        <v>472</v>
      </c>
    </row>
    <row r="74" spans="5:7" x14ac:dyDescent="0.25">
      <c r="E74">
        <v>69</v>
      </c>
      <c r="F74">
        <v>5</v>
      </c>
      <c r="G74" t="s">
        <v>472</v>
      </c>
    </row>
    <row r="75" spans="5:7" x14ac:dyDescent="0.25">
      <c r="E75">
        <v>70</v>
      </c>
      <c r="F75">
        <v>7</v>
      </c>
      <c r="G75" t="s">
        <v>471</v>
      </c>
    </row>
    <row r="76" spans="5:7" x14ac:dyDescent="0.25">
      <c r="E76">
        <v>71</v>
      </c>
      <c r="F76">
        <v>8</v>
      </c>
      <c r="G76" t="s">
        <v>472</v>
      </c>
    </row>
    <row r="77" spans="5:7" x14ac:dyDescent="0.25">
      <c r="E77">
        <v>72</v>
      </c>
      <c r="F77">
        <v>7</v>
      </c>
      <c r="G77" t="s">
        <v>472</v>
      </c>
    </row>
    <row r="78" spans="5:7" x14ac:dyDescent="0.25">
      <c r="E78">
        <v>73</v>
      </c>
      <c r="F78">
        <v>4</v>
      </c>
      <c r="G78" t="s">
        <v>472</v>
      </c>
    </row>
    <row r="79" spans="5:7" x14ac:dyDescent="0.25">
      <c r="E79">
        <v>74</v>
      </c>
      <c r="F79">
        <v>1</v>
      </c>
      <c r="G79" t="s">
        <v>472</v>
      </c>
    </row>
    <row r="80" spans="5:7" x14ac:dyDescent="0.25">
      <c r="E80">
        <v>75</v>
      </c>
      <c r="F80">
        <v>1</v>
      </c>
      <c r="G80" t="s">
        <v>471</v>
      </c>
    </row>
    <row r="81" spans="5:7" x14ac:dyDescent="0.25">
      <c r="E81">
        <v>76</v>
      </c>
      <c r="F81">
        <v>4</v>
      </c>
      <c r="G81" t="s">
        <v>472</v>
      </c>
    </row>
    <row r="82" spans="5:7" x14ac:dyDescent="0.25">
      <c r="E82">
        <v>77</v>
      </c>
      <c r="F82">
        <v>6</v>
      </c>
      <c r="G82" t="s">
        <v>472</v>
      </c>
    </row>
    <row r="83" spans="5:7" x14ac:dyDescent="0.25">
      <c r="E83">
        <v>78</v>
      </c>
      <c r="F83">
        <v>7</v>
      </c>
      <c r="G83" t="s">
        <v>471</v>
      </c>
    </row>
    <row r="84" spans="5:7" x14ac:dyDescent="0.25">
      <c r="E84">
        <v>79</v>
      </c>
      <c r="F84">
        <v>3</v>
      </c>
      <c r="G84" t="s">
        <v>471</v>
      </c>
    </row>
    <row r="85" spans="5:7" x14ac:dyDescent="0.25">
      <c r="E85">
        <v>80</v>
      </c>
      <c r="F85">
        <v>8</v>
      </c>
      <c r="G85" t="s">
        <v>471</v>
      </c>
    </row>
    <row r="86" spans="5:7" x14ac:dyDescent="0.25">
      <c r="E86">
        <v>81</v>
      </c>
      <c r="F86">
        <v>5</v>
      </c>
      <c r="G86" t="s">
        <v>472</v>
      </c>
    </row>
    <row r="87" spans="5:7" x14ac:dyDescent="0.25">
      <c r="E87">
        <v>82</v>
      </c>
      <c r="F87">
        <v>7</v>
      </c>
      <c r="G87" t="s">
        <v>471</v>
      </c>
    </row>
    <row r="88" spans="5:7" x14ac:dyDescent="0.25">
      <c r="E88">
        <v>83</v>
      </c>
      <c r="F88">
        <v>4</v>
      </c>
      <c r="G88" t="s">
        <v>471</v>
      </c>
    </row>
    <row r="89" spans="5:7" x14ac:dyDescent="0.25">
      <c r="E89">
        <v>84</v>
      </c>
      <c r="F89">
        <v>4</v>
      </c>
      <c r="G89" t="s">
        <v>471</v>
      </c>
    </row>
    <row r="90" spans="5:7" x14ac:dyDescent="0.25">
      <c r="E90">
        <v>85</v>
      </c>
      <c r="F90">
        <v>5</v>
      </c>
      <c r="G90" t="s">
        <v>471</v>
      </c>
    </row>
    <row r="91" spans="5:7" x14ac:dyDescent="0.25">
      <c r="E91">
        <v>86</v>
      </c>
      <c r="F91">
        <v>6</v>
      </c>
      <c r="G91" t="s">
        <v>471</v>
      </c>
    </row>
    <row r="92" spans="5:7" x14ac:dyDescent="0.25">
      <c r="E92">
        <v>87</v>
      </c>
      <c r="F92">
        <v>3</v>
      </c>
      <c r="G92" t="s">
        <v>472</v>
      </c>
    </row>
    <row r="93" spans="5:7" x14ac:dyDescent="0.25">
      <c r="E93">
        <v>88</v>
      </c>
      <c r="F93">
        <v>6</v>
      </c>
      <c r="G93" t="s">
        <v>471</v>
      </c>
    </row>
    <row r="94" spans="5:7" x14ac:dyDescent="0.25">
      <c r="E94">
        <v>89</v>
      </c>
      <c r="F94">
        <v>8</v>
      </c>
      <c r="G94" t="s">
        <v>471</v>
      </c>
    </row>
    <row r="95" spans="5:7" x14ac:dyDescent="0.25">
      <c r="E95">
        <v>90</v>
      </c>
      <c r="F95">
        <v>7</v>
      </c>
      <c r="G95" t="s">
        <v>471</v>
      </c>
    </row>
    <row r="96" spans="5:7" x14ac:dyDescent="0.25">
      <c r="E96">
        <v>91</v>
      </c>
      <c r="F96">
        <v>7</v>
      </c>
      <c r="G96" t="s">
        <v>472</v>
      </c>
    </row>
    <row r="97" spans="5:7" x14ac:dyDescent="0.25">
      <c r="E97">
        <v>92</v>
      </c>
      <c r="F97">
        <v>5</v>
      </c>
      <c r="G97" t="s">
        <v>471</v>
      </c>
    </row>
    <row r="98" spans="5:7" x14ac:dyDescent="0.25">
      <c r="E98">
        <v>93</v>
      </c>
      <c r="F98">
        <v>4</v>
      </c>
      <c r="G98" t="s">
        <v>472</v>
      </c>
    </row>
    <row r="99" spans="5:7" x14ac:dyDescent="0.25">
      <c r="E99">
        <v>94</v>
      </c>
      <c r="F99">
        <v>9</v>
      </c>
      <c r="G99" t="s">
        <v>471</v>
      </c>
    </row>
    <row r="100" spans="5:7" x14ac:dyDescent="0.25">
      <c r="E100">
        <v>95</v>
      </c>
      <c r="F100">
        <v>1</v>
      </c>
      <c r="G100" t="s">
        <v>472</v>
      </c>
    </row>
    <row r="101" spans="5:7" x14ac:dyDescent="0.25">
      <c r="E101">
        <v>96</v>
      </c>
      <c r="F101">
        <v>5</v>
      </c>
      <c r="G101" t="s">
        <v>472</v>
      </c>
    </row>
    <row r="102" spans="5:7" x14ac:dyDescent="0.25">
      <c r="E102">
        <v>97</v>
      </c>
      <c r="F102">
        <v>8</v>
      </c>
      <c r="G102" t="s">
        <v>471</v>
      </c>
    </row>
    <row r="103" spans="5:7" x14ac:dyDescent="0.25">
      <c r="E103">
        <v>98</v>
      </c>
      <c r="F103">
        <v>5</v>
      </c>
      <c r="G103" t="s">
        <v>472</v>
      </c>
    </row>
    <row r="104" spans="5:7" x14ac:dyDescent="0.25">
      <c r="E104">
        <v>99</v>
      </c>
      <c r="F104">
        <v>5</v>
      </c>
      <c r="G104" t="s">
        <v>472</v>
      </c>
    </row>
    <row r="105" spans="5:7" x14ac:dyDescent="0.25">
      <c r="E105">
        <v>100</v>
      </c>
      <c r="F105">
        <v>4</v>
      </c>
      <c r="G105" t="s">
        <v>471</v>
      </c>
    </row>
    <row r="106" spans="5:7" x14ac:dyDescent="0.25">
      <c r="E106">
        <v>101</v>
      </c>
      <c r="F106">
        <v>6</v>
      </c>
      <c r="G106" t="s">
        <v>471</v>
      </c>
    </row>
    <row r="107" spans="5:7" x14ac:dyDescent="0.25">
      <c r="E107">
        <v>102</v>
      </c>
      <c r="F107">
        <v>7</v>
      </c>
      <c r="G107" t="s">
        <v>471</v>
      </c>
    </row>
    <row r="108" spans="5:7" x14ac:dyDescent="0.25">
      <c r="E108">
        <v>103</v>
      </c>
      <c r="F108">
        <v>3</v>
      </c>
      <c r="G108" t="s">
        <v>471</v>
      </c>
    </row>
    <row r="109" spans="5:7" x14ac:dyDescent="0.25">
      <c r="E109">
        <v>104</v>
      </c>
      <c r="F109">
        <v>4</v>
      </c>
      <c r="G109" t="s">
        <v>472</v>
      </c>
    </row>
    <row r="110" spans="5:7" x14ac:dyDescent="0.25">
      <c r="E110">
        <v>105</v>
      </c>
      <c r="F110">
        <v>8</v>
      </c>
      <c r="G110" t="s">
        <v>471</v>
      </c>
    </row>
    <row r="111" spans="5:7" x14ac:dyDescent="0.25">
      <c r="E111">
        <v>106</v>
      </c>
      <c r="F111">
        <v>9</v>
      </c>
      <c r="G111" t="s">
        <v>472</v>
      </c>
    </row>
    <row r="112" spans="5:7" x14ac:dyDescent="0.25">
      <c r="E112">
        <v>107</v>
      </c>
      <c r="F112">
        <v>4</v>
      </c>
      <c r="G112" t="s">
        <v>471</v>
      </c>
    </row>
    <row r="113" spans="5:7" x14ac:dyDescent="0.25">
      <c r="E113">
        <v>108</v>
      </c>
      <c r="F113">
        <v>1</v>
      </c>
      <c r="G113" t="s">
        <v>472</v>
      </c>
    </row>
    <row r="114" spans="5:7" x14ac:dyDescent="0.25">
      <c r="E114">
        <v>109</v>
      </c>
      <c r="F114">
        <v>8</v>
      </c>
      <c r="G114" t="s">
        <v>471</v>
      </c>
    </row>
    <row r="115" spans="5:7" x14ac:dyDescent="0.25">
      <c r="E115">
        <v>110</v>
      </c>
      <c r="F115">
        <v>5</v>
      </c>
      <c r="G115" t="s">
        <v>472</v>
      </c>
    </row>
    <row r="116" spans="5:7" x14ac:dyDescent="0.25">
      <c r="E116">
        <v>111</v>
      </c>
      <c r="F116">
        <v>1</v>
      </c>
      <c r="G116" t="s">
        <v>472</v>
      </c>
    </row>
    <row r="117" spans="5:7" x14ac:dyDescent="0.25">
      <c r="E117">
        <v>112</v>
      </c>
      <c r="F117">
        <v>9</v>
      </c>
      <c r="G117" t="s">
        <v>471</v>
      </c>
    </row>
    <row r="118" spans="5:7" x14ac:dyDescent="0.25">
      <c r="E118">
        <v>113</v>
      </c>
      <c r="F118">
        <v>9</v>
      </c>
      <c r="G118" t="s">
        <v>471</v>
      </c>
    </row>
    <row r="119" spans="5:7" x14ac:dyDescent="0.25">
      <c r="E119">
        <v>114</v>
      </c>
      <c r="F119">
        <v>5</v>
      </c>
      <c r="G119" t="s">
        <v>472</v>
      </c>
    </row>
    <row r="120" spans="5:7" x14ac:dyDescent="0.25">
      <c r="E120">
        <v>115</v>
      </c>
      <c r="F120">
        <v>1</v>
      </c>
      <c r="G120" t="s">
        <v>472</v>
      </c>
    </row>
    <row r="121" spans="5:7" x14ac:dyDescent="0.25">
      <c r="E121">
        <v>116</v>
      </c>
      <c r="F121">
        <v>9</v>
      </c>
      <c r="G121" t="s">
        <v>471</v>
      </c>
    </row>
    <row r="122" spans="5:7" x14ac:dyDescent="0.25">
      <c r="E122">
        <v>117</v>
      </c>
      <c r="F122">
        <v>1</v>
      </c>
      <c r="G122" t="s">
        <v>472</v>
      </c>
    </row>
    <row r="123" spans="5:7" x14ac:dyDescent="0.25">
      <c r="E123">
        <v>118</v>
      </c>
      <c r="F123">
        <v>5</v>
      </c>
      <c r="G123" t="s">
        <v>471</v>
      </c>
    </row>
    <row r="124" spans="5:7" x14ac:dyDescent="0.25">
      <c r="E124">
        <v>119</v>
      </c>
      <c r="F124">
        <v>2</v>
      </c>
      <c r="G124" t="s">
        <v>472</v>
      </c>
    </row>
    <row r="125" spans="5:7" x14ac:dyDescent="0.25">
      <c r="E125">
        <v>120</v>
      </c>
      <c r="F125">
        <v>8</v>
      </c>
      <c r="G125" t="s">
        <v>471</v>
      </c>
    </row>
    <row r="126" spans="5:7" x14ac:dyDescent="0.25">
      <c r="E126">
        <v>121</v>
      </c>
      <c r="F126">
        <v>3</v>
      </c>
      <c r="G126" t="s">
        <v>472</v>
      </c>
    </row>
    <row r="127" spans="5:7" x14ac:dyDescent="0.25">
      <c r="E127">
        <v>122</v>
      </c>
      <c r="F127">
        <v>4</v>
      </c>
      <c r="G127" t="s">
        <v>472</v>
      </c>
    </row>
    <row r="128" spans="5:7" x14ac:dyDescent="0.25">
      <c r="E128">
        <v>123</v>
      </c>
      <c r="F128">
        <v>9</v>
      </c>
      <c r="G128" t="s">
        <v>472</v>
      </c>
    </row>
    <row r="129" spans="5:7" x14ac:dyDescent="0.25">
      <c r="E129">
        <v>124</v>
      </c>
      <c r="F129">
        <v>1</v>
      </c>
      <c r="G129" t="s">
        <v>472</v>
      </c>
    </row>
    <row r="130" spans="5:7" x14ac:dyDescent="0.25">
      <c r="E130">
        <v>125</v>
      </c>
      <c r="F130">
        <v>6</v>
      </c>
      <c r="G130" t="s">
        <v>471</v>
      </c>
    </row>
    <row r="131" spans="5:7" x14ac:dyDescent="0.25">
      <c r="E131">
        <v>126</v>
      </c>
      <c r="F131">
        <v>2</v>
      </c>
      <c r="G131" t="s">
        <v>472</v>
      </c>
    </row>
    <row r="132" spans="5:7" x14ac:dyDescent="0.25">
      <c r="E132">
        <v>127</v>
      </c>
      <c r="F132">
        <v>8</v>
      </c>
      <c r="G132" t="s">
        <v>471</v>
      </c>
    </row>
    <row r="133" spans="5:7" x14ac:dyDescent="0.25">
      <c r="E133">
        <v>128</v>
      </c>
      <c r="F133">
        <v>7</v>
      </c>
      <c r="G133" t="s">
        <v>471</v>
      </c>
    </row>
    <row r="134" spans="5:7" x14ac:dyDescent="0.25">
      <c r="E134">
        <v>129</v>
      </c>
      <c r="F134">
        <v>2</v>
      </c>
      <c r="G134" t="s">
        <v>472</v>
      </c>
    </row>
    <row r="135" spans="5:7" x14ac:dyDescent="0.25">
      <c r="E135">
        <v>130</v>
      </c>
      <c r="F135">
        <v>6</v>
      </c>
      <c r="G135" t="s">
        <v>472</v>
      </c>
    </row>
    <row r="136" spans="5:7" x14ac:dyDescent="0.25">
      <c r="E136">
        <v>131</v>
      </c>
      <c r="F136">
        <v>3</v>
      </c>
      <c r="G136" t="s">
        <v>471</v>
      </c>
    </row>
    <row r="137" spans="5:7" x14ac:dyDescent="0.25">
      <c r="E137">
        <v>132</v>
      </c>
      <c r="F137">
        <v>1</v>
      </c>
      <c r="G137" t="s">
        <v>472</v>
      </c>
    </row>
    <row r="138" spans="5:7" x14ac:dyDescent="0.25">
      <c r="E138">
        <v>133</v>
      </c>
      <c r="F138">
        <v>2</v>
      </c>
      <c r="G138" t="s">
        <v>471</v>
      </c>
    </row>
    <row r="139" spans="5:7" x14ac:dyDescent="0.25">
      <c r="E139">
        <v>134</v>
      </c>
      <c r="F139">
        <v>4</v>
      </c>
      <c r="G139" t="s">
        <v>471</v>
      </c>
    </row>
    <row r="140" spans="5:7" x14ac:dyDescent="0.25">
      <c r="E140">
        <v>135</v>
      </c>
      <c r="F140">
        <v>8</v>
      </c>
      <c r="G140" t="s">
        <v>472</v>
      </c>
    </row>
    <row r="141" spans="5:7" x14ac:dyDescent="0.25">
      <c r="E141">
        <v>136</v>
      </c>
      <c r="F141">
        <v>2</v>
      </c>
      <c r="G141" t="s">
        <v>472</v>
      </c>
    </row>
    <row r="142" spans="5:7" x14ac:dyDescent="0.25">
      <c r="E142">
        <v>137</v>
      </c>
      <c r="F142">
        <v>2</v>
      </c>
      <c r="G142" t="s">
        <v>472</v>
      </c>
    </row>
    <row r="143" spans="5:7" x14ac:dyDescent="0.25">
      <c r="E143">
        <v>138</v>
      </c>
      <c r="F143">
        <v>9</v>
      </c>
      <c r="G143" t="s">
        <v>471</v>
      </c>
    </row>
    <row r="144" spans="5:7" x14ac:dyDescent="0.25">
      <c r="E144">
        <v>139</v>
      </c>
      <c r="F144">
        <v>2</v>
      </c>
      <c r="G144" t="s">
        <v>472</v>
      </c>
    </row>
    <row r="145" spans="5:7" x14ac:dyDescent="0.25">
      <c r="E145">
        <v>140</v>
      </c>
      <c r="F145">
        <v>5</v>
      </c>
      <c r="G145" t="s">
        <v>471</v>
      </c>
    </row>
    <row r="146" spans="5:7" x14ac:dyDescent="0.25">
      <c r="E146">
        <v>141</v>
      </c>
      <c r="F146">
        <v>6</v>
      </c>
      <c r="G146" t="s">
        <v>472</v>
      </c>
    </row>
    <row r="147" spans="5:7" x14ac:dyDescent="0.25">
      <c r="E147">
        <v>142</v>
      </c>
      <c r="F147">
        <v>7</v>
      </c>
      <c r="G147" t="s">
        <v>472</v>
      </c>
    </row>
    <row r="148" spans="5:7" x14ac:dyDescent="0.25">
      <c r="E148">
        <v>143</v>
      </c>
      <c r="F148">
        <v>8</v>
      </c>
      <c r="G148" t="s">
        <v>472</v>
      </c>
    </row>
    <row r="149" spans="5:7" x14ac:dyDescent="0.25">
      <c r="E149">
        <v>144</v>
      </c>
      <c r="F149">
        <v>1</v>
      </c>
      <c r="G149" t="s">
        <v>472</v>
      </c>
    </row>
    <row r="150" spans="5:7" x14ac:dyDescent="0.25">
      <c r="E150">
        <v>145</v>
      </c>
      <c r="F150">
        <v>1</v>
      </c>
      <c r="G150" t="s">
        <v>472</v>
      </c>
    </row>
    <row r="151" spans="5:7" x14ac:dyDescent="0.25">
      <c r="E151">
        <v>146</v>
      </c>
      <c r="F151">
        <v>7</v>
      </c>
      <c r="G151" t="s">
        <v>471</v>
      </c>
    </row>
    <row r="152" spans="5:7" x14ac:dyDescent="0.25">
      <c r="E152">
        <v>147</v>
      </c>
      <c r="F152">
        <v>9</v>
      </c>
      <c r="G152" t="s">
        <v>471</v>
      </c>
    </row>
    <row r="153" spans="5:7" x14ac:dyDescent="0.25">
      <c r="E153">
        <v>148</v>
      </c>
      <c r="F153">
        <v>2</v>
      </c>
      <c r="G153" t="s">
        <v>472</v>
      </c>
    </row>
    <row r="154" spans="5:7" x14ac:dyDescent="0.25">
      <c r="E154">
        <v>149</v>
      </c>
      <c r="F154">
        <v>3</v>
      </c>
      <c r="G154" t="s">
        <v>471</v>
      </c>
    </row>
    <row r="155" spans="5:7" x14ac:dyDescent="0.25">
      <c r="E155">
        <v>150</v>
      </c>
      <c r="F155">
        <v>9</v>
      </c>
      <c r="G155" t="s">
        <v>472</v>
      </c>
    </row>
    <row r="156" spans="5:7" x14ac:dyDescent="0.25">
      <c r="E156">
        <v>151</v>
      </c>
      <c r="F156">
        <v>7</v>
      </c>
      <c r="G156" t="s">
        <v>471</v>
      </c>
    </row>
    <row r="157" spans="5:7" x14ac:dyDescent="0.25">
      <c r="E157">
        <v>152</v>
      </c>
      <c r="F157">
        <v>7</v>
      </c>
      <c r="G157" t="s">
        <v>471</v>
      </c>
    </row>
    <row r="158" spans="5:7" x14ac:dyDescent="0.25">
      <c r="E158">
        <v>153</v>
      </c>
      <c r="F158">
        <v>3</v>
      </c>
      <c r="G158" t="s">
        <v>472</v>
      </c>
    </row>
    <row r="159" spans="5:7" x14ac:dyDescent="0.25">
      <c r="E159">
        <v>154</v>
      </c>
      <c r="F159">
        <v>7</v>
      </c>
      <c r="G159" t="s">
        <v>472</v>
      </c>
    </row>
    <row r="160" spans="5:7" x14ac:dyDescent="0.25">
      <c r="E160">
        <v>155</v>
      </c>
      <c r="F160">
        <v>4</v>
      </c>
      <c r="G160" t="s">
        <v>471</v>
      </c>
    </row>
    <row r="161" spans="5:7" x14ac:dyDescent="0.25">
      <c r="E161">
        <v>156</v>
      </c>
      <c r="F161">
        <v>3</v>
      </c>
      <c r="G161" t="s">
        <v>471</v>
      </c>
    </row>
    <row r="162" spans="5:7" x14ac:dyDescent="0.25">
      <c r="E162">
        <v>157</v>
      </c>
      <c r="F162">
        <v>8</v>
      </c>
      <c r="G162" t="s">
        <v>471</v>
      </c>
    </row>
    <row r="163" spans="5:7" x14ac:dyDescent="0.25">
      <c r="E163">
        <v>158</v>
      </c>
      <c r="F163">
        <v>9</v>
      </c>
      <c r="G163" t="s">
        <v>471</v>
      </c>
    </row>
    <row r="164" spans="5:7" x14ac:dyDescent="0.25">
      <c r="E164">
        <v>159</v>
      </c>
      <c r="F164">
        <v>6</v>
      </c>
      <c r="G164" t="s">
        <v>471</v>
      </c>
    </row>
    <row r="165" spans="5:7" x14ac:dyDescent="0.25">
      <c r="E165">
        <v>160</v>
      </c>
      <c r="F165">
        <v>4</v>
      </c>
      <c r="G165" t="s">
        <v>471</v>
      </c>
    </row>
    <row r="166" spans="5:7" x14ac:dyDescent="0.25">
      <c r="E166">
        <v>161</v>
      </c>
      <c r="F166">
        <v>8</v>
      </c>
      <c r="G166" t="s">
        <v>472</v>
      </c>
    </row>
    <row r="167" spans="5:7" x14ac:dyDescent="0.25">
      <c r="E167">
        <v>162</v>
      </c>
      <c r="F167">
        <v>3</v>
      </c>
      <c r="G167" t="s">
        <v>472</v>
      </c>
    </row>
    <row r="168" spans="5:7" x14ac:dyDescent="0.25">
      <c r="E168">
        <v>163</v>
      </c>
      <c r="F168">
        <v>7</v>
      </c>
      <c r="G168" t="s">
        <v>471</v>
      </c>
    </row>
    <row r="169" spans="5:7" x14ac:dyDescent="0.25">
      <c r="E169">
        <v>164</v>
      </c>
      <c r="F169">
        <v>1</v>
      </c>
      <c r="G169" t="s">
        <v>472</v>
      </c>
    </row>
    <row r="170" spans="5:7" x14ac:dyDescent="0.25">
      <c r="E170">
        <v>165</v>
      </c>
      <c r="F170">
        <v>7</v>
      </c>
      <c r="G170" t="s">
        <v>471</v>
      </c>
    </row>
    <row r="171" spans="5:7" x14ac:dyDescent="0.25">
      <c r="E171">
        <v>166</v>
      </c>
      <c r="F171">
        <v>7</v>
      </c>
      <c r="G171" t="s">
        <v>472</v>
      </c>
    </row>
    <row r="172" spans="5:7" x14ac:dyDescent="0.25">
      <c r="E172">
        <v>167</v>
      </c>
      <c r="F172">
        <v>3</v>
      </c>
      <c r="G172" t="s">
        <v>472</v>
      </c>
    </row>
    <row r="173" spans="5:7" x14ac:dyDescent="0.25">
      <c r="E173">
        <v>168</v>
      </c>
      <c r="F173">
        <v>2</v>
      </c>
      <c r="G173" t="s">
        <v>471</v>
      </c>
    </row>
    <row r="174" spans="5:7" x14ac:dyDescent="0.25">
      <c r="E174">
        <v>169</v>
      </c>
      <c r="F174">
        <v>8</v>
      </c>
      <c r="G174" t="s">
        <v>472</v>
      </c>
    </row>
    <row r="175" spans="5:7" x14ac:dyDescent="0.25">
      <c r="E175">
        <v>170</v>
      </c>
      <c r="F175">
        <v>8</v>
      </c>
      <c r="G175" t="s">
        <v>471</v>
      </c>
    </row>
    <row r="176" spans="5:7" x14ac:dyDescent="0.25">
      <c r="E176">
        <v>171</v>
      </c>
      <c r="F176">
        <v>5</v>
      </c>
      <c r="G176" t="s">
        <v>472</v>
      </c>
    </row>
    <row r="177" spans="5:7" x14ac:dyDescent="0.25">
      <c r="E177">
        <v>172</v>
      </c>
      <c r="F177">
        <v>7</v>
      </c>
      <c r="G177" t="s">
        <v>472</v>
      </c>
    </row>
    <row r="178" spans="5:7" x14ac:dyDescent="0.25">
      <c r="E178">
        <v>173</v>
      </c>
      <c r="F178">
        <v>3</v>
      </c>
      <c r="G178" t="s">
        <v>471</v>
      </c>
    </row>
    <row r="179" spans="5:7" x14ac:dyDescent="0.25">
      <c r="E179">
        <v>174</v>
      </c>
      <c r="F179">
        <v>4</v>
      </c>
      <c r="G179" t="s">
        <v>471</v>
      </c>
    </row>
    <row r="180" spans="5:7" x14ac:dyDescent="0.25">
      <c r="E180">
        <v>175</v>
      </c>
      <c r="F180">
        <v>8</v>
      </c>
      <c r="G180" t="s">
        <v>471</v>
      </c>
    </row>
    <row r="181" spans="5:7" x14ac:dyDescent="0.25">
      <c r="E181">
        <v>176</v>
      </c>
      <c r="F181">
        <v>3</v>
      </c>
      <c r="G181" t="s">
        <v>472</v>
      </c>
    </row>
    <row r="182" spans="5:7" x14ac:dyDescent="0.25">
      <c r="E182">
        <v>177</v>
      </c>
      <c r="F182">
        <v>9</v>
      </c>
      <c r="G182" t="s">
        <v>471</v>
      </c>
    </row>
    <row r="183" spans="5:7" x14ac:dyDescent="0.25">
      <c r="E183">
        <v>178</v>
      </c>
      <c r="F183">
        <v>9</v>
      </c>
      <c r="G183" t="s">
        <v>471</v>
      </c>
    </row>
    <row r="184" spans="5:7" x14ac:dyDescent="0.25">
      <c r="E184">
        <v>179</v>
      </c>
      <c r="F184">
        <v>6</v>
      </c>
      <c r="G184" t="s">
        <v>471</v>
      </c>
    </row>
    <row r="185" spans="5:7" x14ac:dyDescent="0.25">
      <c r="E185">
        <v>180</v>
      </c>
      <c r="F185">
        <v>3</v>
      </c>
      <c r="G185" t="s">
        <v>471</v>
      </c>
    </row>
    <row r="186" spans="5:7" x14ac:dyDescent="0.25">
      <c r="E186">
        <v>181</v>
      </c>
      <c r="F186">
        <v>6</v>
      </c>
      <c r="G186" t="s">
        <v>472</v>
      </c>
    </row>
    <row r="187" spans="5:7" x14ac:dyDescent="0.25">
      <c r="E187">
        <v>182</v>
      </c>
      <c r="F187">
        <v>2</v>
      </c>
      <c r="G187" t="s">
        <v>472</v>
      </c>
    </row>
    <row r="188" spans="5:7" x14ac:dyDescent="0.25">
      <c r="E188">
        <v>183</v>
      </c>
      <c r="F188">
        <v>5</v>
      </c>
      <c r="G188" t="s">
        <v>471</v>
      </c>
    </row>
    <row r="189" spans="5:7" x14ac:dyDescent="0.25">
      <c r="E189">
        <v>184</v>
      </c>
      <c r="F189">
        <v>5</v>
      </c>
      <c r="G189" t="s">
        <v>472</v>
      </c>
    </row>
    <row r="190" spans="5:7" x14ac:dyDescent="0.25">
      <c r="E190">
        <v>185</v>
      </c>
      <c r="F190">
        <v>1</v>
      </c>
      <c r="G190" t="s">
        <v>472</v>
      </c>
    </row>
    <row r="191" spans="5:7" x14ac:dyDescent="0.25">
      <c r="E191">
        <v>186</v>
      </c>
      <c r="F191">
        <v>7</v>
      </c>
      <c r="G191" t="s">
        <v>472</v>
      </c>
    </row>
    <row r="192" spans="5:7" x14ac:dyDescent="0.25">
      <c r="E192">
        <v>187</v>
      </c>
      <c r="F192">
        <v>5</v>
      </c>
      <c r="G192" t="s">
        <v>472</v>
      </c>
    </row>
    <row r="193" spans="5:7" x14ac:dyDescent="0.25">
      <c r="E193">
        <v>188</v>
      </c>
      <c r="F193">
        <v>7</v>
      </c>
      <c r="G193" t="s">
        <v>471</v>
      </c>
    </row>
    <row r="194" spans="5:7" x14ac:dyDescent="0.25">
      <c r="E194">
        <v>189</v>
      </c>
      <c r="F194">
        <v>5</v>
      </c>
      <c r="G194" t="s">
        <v>471</v>
      </c>
    </row>
    <row r="195" spans="5:7" x14ac:dyDescent="0.25">
      <c r="E195">
        <v>190</v>
      </c>
      <c r="F195">
        <v>3</v>
      </c>
      <c r="G195" t="s">
        <v>471</v>
      </c>
    </row>
    <row r="196" spans="5:7" x14ac:dyDescent="0.25">
      <c r="E196">
        <v>191</v>
      </c>
      <c r="F196">
        <v>9</v>
      </c>
      <c r="G196" t="s">
        <v>472</v>
      </c>
    </row>
    <row r="197" spans="5:7" x14ac:dyDescent="0.25">
      <c r="E197">
        <v>192</v>
      </c>
      <c r="F197">
        <v>2</v>
      </c>
      <c r="G197" t="s">
        <v>472</v>
      </c>
    </row>
    <row r="198" spans="5:7" x14ac:dyDescent="0.25">
      <c r="E198">
        <v>193</v>
      </c>
      <c r="F198">
        <v>7</v>
      </c>
      <c r="G198" t="s">
        <v>472</v>
      </c>
    </row>
    <row r="199" spans="5:7" x14ac:dyDescent="0.25">
      <c r="E199">
        <v>194</v>
      </c>
      <c r="F199">
        <v>1</v>
      </c>
      <c r="G199" t="s">
        <v>472</v>
      </c>
    </row>
    <row r="200" spans="5:7" x14ac:dyDescent="0.25">
      <c r="E200">
        <v>195</v>
      </c>
      <c r="F200">
        <v>4</v>
      </c>
      <c r="G200" t="s">
        <v>471</v>
      </c>
    </row>
    <row r="201" spans="5:7" x14ac:dyDescent="0.25">
      <c r="E201">
        <v>196</v>
      </c>
      <c r="F201">
        <v>7</v>
      </c>
      <c r="G201" t="s">
        <v>471</v>
      </c>
    </row>
    <row r="202" spans="5:7" x14ac:dyDescent="0.25">
      <c r="E202">
        <v>197</v>
      </c>
      <c r="F202">
        <v>3</v>
      </c>
      <c r="G202" t="s">
        <v>471</v>
      </c>
    </row>
    <row r="203" spans="5:7" x14ac:dyDescent="0.25">
      <c r="E203">
        <v>198</v>
      </c>
      <c r="F203">
        <v>4</v>
      </c>
      <c r="G203" t="s">
        <v>471</v>
      </c>
    </row>
    <row r="204" spans="5:7" x14ac:dyDescent="0.25">
      <c r="E204">
        <v>199</v>
      </c>
      <c r="F204">
        <v>2</v>
      </c>
      <c r="G204" t="s">
        <v>472</v>
      </c>
    </row>
    <row r="205" spans="5:7" x14ac:dyDescent="0.25">
      <c r="E205">
        <v>200</v>
      </c>
      <c r="F205">
        <v>4</v>
      </c>
      <c r="G205" t="s">
        <v>471</v>
      </c>
    </row>
    <row r="206" spans="5:7" x14ac:dyDescent="0.25">
      <c r="E206">
        <v>201</v>
      </c>
      <c r="F206">
        <v>8</v>
      </c>
      <c r="G206" t="s">
        <v>471</v>
      </c>
    </row>
    <row r="207" spans="5:7" x14ac:dyDescent="0.25">
      <c r="E207">
        <v>202</v>
      </c>
      <c r="F207">
        <v>8</v>
      </c>
      <c r="G207" t="s">
        <v>472</v>
      </c>
    </row>
    <row r="208" spans="5:7" x14ac:dyDescent="0.25">
      <c r="E208">
        <v>203</v>
      </c>
      <c r="F208">
        <v>9</v>
      </c>
      <c r="G208" t="s">
        <v>472</v>
      </c>
    </row>
    <row r="209" spans="5:7" x14ac:dyDescent="0.25">
      <c r="E209">
        <v>204</v>
      </c>
      <c r="F209">
        <v>3</v>
      </c>
      <c r="G209" t="s">
        <v>471</v>
      </c>
    </row>
    <row r="210" spans="5:7" x14ac:dyDescent="0.25">
      <c r="E210">
        <v>205</v>
      </c>
      <c r="F210">
        <v>6</v>
      </c>
      <c r="G210" t="s">
        <v>471</v>
      </c>
    </row>
    <row r="211" spans="5:7" x14ac:dyDescent="0.25">
      <c r="E211">
        <v>206</v>
      </c>
      <c r="F211">
        <v>4</v>
      </c>
      <c r="G211" t="s">
        <v>471</v>
      </c>
    </row>
    <row r="212" spans="5:7" x14ac:dyDescent="0.25">
      <c r="E212">
        <v>207</v>
      </c>
      <c r="F212">
        <v>6</v>
      </c>
      <c r="G212" t="s">
        <v>472</v>
      </c>
    </row>
    <row r="213" spans="5:7" x14ac:dyDescent="0.25">
      <c r="E213">
        <v>208</v>
      </c>
      <c r="F213">
        <v>3</v>
      </c>
      <c r="G213" t="s">
        <v>471</v>
      </c>
    </row>
    <row r="214" spans="5:7" x14ac:dyDescent="0.25">
      <c r="E214">
        <v>209</v>
      </c>
      <c r="F214">
        <v>7</v>
      </c>
      <c r="G214" t="s">
        <v>471</v>
      </c>
    </row>
    <row r="215" spans="5:7" x14ac:dyDescent="0.25">
      <c r="E215">
        <v>210</v>
      </c>
      <c r="F215">
        <v>9</v>
      </c>
      <c r="G215" t="s">
        <v>472</v>
      </c>
    </row>
    <row r="216" spans="5:7" x14ac:dyDescent="0.25">
      <c r="E216">
        <v>211</v>
      </c>
      <c r="F216">
        <v>9</v>
      </c>
      <c r="G216" t="s">
        <v>472</v>
      </c>
    </row>
    <row r="217" spans="5:7" x14ac:dyDescent="0.25">
      <c r="E217">
        <v>212</v>
      </c>
      <c r="F217">
        <v>7</v>
      </c>
      <c r="G217" t="s">
        <v>471</v>
      </c>
    </row>
    <row r="218" spans="5:7" x14ac:dyDescent="0.25">
      <c r="E218">
        <v>213</v>
      </c>
      <c r="F218">
        <v>5</v>
      </c>
      <c r="G218" t="s">
        <v>472</v>
      </c>
    </row>
    <row r="219" spans="5:7" x14ac:dyDescent="0.25">
      <c r="E219">
        <v>214</v>
      </c>
      <c r="F219">
        <v>8</v>
      </c>
      <c r="G219" t="s">
        <v>472</v>
      </c>
    </row>
    <row r="220" spans="5:7" x14ac:dyDescent="0.25">
      <c r="E220">
        <v>215</v>
      </c>
      <c r="F220">
        <v>8</v>
      </c>
      <c r="G220" t="s">
        <v>472</v>
      </c>
    </row>
    <row r="221" spans="5:7" x14ac:dyDescent="0.25">
      <c r="E221">
        <v>216</v>
      </c>
      <c r="F221">
        <v>1</v>
      </c>
      <c r="G221" t="s">
        <v>472</v>
      </c>
    </row>
    <row r="222" spans="5:7" x14ac:dyDescent="0.25">
      <c r="E222">
        <v>217</v>
      </c>
      <c r="F222">
        <v>6</v>
      </c>
      <c r="G222" t="s">
        <v>472</v>
      </c>
    </row>
    <row r="223" spans="5:7" x14ac:dyDescent="0.25">
      <c r="E223">
        <v>218</v>
      </c>
      <c r="F223">
        <v>9</v>
      </c>
      <c r="G223" t="s">
        <v>471</v>
      </c>
    </row>
    <row r="224" spans="5:7" x14ac:dyDescent="0.25">
      <c r="E224">
        <v>219</v>
      </c>
      <c r="F224">
        <v>6</v>
      </c>
      <c r="G224" t="s">
        <v>472</v>
      </c>
    </row>
    <row r="225" spans="5:7" x14ac:dyDescent="0.25">
      <c r="E225">
        <v>220</v>
      </c>
      <c r="F225">
        <v>3</v>
      </c>
      <c r="G225" t="s">
        <v>471</v>
      </c>
    </row>
    <row r="226" spans="5:7" x14ac:dyDescent="0.25">
      <c r="E226">
        <v>221</v>
      </c>
      <c r="F226">
        <v>4</v>
      </c>
      <c r="G226" t="s">
        <v>471</v>
      </c>
    </row>
    <row r="227" spans="5:7" x14ac:dyDescent="0.25">
      <c r="E227">
        <v>222</v>
      </c>
      <c r="F227">
        <v>8</v>
      </c>
      <c r="G227" t="s">
        <v>471</v>
      </c>
    </row>
    <row r="228" spans="5:7" x14ac:dyDescent="0.25">
      <c r="E228">
        <v>223</v>
      </c>
      <c r="F228">
        <v>4</v>
      </c>
      <c r="G228" t="s">
        <v>472</v>
      </c>
    </row>
    <row r="229" spans="5:7" x14ac:dyDescent="0.25">
      <c r="E229">
        <v>224</v>
      </c>
      <c r="F229">
        <v>8</v>
      </c>
      <c r="G229" t="s">
        <v>471</v>
      </c>
    </row>
    <row r="230" spans="5:7" x14ac:dyDescent="0.25">
      <c r="E230">
        <v>225</v>
      </c>
      <c r="F230">
        <v>6</v>
      </c>
      <c r="G230" t="s">
        <v>471</v>
      </c>
    </row>
    <row r="231" spans="5:7" x14ac:dyDescent="0.25">
      <c r="E231">
        <v>226</v>
      </c>
      <c r="F231">
        <v>2</v>
      </c>
      <c r="G231" t="s">
        <v>472</v>
      </c>
    </row>
    <row r="232" spans="5:7" x14ac:dyDescent="0.25">
      <c r="E232">
        <v>227</v>
      </c>
      <c r="F232">
        <v>7</v>
      </c>
      <c r="G232" t="s">
        <v>472</v>
      </c>
    </row>
    <row r="233" spans="5:7" x14ac:dyDescent="0.25">
      <c r="E233">
        <v>228</v>
      </c>
      <c r="F233">
        <v>4</v>
      </c>
      <c r="G233" t="s">
        <v>471</v>
      </c>
    </row>
    <row r="234" spans="5:7" x14ac:dyDescent="0.25">
      <c r="E234">
        <v>229</v>
      </c>
      <c r="F234">
        <v>2</v>
      </c>
      <c r="G234" t="s">
        <v>472</v>
      </c>
    </row>
    <row r="235" spans="5:7" x14ac:dyDescent="0.25">
      <c r="E235">
        <v>230</v>
      </c>
      <c r="F235">
        <v>1</v>
      </c>
      <c r="G235" t="s">
        <v>472</v>
      </c>
    </row>
    <row r="236" spans="5:7" x14ac:dyDescent="0.25">
      <c r="E236">
        <v>231</v>
      </c>
      <c r="F236">
        <v>1</v>
      </c>
      <c r="G236" t="s">
        <v>472</v>
      </c>
    </row>
    <row r="237" spans="5:7" x14ac:dyDescent="0.25">
      <c r="E237">
        <v>232</v>
      </c>
      <c r="F237">
        <v>9</v>
      </c>
      <c r="G237" t="s">
        <v>471</v>
      </c>
    </row>
    <row r="238" spans="5:7" x14ac:dyDescent="0.25">
      <c r="E238">
        <v>233</v>
      </c>
      <c r="F238">
        <v>6</v>
      </c>
      <c r="G238" t="s">
        <v>472</v>
      </c>
    </row>
    <row r="239" spans="5:7" x14ac:dyDescent="0.25">
      <c r="E239">
        <v>234</v>
      </c>
      <c r="F239">
        <v>6</v>
      </c>
      <c r="G239" t="s">
        <v>471</v>
      </c>
    </row>
    <row r="240" spans="5:7" x14ac:dyDescent="0.25">
      <c r="E240">
        <v>235</v>
      </c>
      <c r="F240">
        <v>9</v>
      </c>
      <c r="G240" t="s">
        <v>471</v>
      </c>
    </row>
    <row r="241" spans="5:7" x14ac:dyDescent="0.25">
      <c r="E241">
        <v>236</v>
      </c>
      <c r="F241">
        <v>4</v>
      </c>
      <c r="G241" t="s">
        <v>471</v>
      </c>
    </row>
    <row r="242" spans="5:7" x14ac:dyDescent="0.25">
      <c r="E242">
        <v>237</v>
      </c>
      <c r="F242">
        <v>6</v>
      </c>
      <c r="G242" t="s">
        <v>471</v>
      </c>
    </row>
    <row r="243" spans="5:7" x14ac:dyDescent="0.25">
      <c r="E243">
        <v>238</v>
      </c>
      <c r="F243">
        <v>6</v>
      </c>
      <c r="G243" t="s">
        <v>472</v>
      </c>
    </row>
    <row r="244" spans="5:7" x14ac:dyDescent="0.25">
      <c r="E244">
        <v>239</v>
      </c>
      <c r="F244">
        <v>9</v>
      </c>
      <c r="G244" t="s">
        <v>471</v>
      </c>
    </row>
    <row r="245" spans="5:7" x14ac:dyDescent="0.25">
      <c r="E245">
        <v>240</v>
      </c>
      <c r="F245">
        <v>5</v>
      </c>
      <c r="G245" t="s">
        <v>471</v>
      </c>
    </row>
    <row r="246" spans="5:7" x14ac:dyDescent="0.25">
      <c r="E246">
        <v>241</v>
      </c>
      <c r="F246">
        <v>8</v>
      </c>
      <c r="G246" t="s">
        <v>471</v>
      </c>
    </row>
    <row r="247" spans="5:7" x14ac:dyDescent="0.25">
      <c r="E247">
        <v>242</v>
      </c>
      <c r="F247">
        <v>4</v>
      </c>
      <c r="G247" t="s">
        <v>472</v>
      </c>
    </row>
    <row r="248" spans="5:7" x14ac:dyDescent="0.25">
      <c r="E248">
        <v>243</v>
      </c>
      <c r="F248">
        <v>5</v>
      </c>
      <c r="G248" t="s">
        <v>472</v>
      </c>
    </row>
    <row r="249" spans="5:7" x14ac:dyDescent="0.25">
      <c r="E249">
        <v>244</v>
      </c>
      <c r="F249">
        <v>1</v>
      </c>
      <c r="G249" t="s">
        <v>472</v>
      </c>
    </row>
    <row r="250" spans="5:7" x14ac:dyDescent="0.25">
      <c r="E250">
        <v>245</v>
      </c>
      <c r="F250">
        <v>3</v>
      </c>
      <c r="G250" t="s">
        <v>472</v>
      </c>
    </row>
    <row r="251" spans="5:7" x14ac:dyDescent="0.25">
      <c r="E251">
        <v>246</v>
      </c>
      <c r="F251">
        <v>5</v>
      </c>
      <c r="G251" t="s">
        <v>472</v>
      </c>
    </row>
    <row r="252" spans="5:7" x14ac:dyDescent="0.25">
      <c r="E252">
        <v>247</v>
      </c>
      <c r="F252">
        <v>7</v>
      </c>
      <c r="G252" t="s">
        <v>471</v>
      </c>
    </row>
    <row r="253" spans="5:7" x14ac:dyDescent="0.25">
      <c r="E253">
        <v>248</v>
      </c>
      <c r="F253">
        <v>4</v>
      </c>
      <c r="G253" t="s">
        <v>471</v>
      </c>
    </row>
    <row r="254" spans="5:7" x14ac:dyDescent="0.25">
      <c r="E254">
        <v>249</v>
      </c>
      <c r="F254">
        <v>9</v>
      </c>
      <c r="G254" t="s">
        <v>472</v>
      </c>
    </row>
    <row r="255" spans="5:7" x14ac:dyDescent="0.25">
      <c r="E255">
        <v>250</v>
      </c>
      <c r="F255">
        <v>7</v>
      </c>
      <c r="G255" t="s">
        <v>472</v>
      </c>
    </row>
    <row r="256" spans="5:7" x14ac:dyDescent="0.25">
      <c r="E256">
        <v>251</v>
      </c>
      <c r="F256">
        <v>4</v>
      </c>
      <c r="G256" t="s">
        <v>471</v>
      </c>
    </row>
    <row r="257" spans="5:7" x14ac:dyDescent="0.25">
      <c r="E257">
        <v>252</v>
      </c>
      <c r="F257">
        <v>4</v>
      </c>
      <c r="G257" t="s">
        <v>472</v>
      </c>
    </row>
    <row r="258" spans="5:7" x14ac:dyDescent="0.25">
      <c r="E258">
        <v>253</v>
      </c>
      <c r="F258">
        <v>8</v>
      </c>
      <c r="G258" t="s">
        <v>471</v>
      </c>
    </row>
    <row r="259" spans="5:7" x14ac:dyDescent="0.25">
      <c r="E259">
        <v>254</v>
      </c>
      <c r="F259">
        <v>1</v>
      </c>
      <c r="G259" t="s">
        <v>472</v>
      </c>
    </row>
    <row r="260" spans="5:7" x14ac:dyDescent="0.25">
      <c r="E260">
        <v>255</v>
      </c>
      <c r="F260">
        <v>9</v>
      </c>
      <c r="G260" t="s">
        <v>471</v>
      </c>
    </row>
    <row r="261" spans="5:7" x14ac:dyDescent="0.25">
      <c r="E261">
        <v>256</v>
      </c>
      <c r="F261">
        <v>3</v>
      </c>
      <c r="G261" t="s">
        <v>471</v>
      </c>
    </row>
    <row r="262" spans="5:7" x14ac:dyDescent="0.25">
      <c r="E262">
        <v>257</v>
      </c>
      <c r="F262">
        <v>6</v>
      </c>
      <c r="G262" t="s">
        <v>471</v>
      </c>
    </row>
    <row r="263" spans="5:7" x14ac:dyDescent="0.25">
      <c r="E263">
        <v>258</v>
      </c>
      <c r="F263">
        <v>3</v>
      </c>
      <c r="G263" t="s">
        <v>472</v>
      </c>
    </row>
    <row r="264" spans="5:7" x14ac:dyDescent="0.25">
      <c r="E264">
        <v>259</v>
      </c>
      <c r="F264">
        <v>1</v>
      </c>
      <c r="G264" t="s">
        <v>472</v>
      </c>
    </row>
    <row r="265" spans="5:7" x14ac:dyDescent="0.25">
      <c r="E265">
        <v>260</v>
      </c>
      <c r="F265">
        <v>1</v>
      </c>
      <c r="G265" t="s">
        <v>472</v>
      </c>
    </row>
    <row r="266" spans="5:7" x14ac:dyDescent="0.25">
      <c r="E266">
        <v>261</v>
      </c>
      <c r="F266">
        <v>5</v>
      </c>
      <c r="G266" t="s">
        <v>472</v>
      </c>
    </row>
    <row r="267" spans="5:7" x14ac:dyDescent="0.25">
      <c r="E267">
        <v>262</v>
      </c>
      <c r="F267">
        <v>4</v>
      </c>
      <c r="G267" t="s">
        <v>472</v>
      </c>
    </row>
    <row r="268" spans="5:7" x14ac:dyDescent="0.25">
      <c r="E268">
        <v>263</v>
      </c>
      <c r="F268">
        <v>4</v>
      </c>
      <c r="G268" t="s">
        <v>471</v>
      </c>
    </row>
    <row r="269" spans="5:7" x14ac:dyDescent="0.25">
      <c r="E269">
        <v>264</v>
      </c>
      <c r="F269">
        <v>2</v>
      </c>
      <c r="G269" t="s">
        <v>472</v>
      </c>
    </row>
    <row r="270" spans="5:7" x14ac:dyDescent="0.25">
      <c r="E270">
        <v>265</v>
      </c>
      <c r="F270">
        <v>1</v>
      </c>
      <c r="G270" t="s">
        <v>472</v>
      </c>
    </row>
    <row r="271" spans="5:7" x14ac:dyDescent="0.25">
      <c r="E271">
        <v>266</v>
      </c>
      <c r="F271">
        <v>2</v>
      </c>
      <c r="G271" t="s">
        <v>472</v>
      </c>
    </row>
    <row r="272" spans="5:7" x14ac:dyDescent="0.25">
      <c r="E272">
        <v>267</v>
      </c>
      <c r="F272">
        <v>4</v>
      </c>
      <c r="G272" t="s">
        <v>471</v>
      </c>
    </row>
    <row r="273" spans="5:7" x14ac:dyDescent="0.25">
      <c r="E273">
        <v>268</v>
      </c>
      <c r="F273">
        <v>8</v>
      </c>
      <c r="G273" t="s">
        <v>471</v>
      </c>
    </row>
    <row r="274" spans="5:7" x14ac:dyDescent="0.25">
      <c r="E274">
        <v>269</v>
      </c>
      <c r="F274">
        <v>6</v>
      </c>
      <c r="G274" t="s">
        <v>472</v>
      </c>
    </row>
    <row r="275" spans="5:7" x14ac:dyDescent="0.25">
      <c r="E275">
        <v>270</v>
      </c>
      <c r="F275">
        <v>1</v>
      </c>
      <c r="G275" t="s">
        <v>471</v>
      </c>
    </row>
    <row r="276" spans="5:7" x14ac:dyDescent="0.25">
      <c r="E276">
        <v>271</v>
      </c>
      <c r="F276">
        <v>3</v>
      </c>
      <c r="G276" t="s">
        <v>472</v>
      </c>
    </row>
    <row r="277" spans="5:7" x14ac:dyDescent="0.25">
      <c r="E277">
        <v>272</v>
      </c>
      <c r="F277">
        <v>2</v>
      </c>
      <c r="G277" t="s">
        <v>472</v>
      </c>
    </row>
    <row r="278" spans="5:7" x14ac:dyDescent="0.25">
      <c r="E278">
        <v>273</v>
      </c>
      <c r="F278">
        <v>6</v>
      </c>
      <c r="G278" t="s">
        <v>471</v>
      </c>
    </row>
    <row r="279" spans="5:7" x14ac:dyDescent="0.25">
      <c r="E279">
        <v>274</v>
      </c>
      <c r="F279">
        <v>7</v>
      </c>
      <c r="G279" t="s">
        <v>471</v>
      </c>
    </row>
    <row r="280" spans="5:7" x14ac:dyDescent="0.25">
      <c r="E280">
        <v>275</v>
      </c>
      <c r="F280">
        <v>2</v>
      </c>
      <c r="G280" t="s">
        <v>472</v>
      </c>
    </row>
    <row r="281" spans="5:7" x14ac:dyDescent="0.25">
      <c r="E281">
        <v>276</v>
      </c>
      <c r="F281">
        <v>6</v>
      </c>
      <c r="G281" t="s">
        <v>471</v>
      </c>
    </row>
    <row r="282" spans="5:7" x14ac:dyDescent="0.25">
      <c r="E282">
        <v>277</v>
      </c>
      <c r="F282">
        <v>6</v>
      </c>
      <c r="G282" t="s">
        <v>472</v>
      </c>
    </row>
    <row r="283" spans="5:7" x14ac:dyDescent="0.25">
      <c r="E283">
        <v>278</v>
      </c>
      <c r="F283">
        <v>2</v>
      </c>
      <c r="G283" t="s">
        <v>472</v>
      </c>
    </row>
    <row r="284" spans="5:7" x14ac:dyDescent="0.25">
      <c r="E284">
        <v>279</v>
      </c>
      <c r="F284">
        <v>1</v>
      </c>
      <c r="G284" t="s">
        <v>472</v>
      </c>
    </row>
    <row r="285" spans="5:7" x14ac:dyDescent="0.25">
      <c r="E285">
        <v>280</v>
      </c>
      <c r="F285">
        <v>6</v>
      </c>
      <c r="G285" t="s">
        <v>471</v>
      </c>
    </row>
    <row r="286" spans="5:7" x14ac:dyDescent="0.25">
      <c r="E286">
        <v>281</v>
      </c>
      <c r="F286">
        <v>3</v>
      </c>
      <c r="G286" t="s">
        <v>472</v>
      </c>
    </row>
    <row r="287" spans="5:7" x14ac:dyDescent="0.25">
      <c r="E287">
        <v>282</v>
      </c>
      <c r="F287">
        <v>9</v>
      </c>
      <c r="G287" t="s">
        <v>471</v>
      </c>
    </row>
    <row r="288" spans="5:7" x14ac:dyDescent="0.25">
      <c r="E288">
        <v>283</v>
      </c>
      <c r="F288">
        <v>2</v>
      </c>
      <c r="G288" t="s">
        <v>471</v>
      </c>
    </row>
    <row r="289" spans="5:7" x14ac:dyDescent="0.25">
      <c r="E289">
        <v>284</v>
      </c>
      <c r="F289">
        <v>2</v>
      </c>
      <c r="G289" t="s">
        <v>472</v>
      </c>
    </row>
    <row r="290" spans="5:7" x14ac:dyDescent="0.25">
      <c r="E290">
        <v>285</v>
      </c>
      <c r="F290">
        <v>1</v>
      </c>
      <c r="G290" t="s">
        <v>472</v>
      </c>
    </row>
    <row r="291" spans="5:7" x14ac:dyDescent="0.25">
      <c r="E291">
        <v>286</v>
      </c>
      <c r="F291">
        <v>8</v>
      </c>
      <c r="G291" t="s">
        <v>471</v>
      </c>
    </row>
    <row r="292" spans="5:7" x14ac:dyDescent="0.25">
      <c r="E292">
        <v>287</v>
      </c>
      <c r="F292">
        <v>9</v>
      </c>
      <c r="G292" t="s">
        <v>471</v>
      </c>
    </row>
    <row r="293" spans="5:7" x14ac:dyDescent="0.25">
      <c r="E293">
        <v>288</v>
      </c>
      <c r="F293">
        <v>5</v>
      </c>
      <c r="G293" t="s">
        <v>471</v>
      </c>
    </row>
    <row r="294" spans="5:7" x14ac:dyDescent="0.25">
      <c r="E294">
        <v>289</v>
      </c>
      <c r="F294">
        <v>3</v>
      </c>
      <c r="G294" t="s">
        <v>471</v>
      </c>
    </row>
    <row r="295" spans="5:7" x14ac:dyDescent="0.25">
      <c r="E295">
        <v>290</v>
      </c>
      <c r="F295">
        <v>8</v>
      </c>
      <c r="G295" t="s">
        <v>471</v>
      </c>
    </row>
    <row r="296" spans="5:7" x14ac:dyDescent="0.25">
      <c r="E296">
        <v>291</v>
      </c>
      <c r="F296">
        <v>7</v>
      </c>
      <c r="G296" t="s">
        <v>471</v>
      </c>
    </row>
    <row r="297" spans="5:7" x14ac:dyDescent="0.25">
      <c r="E297">
        <v>292</v>
      </c>
      <c r="F297">
        <v>2</v>
      </c>
      <c r="G297" t="s">
        <v>472</v>
      </c>
    </row>
    <row r="298" spans="5:7" x14ac:dyDescent="0.25">
      <c r="E298">
        <v>293</v>
      </c>
      <c r="F298">
        <v>4</v>
      </c>
      <c r="G298" t="s">
        <v>471</v>
      </c>
    </row>
    <row r="299" spans="5:7" x14ac:dyDescent="0.25">
      <c r="E299">
        <v>294</v>
      </c>
      <c r="F299">
        <v>8</v>
      </c>
      <c r="G299" t="s">
        <v>471</v>
      </c>
    </row>
    <row r="300" spans="5:7" x14ac:dyDescent="0.25">
      <c r="E300">
        <v>295</v>
      </c>
      <c r="F300">
        <v>1</v>
      </c>
      <c r="G300" t="s">
        <v>472</v>
      </c>
    </row>
    <row r="301" spans="5:7" x14ac:dyDescent="0.25">
      <c r="E301">
        <v>296</v>
      </c>
      <c r="F301">
        <v>5</v>
      </c>
      <c r="G301" t="s">
        <v>471</v>
      </c>
    </row>
    <row r="302" spans="5:7" x14ac:dyDescent="0.25">
      <c r="E302">
        <v>297</v>
      </c>
      <c r="F302">
        <v>6</v>
      </c>
      <c r="G302" t="s">
        <v>471</v>
      </c>
    </row>
    <row r="303" spans="5:7" x14ac:dyDescent="0.25">
      <c r="E303">
        <v>298</v>
      </c>
      <c r="F303">
        <v>5</v>
      </c>
      <c r="G303" t="s">
        <v>471</v>
      </c>
    </row>
    <row r="304" spans="5:7" x14ac:dyDescent="0.25">
      <c r="E304">
        <v>299</v>
      </c>
      <c r="F304">
        <v>8</v>
      </c>
      <c r="G304" t="s">
        <v>471</v>
      </c>
    </row>
    <row r="305" spans="5:7" x14ac:dyDescent="0.25">
      <c r="E305">
        <v>300</v>
      </c>
      <c r="F305">
        <v>3</v>
      </c>
      <c r="G305" t="s">
        <v>472</v>
      </c>
    </row>
    <row r="306" spans="5:7" x14ac:dyDescent="0.25">
      <c r="E306">
        <v>301</v>
      </c>
      <c r="F306">
        <v>1</v>
      </c>
      <c r="G306" t="s">
        <v>472</v>
      </c>
    </row>
    <row r="307" spans="5:7" x14ac:dyDescent="0.25">
      <c r="E307">
        <v>302</v>
      </c>
      <c r="F307">
        <v>1</v>
      </c>
      <c r="G307" t="s">
        <v>472</v>
      </c>
    </row>
    <row r="308" spans="5:7" x14ac:dyDescent="0.25">
      <c r="E308">
        <v>303</v>
      </c>
      <c r="F308">
        <v>3</v>
      </c>
      <c r="G308" t="s">
        <v>471</v>
      </c>
    </row>
    <row r="309" spans="5:7" x14ac:dyDescent="0.25">
      <c r="E309">
        <v>304</v>
      </c>
      <c r="F309">
        <v>6</v>
      </c>
      <c r="G309" t="s">
        <v>472</v>
      </c>
    </row>
    <row r="310" spans="5:7" x14ac:dyDescent="0.25">
      <c r="E310">
        <v>305</v>
      </c>
      <c r="F310">
        <v>4</v>
      </c>
      <c r="G310" t="s">
        <v>471</v>
      </c>
    </row>
    <row r="311" spans="5:7" x14ac:dyDescent="0.25">
      <c r="E311">
        <v>306</v>
      </c>
      <c r="F311">
        <v>2</v>
      </c>
      <c r="G311" t="s">
        <v>472</v>
      </c>
    </row>
    <row r="312" spans="5:7" x14ac:dyDescent="0.25">
      <c r="E312">
        <v>307</v>
      </c>
      <c r="F312">
        <v>9</v>
      </c>
      <c r="G312" t="s">
        <v>471</v>
      </c>
    </row>
    <row r="313" spans="5:7" x14ac:dyDescent="0.25">
      <c r="E313">
        <v>308</v>
      </c>
      <c r="F313">
        <v>8</v>
      </c>
      <c r="G313" t="s">
        <v>471</v>
      </c>
    </row>
    <row r="314" spans="5:7" x14ac:dyDescent="0.25">
      <c r="E314">
        <v>309</v>
      </c>
      <c r="F314">
        <v>5</v>
      </c>
      <c r="G314" t="s">
        <v>471</v>
      </c>
    </row>
    <row r="315" spans="5:7" x14ac:dyDescent="0.25">
      <c r="E315">
        <v>310</v>
      </c>
      <c r="F315">
        <v>3</v>
      </c>
      <c r="G315" t="s">
        <v>471</v>
      </c>
    </row>
    <row r="316" spans="5:7" x14ac:dyDescent="0.25">
      <c r="E316">
        <v>311</v>
      </c>
      <c r="F316">
        <v>4</v>
      </c>
      <c r="G316" t="s">
        <v>471</v>
      </c>
    </row>
    <row r="317" spans="5:7" x14ac:dyDescent="0.25">
      <c r="E317">
        <v>312</v>
      </c>
      <c r="F317">
        <v>3</v>
      </c>
      <c r="G317" t="s">
        <v>471</v>
      </c>
    </row>
    <row r="318" spans="5:7" x14ac:dyDescent="0.25">
      <c r="E318">
        <v>313</v>
      </c>
      <c r="F318">
        <v>4</v>
      </c>
      <c r="G318" t="s">
        <v>471</v>
      </c>
    </row>
    <row r="319" spans="5:7" x14ac:dyDescent="0.25">
      <c r="E319">
        <v>314</v>
      </c>
      <c r="F319">
        <v>4</v>
      </c>
      <c r="G319" t="s">
        <v>471</v>
      </c>
    </row>
    <row r="320" spans="5:7" x14ac:dyDescent="0.25">
      <c r="E320">
        <v>315</v>
      </c>
      <c r="F320">
        <v>6</v>
      </c>
      <c r="G320" t="s">
        <v>472</v>
      </c>
    </row>
    <row r="321" spans="5:7" x14ac:dyDescent="0.25">
      <c r="E321">
        <v>316</v>
      </c>
      <c r="F321">
        <v>7</v>
      </c>
      <c r="G321" t="s">
        <v>472</v>
      </c>
    </row>
    <row r="322" spans="5:7" x14ac:dyDescent="0.25">
      <c r="E322">
        <v>317</v>
      </c>
      <c r="F322">
        <v>6</v>
      </c>
      <c r="G322" t="s">
        <v>472</v>
      </c>
    </row>
    <row r="323" spans="5:7" x14ac:dyDescent="0.25">
      <c r="E323">
        <v>318</v>
      </c>
      <c r="F323">
        <v>4</v>
      </c>
      <c r="G323" t="s">
        <v>471</v>
      </c>
    </row>
    <row r="324" spans="5:7" x14ac:dyDescent="0.25">
      <c r="E324">
        <v>319</v>
      </c>
      <c r="F324">
        <v>5</v>
      </c>
      <c r="G324" t="s">
        <v>471</v>
      </c>
    </row>
    <row r="325" spans="5:7" x14ac:dyDescent="0.25">
      <c r="E325">
        <v>320</v>
      </c>
      <c r="F325">
        <v>1</v>
      </c>
      <c r="G325" t="s">
        <v>472</v>
      </c>
    </row>
    <row r="326" spans="5:7" x14ac:dyDescent="0.25">
      <c r="E326">
        <v>321</v>
      </c>
      <c r="F326">
        <v>1</v>
      </c>
      <c r="G326" t="s">
        <v>472</v>
      </c>
    </row>
    <row r="327" spans="5:7" x14ac:dyDescent="0.25">
      <c r="E327">
        <v>322</v>
      </c>
      <c r="F327">
        <v>3</v>
      </c>
      <c r="G327" t="s">
        <v>472</v>
      </c>
    </row>
    <row r="328" spans="5:7" x14ac:dyDescent="0.25">
      <c r="E328">
        <v>323</v>
      </c>
      <c r="F328">
        <v>8</v>
      </c>
      <c r="G328" t="s">
        <v>472</v>
      </c>
    </row>
    <row r="329" spans="5:7" x14ac:dyDescent="0.25">
      <c r="E329">
        <v>324</v>
      </c>
      <c r="F329">
        <v>9</v>
      </c>
      <c r="G329" t="s">
        <v>471</v>
      </c>
    </row>
    <row r="330" spans="5:7" x14ac:dyDescent="0.25">
      <c r="E330">
        <v>325</v>
      </c>
      <c r="F330">
        <v>5</v>
      </c>
      <c r="G330" t="s">
        <v>471</v>
      </c>
    </row>
    <row r="331" spans="5:7" x14ac:dyDescent="0.25">
      <c r="E331">
        <v>326</v>
      </c>
      <c r="F331">
        <v>9</v>
      </c>
      <c r="G331" t="s">
        <v>471</v>
      </c>
    </row>
    <row r="332" spans="5:7" x14ac:dyDescent="0.25">
      <c r="E332">
        <v>327</v>
      </c>
      <c r="F332">
        <v>8</v>
      </c>
      <c r="G332" t="s">
        <v>472</v>
      </c>
    </row>
    <row r="333" spans="5:7" x14ac:dyDescent="0.25">
      <c r="E333">
        <v>328</v>
      </c>
      <c r="F333">
        <v>2</v>
      </c>
      <c r="G333" t="s">
        <v>472</v>
      </c>
    </row>
    <row r="334" spans="5:7" x14ac:dyDescent="0.25">
      <c r="E334">
        <v>329</v>
      </c>
      <c r="F334">
        <v>6</v>
      </c>
      <c r="G334" t="s">
        <v>471</v>
      </c>
    </row>
    <row r="335" spans="5:7" x14ac:dyDescent="0.25">
      <c r="E335">
        <v>330</v>
      </c>
      <c r="F335">
        <v>7</v>
      </c>
      <c r="G335" t="s">
        <v>472</v>
      </c>
    </row>
    <row r="336" spans="5:7" x14ac:dyDescent="0.25">
      <c r="E336">
        <v>331</v>
      </c>
      <c r="F336">
        <v>5</v>
      </c>
      <c r="G336" t="s">
        <v>472</v>
      </c>
    </row>
    <row r="337" spans="5:7" x14ac:dyDescent="0.25">
      <c r="E337">
        <v>332</v>
      </c>
      <c r="F337">
        <v>8</v>
      </c>
      <c r="G337" t="s">
        <v>472</v>
      </c>
    </row>
    <row r="338" spans="5:7" x14ac:dyDescent="0.25">
      <c r="E338">
        <v>333</v>
      </c>
      <c r="F338">
        <v>5</v>
      </c>
      <c r="G338" t="s">
        <v>471</v>
      </c>
    </row>
    <row r="339" spans="5:7" x14ac:dyDescent="0.25">
      <c r="E339">
        <v>334</v>
      </c>
      <c r="F339">
        <v>6</v>
      </c>
      <c r="G339" t="s">
        <v>472</v>
      </c>
    </row>
    <row r="340" spans="5:7" x14ac:dyDescent="0.25">
      <c r="E340">
        <v>335</v>
      </c>
      <c r="F340">
        <v>9</v>
      </c>
      <c r="G340" t="s">
        <v>471</v>
      </c>
    </row>
    <row r="341" spans="5:7" x14ac:dyDescent="0.25">
      <c r="E341">
        <v>336</v>
      </c>
      <c r="F341">
        <v>3</v>
      </c>
      <c r="G341" t="s">
        <v>472</v>
      </c>
    </row>
    <row r="342" spans="5:7" x14ac:dyDescent="0.25">
      <c r="E342">
        <v>337</v>
      </c>
      <c r="F342">
        <v>2</v>
      </c>
      <c r="G342" t="s">
        <v>472</v>
      </c>
    </row>
    <row r="343" spans="5:7" x14ac:dyDescent="0.25">
      <c r="E343">
        <v>338</v>
      </c>
      <c r="F343">
        <v>1</v>
      </c>
      <c r="G343" t="s">
        <v>472</v>
      </c>
    </row>
    <row r="344" spans="5:7" x14ac:dyDescent="0.25">
      <c r="E344">
        <v>339</v>
      </c>
      <c r="F344">
        <v>5</v>
      </c>
      <c r="G344" t="s">
        <v>471</v>
      </c>
    </row>
    <row r="345" spans="5:7" x14ac:dyDescent="0.25">
      <c r="E345">
        <v>340</v>
      </c>
      <c r="F345">
        <v>9</v>
      </c>
      <c r="G345" t="s">
        <v>471</v>
      </c>
    </row>
    <row r="346" spans="5:7" x14ac:dyDescent="0.25">
      <c r="E346">
        <v>341</v>
      </c>
      <c r="F346">
        <v>4</v>
      </c>
      <c r="G346" t="s">
        <v>471</v>
      </c>
    </row>
    <row r="347" spans="5:7" x14ac:dyDescent="0.25">
      <c r="E347">
        <v>342</v>
      </c>
      <c r="F347">
        <v>9</v>
      </c>
      <c r="G347" t="s">
        <v>472</v>
      </c>
    </row>
    <row r="348" spans="5:7" x14ac:dyDescent="0.25">
      <c r="E348">
        <v>343</v>
      </c>
      <c r="F348">
        <v>1</v>
      </c>
      <c r="G348" t="s">
        <v>472</v>
      </c>
    </row>
    <row r="349" spans="5:7" x14ac:dyDescent="0.25">
      <c r="E349">
        <v>344</v>
      </c>
      <c r="F349">
        <v>6</v>
      </c>
      <c r="G349" t="s">
        <v>472</v>
      </c>
    </row>
    <row r="350" spans="5:7" x14ac:dyDescent="0.25">
      <c r="E350">
        <v>345</v>
      </c>
      <c r="F350">
        <v>7</v>
      </c>
      <c r="G350" t="s">
        <v>472</v>
      </c>
    </row>
    <row r="351" spans="5:7" x14ac:dyDescent="0.25">
      <c r="E351">
        <v>346</v>
      </c>
      <c r="F351">
        <v>1</v>
      </c>
      <c r="G351" t="s">
        <v>472</v>
      </c>
    </row>
    <row r="352" spans="5:7" x14ac:dyDescent="0.25">
      <c r="E352">
        <v>347</v>
      </c>
      <c r="F352">
        <v>5</v>
      </c>
      <c r="G352" t="s">
        <v>472</v>
      </c>
    </row>
    <row r="353" spans="5:7" x14ac:dyDescent="0.25">
      <c r="E353">
        <v>348</v>
      </c>
      <c r="F353">
        <v>4</v>
      </c>
      <c r="G353" t="s">
        <v>472</v>
      </c>
    </row>
    <row r="354" spans="5:7" x14ac:dyDescent="0.25">
      <c r="E354">
        <v>349</v>
      </c>
      <c r="F354">
        <v>1</v>
      </c>
      <c r="G354" t="s">
        <v>472</v>
      </c>
    </row>
    <row r="355" spans="5:7" x14ac:dyDescent="0.25">
      <c r="E355">
        <v>350</v>
      </c>
      <c r="F355">
        <v>7</v>
      </c>
      <c r="G355" t="s">
        <v>472</v>
      </c>
    </row>
    <row r="356" spans="5:7" x14ac:dyDescent="0.25">
      <c r="E356">
        <v>351</v>
      </c>
      <c r="F356">
        <v>6</v>
      </c>
      <c r="G356" t="s">
        <v>472</v>
      </c>
    </row>
    <row r="357" spans="5:7" x14ac:dyDescent="0.25">
      <c r="E357">
        <v>352</v>
      </c>
      <c r="F357">
        <v>9</v>
      </c>
      <c r="G357" t="s">
        <v>472</v>
      </c>
    </row>
    <row r="358" spans="5:7" x14ac:dyDescent="0.25">
      <c r="E358">
        <v>353</v>
      </c>
      <c r="F358">
        <v>4</v>
      </c>
      <c r="G358" t="s">
        <v>472</v>
      </c>
    </row>
    <row r="359" spans="5:7" x14ac:dyDescent="0.25">
      <c r="E359">
        <v>354</v>
      </c>
      <c r="F359">
        <v>2</v>
      </c>
      <c r="G359" t="s">
        <v>472</v>
      </c>
    </row>
    <row r="360" spans="5:7" x14ac:dyDescent="0.25">
      <c r="E360">
        <v>355</v>
      </c>
      <c r="F360">
        <v>1</v>
      </c>
      <c r="G360" t="s">
        <v>472</v>
      </c>
    </row>
    <row r="361" spans="5:7" x14ac:dyDescent="0.25">
      <c r="E361">
        <v>356</v>
      </c>
      <c r="F361">
        <v>3</v>
      </c>
      <c r="G361" t="s">
        <v>471</v>
      </c>
    </row>
    <row r="362" spans="5:7" x14ac:dyDescent="0.25">
      <c r="E362">
        <v>357</v>
      </c>
      <c r="F362">
        <v>9</v>
      </c>
      <c r="G362" t="s">
        <v>471</v>
      </c>
    </row>
    <row r="363" spans="5:7" x14ac:dyDescent="0.25">
      <c r="E363">
        <v>358</v>
      </c>
      <c r="F363">
        <v>3</v>
      </c>
      <c r="G363" t="s">
        <v>472</v>
      </c>
    </row>
    <row r="364" spans="5:7" x14ac:dyDescent="0.25">
      <c r="E364">
        <v>359</v>
      </c>
      <c r="F364">
        <v>7</v>
      </c>
      <c r="G364" t="s">
        <v>472</v>
      </c>
    </row>
    <row r="365" spans="5:7" x14ac:dyDescent="0.25">
      <c r="E365">
        <v>360</v>
      </c>
      <c r="F365">
        <v>6</v>
      </c>
      <c r="G365" t="s">
        <v>471</v>
      </c>
    </row>
    <row r="366" spans="5:7" x14ac:dyDescent="0.25">
      <c r="E366">
        <v>361</v>
      </c>
      <c r="F366">
        <v>9</v>
      </c>
      <c r="G366" t="s">
        <v>471</v>
      </c>
    </row>
    <row r="367" spans="5:7" x14ac:dyDescent="0.25">
      <c r="E367">
        <v>362</v>
      </c>
      <c r="F367">
        <v>6</v>
      </c>
      <c r="G367" t="s">
        <v>472</v>
      </c>
    </row>
    <row r="368" spans="5:7" x14ac:dyDescent="0.25">
      <c r="E368">
        <v>363</v>
      </c>
      <c r="F368">
        <v>6</v>
      </c>
      <c r="G368" t="s">
        <v>471</v>
      </c>
    </row>
    <row r="369" spans="5:7" x14ac:dyDescent="0.25">
      <c r="E369">
        <v>364</v>
      </c>
      <c r="F369">
        <v>6</v>
      </c>
      <c r="G369" t="s">
        <v>471</v>
      </c>
    </row>
    <row r="370" spans="5:7" x14ac:dyDescent="0.25">
      <c r="E370">
        <v>365</v>
      </c>
      <c r="F370">
        <v>7</v>
      </c>
      <c r="G370" t="s">
        <v>472</v>
      </c>
    </row>
    <row r="371" spans="5:7" x14ac:dyDescent="0.25">
      <c r="E371">
        <v>366</v>
      </c>
      <c r="F371">
        <v>6</v>
      </c>
      <c r="G371" t="s">
        <v>472</v>
      </c>
    </row>
    <row r="372" spans="5:7" x14ac:dyDescent="0.25">
      <c r="E372">
        <v>367</v>
      </c>
      <c r="F372">
        <v>4</v>
      </c>
      <c r="G372" t="s">
        <v>472</v>
      </c>
    </row>
    <row r="373" spans="5:7" x14ac:dyDescent="0.25">
      <c r="E373">
        <v>368</v>
      </c>
      <c r="F373">
        <v>7</v>
      </c>
      <c r="G373" t="s">
        <v>471</v>
      </c>
    </row>
    <row r="374" spans="5:7" x14ac:dyDescent="0.25">
      <c r="E374">
        <v>369</v>
      </c>
      <c r="F374">
        <v>6</v>
      </c>
      <c r="G374" t="s">
        <v>472</v>
      </c>
    </row>
    <row r="375" spans="5:7" x14ac:dyDescent="0.25">
      <c r="E375">
        <v>370</v>
      </c>
      <c r="F375">
        <v>2</v>
      </c>
      <c r="G375" t="s">
        <v>472</v>
      </c>
    </row>
    <row r="376" spans="5:7" x14ac:dyDescent="0.25">
      <c r="E376">
        <v>371</v>
      </c>
      <c r="F376">
        <v>1</v>
      </c>
      <c r="G376" t="s">
        <v>471</v>
      </c>
    </row>
    <row r="377" spans="5:7" x14ac:dyDescent="0.25">
      <c r="E377">
        <v>372</v>
      </c>
      <c r="F377">
        <v>6</v>
      </c>
      <c r="G377" t="s">
        <v>471</v>
      </c>
    </row>
    <row r="378" spans="5:7" x14ac:dyDescent="0.25">
      <c r="E378">
        <v>373</v>
      </c>
      <c r="F378">
        <v>4</v>
      </c>
      <c r="G378" t="s">
        <v>471</v>
      </c>
    </row>
    <row r="379" spans="5:7" x14ac:dyDescent="0.25">
      <c r="E379">
        <v>374</v>
      </c>
      <c r="F379">
        <v>6</v>
      </c>
      <c r="G379" t="s">
        <v>472</v>
      </c>
    </row>
    <row r="380" spans="5:7" x14ac:dyDescent="0.25">
      <c r="E380">
        <v>375</v>
      </c>
      <c r="F380">
        <v>2</v>
      </c>
      <c r="G380" t="s">
        <v>472</v>
      </c>
    </row>
    <row r="381" spans="5:7" x14ac:dyDescent="0.25">
      <c r="E381">
        <v>376</v>
      </c>
      <c r="F381">
        <v>3</v>
      </c>
      <c r="G381" t="s">
        <v>471</v>
      </c>
    </row>
    <row r="382" spans="5:7" x14ac:dyDescent="0.25">
      <c r="E382">
        <v>377</v>
      </c>
      <c r="F382">
        <v>7</v>
      </c>
      <c r="G382" t="s">
        <v>471</v>
      </c>
    </row>
    <row r="383" spans="5:7" x14ac:dyDescent="0.25">
      <c r="E383">
        <v>378</v>
      </c>
      <c r="F383">
        <v>4</v>
      </c>
      <c r="G383" t="s">
        <v>472</v>
      </c>
    </row>
    <row r="384" spans="5:7" x14ac:dyDescent="0.25">
      <c r="E384">
        <v>379</v>
      </c>
      <c r="F384">
        <v>6</v>
      </c>
      <c r="G384" t="s">
        <v>471</v>
      </c>
    </row>
    <row r="385" spans="5:7" x14ac:dyDescent="0.25">
      <c r="E385">
        <v>380</v>
      </c>
      <c r="F385">
        <v>1</v>
      </c>
      <c r="G385" t="s">
        <v>472</v>
      </c>
    </row>
    <row r="386" spans="5:7" x14ac:dyDescent="0.25">
      <c r="E386">
        <v>381</v>
      </c>
      <c r="F386">
        <v>4</v>
      </c>
      <c r="G386" t="s">
        <v>472</v>
      </c>
    </row>
    <row r="387" spans="5:7" x14ac:dyDescent="0.25">
      <c r="E387">
        <v>382</v>
      </c>
      <c r="F387">
        <v>3</v>
      </c>
      <c r="G387" t="s">
        <v>471</v>
      </c>
    </row>
    <row r="388" spans="5:7" x14ac:dyDescent="0.25">
      <c r="E388">
        <v>383</v>
      </c>
      <c r="F388">
        <v>6</v>
      </c>
      <c r="G388" t="s">
        <v>472</v>
      </c>
    </row>
    <row r="389" spans="5:7" x14ac:dyDescent="0.25">
      <c r="E389">
        <v>384</v>
      </c>
      <c r="F389">
        <v>5</v>
      </c>
      <c r="G389" t="s">
        <v>472</v>
      </c>
    </row>
    <row r="390" spans="5:7" x14ac:dyDescent="0.25">
      <c r="E390">
        <v>385</v>
      </c>
      <c r="F390">
        <v>8</v>
      </c>
      <c r="G390" t="s">
        <v>472</v>
      </c>
    </row>
    <row r="391" spans="5:7" x14ac:dyDescent="0.25">
      <c r="E391">
        <v>386</v>
      </c>
      <c r="F391">
        <v>5</v>
      </c>
      <c r="G391" t="s">
        <v>472</v>
      </c>
    </row>
    <row r="392" spans="5:7" x14ac:dyDescent="0.25">
      <c r="E392">
        <v>387</v>
      </c>
      <c r="F392">
        <v>2</v>
      </c>
      <c r="G392" t="s">
        <v>472</v>
      </c>
    </row>
    <row r="393" spans="5:7" x14ac:dyDescent="0.25">
      <c r="E393">
        <v>388</v>
      </c>
      <c r="F393">
        <v>5</v>
      </c>
      <c r="G393" t="s">
        <v>471</v>
      </c>
    </row>
    <row r="394" spans="5:7" x14ac:dyDescent="0.25">
      <c r="E394">
        <v>389</v>
      </c>
      <c r="F394">
        <v>2</v>
      </c>
      <c r="G394" t="s">
        <v>472</v>
      </c>
    </row>
    <row r="395" spans="5:7" x14ac:dyDescent="0.25">
      <c r="E395">
        <v>390</v>
      </c>
      <c r="F395">
        <v>1</v>
      </c>
      <c r="G395" t="s">
        <v>472</v>
      </c>
    </row>
    <row r="396" spans="5:7" x14ac:dyDescent="0.25">
      <c r="E396">
        <v>391</v>
      </c>
      <c r="F396">
        <v>8</v>
      </c>
      <c r="G396" t="s">
        <v>471</v>
      </c>
    </row>
    <row r="397" spans="5:7" x14ac:dyDescent="0.25">
      <c r="E397">
        <v>392</v>
      </c>
      <c r="F397">
        <v>3</v>
      </c>
      <c r="G397" t="s">
        <v>471</v>
      </c>
    </row>
    <row r="398" spans="5:7" x14ac:dyDescent="0.25">
      <c r="E398">
        <v>393</v>
      </c>
      <c r="F398">
        <v>6</v>
      </c>
      <c r="G398" t="s">
        <v>471</v>
      </c>
    </row>
    <row r="399" spans="5:7" x14ac:dyDescent="0.25">
      <c r="E399">
        <v>394</v>
      </c>
      <c r="F399">
        <v>2</v>
      </c>
      <c r="G399" t="s">
        <v>472</v>
      </c>
    </row>
    <row r="400" spans="5:7" x14ac:dyDescent="0.25">
      <c r="E400">
        <v>395</v>
      </c>
      <c r="F400">
        <v>8</v>
      </c>
      <c r="G400" t="s">
        <v>472</v>
      </c>
    </row>
    <row r="401" spans="5:7" x14ac:dyDescent="0.25">
      <c r="E401">
        <v>396</v>
      </c>
      <c r="F401">
        <v>7</v>
      </c>
      <c r="G401" t="s">
        <v>471</v>
      </c>
    </row>
    <row r="402" spans="5:7" x14ac:dyDescent="0.25">
      <c r="E402">
        <v>397</v>
      </c>
      <c r="F402">
        <v>3</v>
      </c>
      <c r="G402" t="s">
        <v>471</v>
      </c>
    </row>
    <row r="403" spans="5:7" x14ac:dyDescent="0.25">
      <c r="E403">
        <v>398</v>
      </c>
      <c r="F403">
        <v>9</v>
      </c>
      <c r="G403" t="s">
        <v>471</v>
      </c>
    </row>
    <row r="404" spans="5:7" x14ac:dyDescent="0.25">
      <c r="E404">
        <v>399</v>
      </c>
      <c r="F404">
        <v>1</v>
      </c>
      <c r="G404" t="s">
        <v>472</v>
      </c>
    </row>
    <row r="405" spans="5:7" x14ac:dyDescent="0.25">
      <c r="E405">
        <v>400</v>
      </c>
      <c r="F405">
        <v>6</v>
      </c>
      <c r="G405" t="s">
        <v>471</v>
      </c>
    </row>
    <row r="406" spans="5:7" x14ac:dyDescent="0.25">
      <c r="E406">
        <v>401</v>
      </c>
      <c r="F406">
        <v>2</v>
      </c>
      <c r="G406" t="s">
        <v>472</v>
      </c>
    </row>
    <row r="407" spans="5:7" x14ac:dyDescent="0.25">
      <c r="E407">
        <v>402</v>
      </c>
      <c r="F407">
        <v>6</v>
      </c>
      <c r="G407" t="s">
        <v>472</v>
      </c>
    </row>
    <row r="408" spans="5:7" x14ac:dyDescent="0.25">
      <c r="E408">
        <v>403</v>
      </c>
      <c r="F408">
        <v>7</v>
      </c>
      <c r="G408" t="s">
        <v>471</v>
      </c>
    </row>
    <row r="409" spans="5:7" x14ac:dyDescent="0.25">
      <c r="E409">
        <v>404</v>
      </c>
      <c r="F409">
        <v>4</v>
      </c>
      <c r="G409" t="s">
        <v>471</v>
      </c>
    </row>
    <row r="410" spans="5:7" x14ac:dyDescent="0.25">
      <c r="E410">
        <v>405</v>
      </c>
      <c r="F410">
        <v>4</v>
      </c>
      <c r="G410" t="s">
        <v>471</v>
      </c>
    </row>
    <row r="411" spans="5:7" x14ac:dyDescent="0.25">
      <c r="E411">
        <v>406</v>
      </c>
      <c r="F411">
        <v>2</v>
      </c>
      <c r="G411" t="s">
        <v>472</v>
      </c>
    </row>
    <row r="412" spans="5:7" x14ac:dyDescent="0.25">
      <c r="E412">
        <v>407</v>
      </c>
      <c r="F412">
        <v>2</v>
      </c>
      <c r="G412" t="s">
        <v>471</v>
      </c>
    </row>
    <row r="413" spans="5:7" x14ac:dyDescent="0.25">
      <c r="E413">
        <v>408</v>
      </c>
      <c r="F413">
        <v>6</v>
      </c>
      <c r="G413" t="s">
        <v>471</v>
      </c>
    </row>
    <row r="414" spans="5:7" x14ac:dyDescent="0.25">
      <c r="E414">
        <v>409</v>
      </c>
      <c r="F414">
        <v>8</v>
      </c>
      <c r="G414" t="s">
        <v>471</v>
      </c>
    </row>
    <row r="415" spans="5:7" x14ac:dyDescent="0.25">
      <c r="E415">
        <v>410</v>
      </c>
      <c r="F415">
        <v>1</v>
      </c>
      <c r="G415" t="s">
        <v>472</v>
      </c>
    </row>
    <row r="416" spans="5:7" x14ac:dyDescent="0.25">
      <c r="E416">
        <v>411</v>
      </c>
      <c r="F416">
        <v>7</v>
      </c>
      <c r="G416" t="s">
        <v>471</v>
      </c>
    </row>
    <row r="417" spans="5:7" x14ac:dyDescent="0.25">
      <c r="E417">
        <v>412</v>
      </c>
      <c r="F417">
        <v>1</v>
      </c>
      <c r="G417" t="s">
        <v>472</v>
      </c>
    </row>
    <row r="418" spans="5:7" x14ac:dyDescent="0.25">
      <c r="E418">
        <v>413</v>
      </c>
      <c r="F418">
        <v>4</v>
      </c>
      <c r="G418" t="s">
        <v>471</v>
      </c>
    </row>
    <row r="419" spans="5:7" x14ac:dyDescent="0.25">
      <c r="E419">
        <v>414</v>
      </c>
      <c r="F419">
        <v>1</v>
      </c>
      <c r="G419" t="s">
        <v>472</v>
      </c>
    </row>
    <row r="420" spans="5:7" x14ac:dyDescent="0.25">
      <c r="E420">
        <v>415</v>
      </c>
      <c r="F420">
        <v>1</v>
      </c>
      <c r="G420" t="s">
        <v>472</v>
      </c>
    </row>
    <row r="421" spans="5:7" x14ac:dyDescent="0.25">
      <c r="E421">
        <v>416</v>
      </c>
      <c r="F421">
        <v>7</v>
      </c>
      <c r="G421" t="s">
        <v>472</v>
      </c>
    </row>
    <row r="422" spans="5:7" x14ac:dyDescent="0.25">
      <c r="E422">
        <v>417</v>
      </c>
      <c r="F422">
        <v>4</v>
      </c>
      <c r="G422" t="s">
        <v>472</v>
      </c>
    </row>
    <row r="423" spans="5:7" x14ac:dyDescent="0.25">
      <c r="E423">
        <v>418</v>
      </c>
      <c r="F423">
        <v>1</v>
      </c>
      <c r="G423" t="s">
        <v>471</v>
      </c>
    </row>
    <row r="424" spans="5:7" x14ac:dyDescent="0.25">
      <c r="E424">
        <v>419</v>
      </c>
      <c r="F424">
        <v>4</v>
      </c>
      <c r="G424" t="s">
        <v>472</v>
      </c>
    </row>
    <row r="425" spans="5:7" x14ac:dyDescent="0.25">
      <c r="E425">
        <v>420</v>
      </c>
      <c r="F425">
        <v>8</v>
      </c>
      <c r="G425" t="s">
        <v>471</v>
      </c>
    </row>
    <row r="426" spans="5:7" x14ac:dyDescent="0.25">
      <c r="E426">
        <v>421</v>
      </c>
      <c r="F426">
        <v>8</v>
      </c>
      <c r="G426" t="s">
        <v>472</v>
      </c>
    </row>
    <row r="427" spans="5:7" x14ac:dyDescent="0.25">
      <c r="E427">
        <v>422</v>
      </c>
      <c r="F427">
        <v>9</v>
      </c>
      <c r="G427" t="s">
        <v>471</v>
      </c>
    </row>
    <row r="428" spans="5:7" x14ac:dyDescent="0.25">
      <c r="E428">
        <v>423</v>
      </c>
      <c r="F428">
        <v>1</v>
      </c>
      <c r="G428" t="s">
        <v>472</v>
      </c>
    </row>
    <row r="429" spans="5:7" x14ac:dyDescent="0.25">
      <c r="E429">
        <v>424</v>
      </c>
      <c r="F429">
        <v>7</v>
      </c>
      <c r="G429" t="s">
        <v>472</v>
      </c>
    </row>
    <row r="430" spans="5:7" x14ac:dyDescent="0.25">
      <c r="E430">
        <v>425</v>
      </c>
      <c r="F430">
        <v>4</v>
      </c>
      <c r="G430" t="s">
        <v>471</v>
      </c>
    </row>
    <row r="431" spans="5:7" x14ac:dyDescent="0.25">
      <c r="E431">
        <v>426</v>
      </c>
      <c r="F431">
        <v>7</v>
      </c>
      <c r="G431" t="s">
        <v>471</v>
      </c>
    </row>
    <row r="432" spans="5:7" x14ac:dyDescent="0.25">
      <c r="E432">
        <v>427</v>
      </c>
      <c r="F432">
        <v>9</v>
      </c>
      <c r="G432" t="s">
        <v>471</v>
      </c>
    </row>
    <row r="433" spans="5:7" x14ac:dyDescent="0.25">
      <c r="E433">
        <v>428</v>
      </c>
      <c r="F433">
        <v>7</v>
      </c>
      <c r="G433" t="s">
        <v>471</v>
      </c>
    </row>
    <row r="434" spans="5:7" x14ac:dyDescent="0.25">
      <c r="E434">
        <v>429</v>
      </c>
      <c r="F434">
        <v>8</v>
      </c>
      <c r="G434" t="s">
        <v>472</v>
      </c>
    </row>
    <row r="435" spans="5:7" x14ac:dyDescent="0.25">
      <c r="E435">
        <v>430</v>
      </c>
      <c r="F435">
        <v>1</v>
      </c>
      <c r="G435" t="s">
        <v>471</v>
      </c>
    </row>
    <row r="436" spans="5:7" x14ac:dyDescent="0.25">
      <c r="E436">
        <v>431</v>
      </c>
      <c r="F436">
        <v>8</v>
      </c>
      <c r="G436" t="s">
        <v>471</v>
      </c>
    </row>
    <row r="437" spans="5:7" x14ac:dyDescent="0.25">
      <c r="E437">
        <v>432</v>
      </c>
      <c r="F437">
        <v>2</v>
      </c>
      <c r="G437" t="s">
        <v>472</v>
      </c>
    </row>
    <row r="438" spans="5:7" x14ac:dyDescent="0.25">
      <c r="E438">
        <v>433</v>
      </c>
      <c r="F438">
        <v>3</v>
      </c>
      <c r="G438" t="s">
        <v>471</v>
      </c>
    </row>
    <row r="439" spans="5:7" x14ac:dyDescent="0.25">
      <c r="E439">
        <v>434</v>
      </c>
      <c r="F439">
        <v>5</v>
      </c>
      <c r="G439" t="s">
        <v>471</v>
      </c>
    </row>
    <row r="440" spans="5:7" x14ac:dyDescent="0.25">
      <c r="E440">
        <v>435</v>
      </c>
      <c r="F440">
        <v>3</v>
      </c>
      <c r="G440" t="s">
        <v>472</v>
      </c>
    </row>
    <row r="441" spans="5:7" x14ac:dyDescent="0.25">
      <c r="E441">
        <v>436</v>
      </c>
      <c r="F441">
        <v>6</v>
      </c>
      <c r="G441" t="s">
        <v>471</v>
      </c>
    </row>
    <row r="442" spans="5:7" x14ac:dyDescent="0.25">
      <c r="E442">
        <v>437</v>
      </c>
      <c r="F442">
        <v>8</v>
      </c>
      <c r="G442" t="s">
        <v>471</v>
      </c>
    </row>
    <row r="443" spans="5:7" x14ac:dyDescent="0.25">
      <c r="E443">
        <v>438</v>
      </c>
      <c r="F443">
        <v>6</v>
      </c>
      <c r="G443" t="s">
        <v>472</v>
      </c>
    </row>
    <row r="444" spans="5:7" x14ac:dyDescent="0.25">
      <c r="E444">
        <v>439</v>
      </c>
      <c r="F444">
        <v>9</v>
      </c>
      <c r="G444" t="s">
        <v>471</v>
      </c>
    </row>
    <row r="445" spans="5:7" x14ac:dyDescent="0.25">
      <c r="E445">
        <v>440</v>
      </c>
      <c r="F445">
        <v>5</v>
      </c>
      <c r="G445" t="s">
        <v>472</v>
      </c>
    </row>
    <row r="446" spans="5:7" x14ac:dyDescent="0.25">
      <c r="E446">
        <v>441</v>
      </c>
      <c r="F446">
        <v>9</v>
      </c>
      <c r="G446" t="s">
        <v>471</v>
      </c>
    </row>
    <row r="447" spans="5:7" x14ac:dyDescent="0.25">
      <c r="E447">
        <v>442</v>
      </c>
      <c r="F447">
        <v>1</v>
      </c>
      <c r="G447" t="s">
        <v>472</v>
      </c>
    </row>
    <row r="448" spans="5:7" x14ac:dyDescent="0.25">
      <c r="E448">
        <v>443</v>
      </c>
      <c r="F448">
        <v>5</v>
      </c>
      <c r="G448" t="s">
        <v>472</v>
      </c>
    </row>
    <row r="449" spans="5:7" x14ac:dyDescent="0.25">
      <c r="E449">
        <v>444</v>
      </c>
      <c r="F449">
        <v>3</v>
      </c>
      <c r="G449" t="s">
        <v>472</v>
      </c>
    </row>
    <row r="450" spans="5:7" x14ac:dyDescent="0.25">
      <c r="E450">
        <v>445</v>
      </c>
      <c r="F450">
        <v>9</v>
      </c>
      <c r="G450" t="s">
        <v>471</v>
      </c>
    </row>
    <row r="451" spans="5:7" x14ac:dyDescent="0.25">
      <c r="E451">
        <v>446</v>
      </c>
      <c r="F451">
        <v>3</v>
      </c>
      <c r="G451" t="s">
        <v>471</v>
      </c>
    </row>
    <row r="452" spans="5:7" x14ac:dyDescent="0.25">
      <c r="E452">
        <v>447</v>
      </c>
      <c r="F452">
        <v>8</v>
      </c>
      <c r="G452" t="s">
        <v>471</v>
      </c>
    </row>
    <row r="453" spans="5:7" x14ac:dyDescent="0.25">
      <c r="E453">
        <v>448</v>
      </c>
      <c r="F453">
        <v>2</v>
      </c>
      <c r="G453" t="s">
        <v>471</v>
      </c>
    </row>
    <row r="454" spans="5:7" x14ac:dyDescent="0.25">
      <c r="E454">
        <v>449</v>
      </c>
      <c r="F454">
        <v>4</v>
      </c>
      <c r="G454" t="s">
        <v>471</v>
      </c>
    </row>
    <row r="455" spans="5:7" x14ac:dyDescent="0.25">
      <c r="E455">
        <v>450</v>
      </c>
      <c r="F455">
        <v>9</v>
      </c>
      <c r="G455" t="s">
        <v>472</v>
      </c>
    </row>
    <row r="456" spans="5:7" x14ac:dyDescent="0.25">
      <c r="E456">
        <v>451</v>
      </c>
      <c r="F456">
        <v>4</v>
      </c>
      <c r="G456" t="s">
        <v>471</v>
      </c>
    </row>
    <row r="457" spans="5:7" x14ac:dyDescent="0.25">
      <c r="E457">
        <v>452</v>
      </c>
      <c r="F457">
        <v>1</v>
      </c>
      <c r="G457" t="s">
        <v>472</v>
      </c>
    </row>
    <row r="458" spans="5:7" x14ac:dyDescent="0.25">
      <c r="E458">
        <v>453</v>
      </c>
      <c r="F458">
        <v>8</v>
      </c>
      <c r="G458" t="s">
        <v>471</v>
      </c>
    </row>
    <row r="459" spans="5:7" x14ac:dyDescent="0.25">
      <c r="E459">
        <v>454</v>
      </c>
      <c r="F459">
        <v>5</v>
      </c>
      <c r="G459" t="s">
        <v>472</v>
      </c>
    </row>
    <row r="460" spans="5:7" x14ac:dyDescent="0.25">
      <c r="E460">
        <v>455</v>
      </c>
      <c r="F460">
        <v>1</v>
      </c>
      <c r="G460" t="s">
        <v>472</v>
      </c>
    </row>
    <row r="461" spans="5:7" x14ac:dyDescent="0.25">
      <c r="E461">
        <v>456</v>
      </c>
      <c r="F461">
        <v>1</v>
      </c>
      <c r="G461" t="s">
        <v>472</v>
      </c>
    </row>
    <row r="462" spans="5:7" x14ac:dyDescent="0.25">
      <c r="E462">
        <v>457</v>
      </c>
      <c r="F462">
        <v>3</v>
      </c>
      <c r="G462" t="s">
        <v>472</v>
      </c>
    </row>
    <row r="463" spans="5:7" x14ac:dyDescent="0.25">
      <c r="E463">
        <v>458</v>
      </c>
      <c r="F463">
        <v>2</v>
      </c>
      <c r="G463" t="s">
        <v>472</v>
      </c>
    </row>
    <row r="464" spans="5:7" x14ac:dyDescent="0.25">
      <c r="E464">
        <v>459</v>
      </c>
      <c r="F464">
        <v>1</v>
      </c>
      <c r="G464" t="s">
        <v>472</v>
      </c>
    </row>
    <row r="465" spans="5:7" x14ac:dyDescent="0.25">
      <c r="E465">
        <v>460</v>
      </c>
      <c r="F465">
        <v>6</v>
      </c>
      <c r="G465" t="s">
        <v>472</v>
      </c>
    </row>
    <row r="466" spans="5:7" x14ac:dyDescent="0.25">
      <c r="E466">
        <v>461</v>
      </c>
      <c r="F466">
        <v>9</v>
      </c>
      <c r="G466" t="s">
        <v>472</v>
      </c>
    </row>
    <row r="467" spans="5:7" x14ac:dyDescent="0.25">
      <c r="E467">
        <v>462</v>
      </c>
      <c r="F467">
        <v>6</v>
      </c>
      <c r="G467" t="s">
        <v>471</v>
      </c>
    </row>
    <row r="468" spans="5:7" x14ac:dyDescent="0.25">
      <c r="E468">
        <v>463</v>
      </c>
      <c r="F468">
        <v>5</v>
      </c>
      <c r="G468" t="s">
        <v>472</v>
      </c>
    </row>
    <row r="469" spans="5:7" x14ac:dyDescent="0.25">
      <c r="E469">
        <v>464</v>
      </c>
      <c r="F469">
        <v>1</v>
      </c>
      <c r="G469" t="s">
        <v>472</v>
      </c>
    </row>
    <row r="470" spans="5:7" x14ac:dyDescent="0.25">
      <c r="E470">
        <v>465</v>
      </c>
      <c r="F470">
        <v>3</v>
      </c>
      <c r="G470" t="s">
        <v>471</v>
      </c>
    </row>
    <row r="471" spans="5:7" x14ac:dyDescent="0.25">
      <c r="E471">
        <v>466</v>
      </c>
      <c r="F471">
        <v>1</v>
      </c>
      <c r="G471" t="s">
        <v>471</v>
      </c>
    </row>
    <row r="472" spans="5:7" x14ac:dyDescent="0.25">
      <c r="E472">
        <v>467</v>
      </c>
      <c r="F472">
        <v>2</v>
      </c>
      <c r="G472" t="s">
        <v>471</v>
      </c>
    </row>
    <row r="473" spans="5:7" x14ac:dyDescent="0.25">
      <c r="E473">
        <v>468</v>
      </c>
      <c r="F473">
        <v>4</v>
      </c>
      <c r="G473" t="s">
        <v>471</v>
      </c>
    </row>
    <row r="474" spans="5:7" x14ac:dyDescent="0.25">
      <c r="E474">
        <v>469</v>
      </c>
      <c r="F474">
        <v>4</v>
      </c>
      <c r="G474" t="s">
        <v>471</v>
      </c>
    </row>
    <row r="475" spans="5:7" x14ac:dyDescent="0.25">
      <c r="E475">
        <v>470</v>
      </c>
      <c r="F475">
        <v>7</v>
      </c>
      <c r="G475" t="s">
        <v>471</v>
      </c>
    </row>
    <row r="476" spans="5:7" x14ac:dyDescent="0.25">
      <c r="E476">
        <v>471</v>
      </c>
      <c r="F476">
        <v>3</v>
      </c>
      <c r="G476" t="s">
        <v>472</v>
      </c>
    </row>
    <row r="477" spans="5:7" x14ac:dyDescent="0.25">
      <c r="E477">
        <v>472</v>
      </c>
      <c r="F477">
        <v>9</v>
      </c>
      <c r="G477" t="s">
        <v>471</v>
      </c>
    </row>
    <row r="478" spans="5:7" x14ac:dyDescent="0.25">
      <c r="E478">
        <v>473</v>
      </c>
      <c r="F478">
        <v>2</v>
      </c>
      <c r="G478" t="s">
        <v>472</v>
      </c>
    </row>
    <row r="479" spans="5:7" x14ac:dyDescent="0.25">
      <c r="E479">
        <v>474</v>
      </c>
      <c r="F479">
        <v>8</v>
      </c>
      <c r="G479" t="s">
        <v>471</v>
      </c>
    </row>
    <row r="480" spans="5:7" x14ac:dyDescent="0.25">
      <c r="E480">
        <v>475</v>
      </c>
      <c r="F480">
        <v>7</v>
      </c>
      <c r="G480" t="s">
        <v>471</v>
      </c>
    </row>
    <row r="481" spans="5:7" x14ac:dyDescent="0.25">
      <c r="E481">
        <v>476</v>
      </c>
      <c r="F481">
        <v>5</v>
      </c>
      <c r="G481" t="s">
        <v>472</v>
      </c>
    </row>
    <row r="482" spans="5:7" x14ac:dyDescent="0.25">
      <c r="E482">
        <v>477</v>
      </c>
      <c r="F482">
        <v>4</v>
      </c>
      <c r="G482" t="s">
        <v>472</v>
      </c>
    </row>
    <row r="483" spans="5:7" x14ac:dyDescent="0.25">
      <c r="E483">
        <v>478</v>
      </c>
      <c r="F483">
        <v>4</v>
      </c>
      <c r="G483" t="s">
        <v>471</v>
      </c>
    </row>
    <row r="484" spans="5:7" x14ac:dyDescent="0.25">
      <c r="E484">
        <v>479</v>
      </c>
      <c r="F484">
        <v>8</v>
      </c>
      <c r="G484" t="s">
        <v>471</v>
      </c>
    </row>
    <row r="485" spans="5:7" x14ac:dyDescent="0.25">
      <c r="E485">
        <v>480</v>
      </c>
      <c r="F485">
        <v>7</v>
      </c>
      <c r="G485" t="s">
        <v>472</v>
      </c>
    </row>
    <row r="486" spans="5:7" x14ac:dyDescent="0.25">
      <c r="E486">
        <v>481</v>
      </c>
      <c r="F486">
        <v>1</v>
      </c>
      <c r="G486" t="s">
        <v>472</v>
      </c>
    </row>
    <row r="487" spans="5:7" x14ac:dyDescent="0.25">
      <c r="E487">
        <v>482</v>
      </c>
      <c r="F487">
        <v>6</v>
      </c>
      <c r="G487" t="s">
        <v>472</v>
      </c>
    </row>
    <row r="488" spans="5:7" x14ac:dyDescent="0.25">
      <c r="E488">
        <v>483</v>
      </c>
      <c r="F488">
        <v>8</v>
      </c>
      <c r="G488" t="s">
        <v>472</v>
      </c>
    </row>
    <row r="489" spans="5:7" x14ac:dyDescent="0.25">
      <c r="E489">
        <v>484</v>
      </c>
      <c r="F489">
        <v>6</v>
      </c>
      <c r="G489" t="s">
        <v>472</v>
      </c>
    </row>
    <row r="490" spans="5:7" x14ac:dyDescent="0.25">
      <c r="E490">
        <v>485</v>
      </c>
      <c r="F490">
        <v>7</v>
      </c>
      <c r="G490" t="s">
        <v>471</v>
      </c>
    </row>
    <row r="491" spans="5:7" x14ac:dyDescent="0.25">
      <c r="E491">
        <v>486</v>
      </c>
      <c r="F491">
        <v>7</v>
      </c>
      <c r="G491" t="s">
        <v>471</v>
      </c>
    </row>
    <row r="492" spans="5:7" x14ac:dyDescent="0.25">
      <c r="E492">
        <v>487</v>
      </c>
      <c r="F492">
        <v>5</v>
      </c>
      <c r="G492" t="s">
        <v>472</v>
      </c>
    </row>
    <row r="493" spans="5:7" x14ac:dyDescent="0.25">
      <c r="E493">
        <v>488</v>
      </c>
      <c r="F493">
        <v>5</v>
      </c>
      <c r="G493" t="s">
        <v>472</v>
      </c>
    </row>
    <row r="494" spans="5:7" x14ac:dyDescent="0.25">
      <c r="E494">
        <v>489</v>
      </c>
      <c r="F494">
        <v>8</v>
      </c>
      <c r="G494" t="s">
        <v>472</v>
      </c>
    </row>
    <row r="495" spans="5:7" x14ac:dyDescent="0.25">
      <c r="E495">
        <v>490</v>
      </c>
      <c r="F495">
        <v>6</v>
      </c>
      <c r="G495" t="s">
        <v>472</v>
      </c>
    </row>
    <row r="496" spans="5:7" x14ac:dyDescent="0.25">
      <c r="E496">
        <v>491</v>
      </c>
      <c r="F496">
        <v>4</v>
      </c>
      <c r="G496" t="s">
        <v>471</v>
      </c>
    </row>
    <row r="497" spans="5:7" x14ac:dyDescent="0.25">
      <c r="E497">
        <v>492</v>
      </c>
      <c r="F497">
        <v>4</v>
      </c>
      <c r="G497" t="s">
        <v>472</v>
      </c>
    </row>
    <row r="498" spans="5:7" x14ac:dyDescent="0.25">
      <c r="E498">
        <v>493</v>
      </c>
      <c r="F498">
        <v>9</v>
      </c>
      <c r="G498" t="s">
        <v>472</v>
      </c>
    </row>
    <row r="499" spans="5:7" x14ac:dyDescent="0.25">
      <c r="E499">
        <v>494</v>
      </c>
      <c r="F499">
        <v>6</v>
      </c>
      <c r="G499" t="s">
        <v>472</v>
      </c>
    </row>
    <row r="500" spans="5:7" x14ac:dyDescent="0.25">
      <c r="E500">
        <v>495</v>
      </c>
      <c r="F500">
        <v>6</v>
      </c>
      <c r="G500" t="s">
        <v>472</v>
      </c>
    </row>
    <row r="501" spans="5:7" x14ac:dyDescent="0.25">
      <c r="E501">
        <v>496</v>
      </c>
      <c r="F501">
        <v>2</v>
      </c>
      <c r="G501" t="s">
        <v>472</v>
      </c>
    </row>
    <row r="502" spans="5:7" x14ac:dyDescent="0.25">
      <c r="E502">
        <v>497</v>
      </c>
      <c r="F502">
        <v>3</v>
      </c>
      <c r="G502" t="s">
        <v>471</v>
      </c>
    </row>
    <row r="503" spans="5:7" x14ac:dyDescent="0.25">
      <c r="E503">
        <v>498</v>
      </c>
      <c r="F503">
        <v>2</v>
      </c>
      <c r="G503" t="s">
        <v>471</v>
      </c>
    </row>
    <row r="504" spans="5:7" x14ac:dyDescent="0.25">
      <c r="E504">
        <v>499</v>
      </c>
      <c r="F504">
        <v>6</v>
      </c>
      <c r="G504" t="s">
        <v>471</v>
      </c>
    </row>
    <row r="505" spans="5:7" x14ac:dyDescent="0.25">
      <c r="E505">
        <v>500</v>
      </c>
      <c r="F505">
        <v>6</v>
      </c>
      <c r="G505" t="s">
        <v>471</v>
      </c>
    </row>
    <row r="506" spans="5:7" x14ac:dyDescent="0.25">
      <c r="E506">
        <v>501</v>
      </c>
      <c r="F506">
        <v>9</v>
      </c>
      <c r="G506" t="s">
        <v>471</v>
      </c>
    </row>
    <row r="507" spans="5:7" x14ac:dyDescent="0.25">
      <c r="E507">
        <v>502</v>
      </c>
      <c r="F507">
        <v>8</v>
      </c>
      <c r="G507" t="s">
        <v>471</v>
      </c>
    </row>
    <row r="508" spans="5:7" x14ac:dyDescent="0.25">
      <c r="E508">
        <v>503</v>
      </c>
      <c r="F508">
        <v>1</v>
      </c>
      <c r="G508" t="s">
        <v>472</v>
      </c>
    </row>
    <row r="509" spans="5:7" x14ac:dyDescent="0.25">
      <c r="E509">
        <v>504</v>
      </c>
      <c r="F509">
        <v>5</v>
      </c>
      <c r="G509" t="s">
        <v>472</v>
      </c>
    </row>
    <row r="510" spans="5:7" x14ac:dyDescent="0.25">
      <c r="E510">
        <v>505</v>
      </c>
      <c r="F510">
        <v>5</v>
      </c>
      <c r="G510" t="s">
        <v>471</v>
      </c>
    </row>
    <row r="511" spans="5:7" x14ac:dyDescent="0.25">
      <c r="E511">
        <v>506</v>
      </c>
      <c r="F511">
        <v>7</v>
      </c>
      <c r="G511" t="s">
        <v>472</v>
      </c>
    </row>
    <row r="512" spans="5:7" x14ac:dyDescent="0.25">
      <c r="E512">
        <v>507</v>
      </c>
      <c r="F512">
        <v>5</v>
      </c>
      <c r="G512" t="s">
        <v>472</v>
      </c>
    </row>
    <row r="513" spans="5:7" x14ac:dyDescent="0.25">
      <c r="E513">
        <v>508</v>
      </c>
      <c r="F513">
        <v>4</v>
      </c>
      <c r="G513" t="s">
        <v>472</v>
      </c>
    </row>
    <row r="514" spans="5:7" x14ac:dyDescent="0.25">
      <c r="E514">
        <v>509</v>
      </c>
      <c r="F514">
        <v>7</v>
      </c>
      <c r="G514" t="s">
        <v>472</v>
      </c>
    </row>
    <row r="515" spans="5:7" x14ac:dyDescent="0.25">
      <c r="E515">
        <v>510</v>
      </c>
      <c r="F515">
        <v>5</v>
      </c>
      <c r="G515" t="s">
        <v>472</v>
      </c>
    </row>
    <row r="516" spans="5:7" x14ac:dyDescent="0.25">
      <c r="E516">
        <v>511</v>
      </c>
      <c r="F516">
        <v>5</v>
      </c>
      <c r="G516" t="s">
        <v>471</v>
      </c>
    </row>
    <row r="517" spans="5:7" x14ac:dyDescent="0.25">
      <c r="E517">
        <v>512</v>
      </c>
      <c r="F517">
        <v>2</v>
      </c>
      <c r="G517" t="s">
        <v>472</v>
      </c>
    </row>
    <row r="518" spans="5:7" x14ac:dyDescent="0.25">
      <c r="E518">
        <v>513</v>
      </c>
      <c r="F518">
        <v>7</v>
      </c>
      <c r="G518" t="s">
        <v>471</v>
      </c>
    </row>
    <row r="519" spans="5:7" x14ac:dyDescent="0.25">
      <c r="E519">
        <v>514</v>
      </c>
      <c r="F519">
        <v>1</v>
      </c>
      <c r="G519" t="s">
        <v>472</v>
      </c>
    </row>
    <row r="520" spans="5:7" x14ac:dyDescent="0.25">
      <c r="E520">
        <v>515</v>
      </c>
      <c r="F520">
        <v>6</v>
      </c>
      <c r="G520" t="s">
        <v>472</v>
      </c>
    </row>
    <row r="521" spans="5:7" x14ac:dyDescent="0.25">
      <c r="E521">
        <v>516</v>
      </c>
      <c r="F521">
        <v>6</v>
      </c>
      <c r="G521" t="s">
        <v>472</v>
      </c>
    </row>
    <row r="522" spans="5:7" x14ac:dyDescent="0.25">
      <c r="E522">
        <v>517</v>
      </c>
      <c r="F522">
        <v>2</v>
      </c>
      <c r="G522" t="s">
        <v>472</v>
      </c>
    </row>
    <row r="523" spans="5:7" x14ac:dyDescent="0.25">
      <c r="E523">
        <v>518</v>
      </c>
      <c r="F523">
        <v>2</v>
      </c>
      <c r="G523" t="s">
        <v>472</v>
      </c>
    </row>
    <row r="524" spans="5:7" x14ac:dyDescent="0.25">
      <c r="E524">
        <v>519</v>
      </c>
      <c r="F524">
        <v>4</v>
      </c>
      <c r="G524" t="s">
        <v>471</v>
      </c>
    </row>
    <row r="525" spans="5:7" x14ac:dyDescent="0.25">
      <c r="E525">
        <v>520</v>
      </c>
      <c r="F525">
        <v>7</v>
      </c>
      <c r="G525" t="s">
        <v>472</v>
      </c>
    </row>
    <row r="526" spans="5:7" x14ac:dyDescent="0.25">
      <c r="E526">
        <v>521</v>
      </c>
      <c r="F526">
        <v>8</v>
      </c>
      <c r="G526" t="s">
        <v>471</v>
      </c>
    </row>
    <row r="527" spans="5:7" x14ac:dyDescent="0.25">
      <c r="E527">
        <v>522</v>
      </c>
      <c r="F527">
        <v>1</v>
      </c>
      <c r="G527" t="s">
        <v>472</v>
      </c>
    </row>
    <row r="528" spans="5:7" x14ac:dyDescent="0.25">
      <c r="E528">
        <v>523</v>
      </c>
      <c r="F528">
        <v>5</v>
      </c>
      <c r="G528" t="s">
        <v>471</v>
      </c>
    </row>
    <row r="529" spans="5:7" x14ac:dyDescent="0.25">
      <c r="E529">
        <v>524</v>
      </c>
      <c r="F529">
        <v>5</v>
      </c>
      <c r="G529" t="s">
        <v>472</v>
      </c>
    </row>
    <row r="530" spans="5:7" x14ac:dyDescent="0.25">
      <c r="E530">
        <v>525</v>
      </c>
      <c r="F530">
        <v>9</v>
      </c>
      <c r="G530" t="s">
        <v>472</v>
      </c>
    </row>
    <row r="531" spans="5:7" x14ac:dyDescent="0.25">
      <c r="E531">
        <v>526</v>
      </c>
      <c r="F531">
        <v>9</v>
      </c>
      <c r="G531" t="s">
        <v>472</v>
      </c>
    </row>
    <row r="532" spans="5:7" x14ac:dyDescent="0.25">
      <c r="E532">
        <v>527</v>
      </c>
      <c r="F532">
        <v>5</v>
      </c>
      <c r="G532" t="s">
        <v>472</v>
      </c>
    </row>
    <row r="533" spans="5:7" x14ac:dyDescent="0.25">
      <c r="E533">
        <v>528</v>
      </c>
      <c r="F533">
        <v>7</v>
      </c>
      <c r="G533" t="s">
        <v>471</v>
      </c>
    </row>
    <row r="534" spans="5:7" x14ac:dyDescent="0.25">
      <c r="E534">
        <v>529</v>
      </c>
      <c r="F534">
        <v>8</v>
      </c>
      <c r="G534" t="s">
        <v>471</v>
      </c>
    </row>
    <row r="535" spans="5:7" x14ac:dyDescent="0.25">
      <c r="E535">
        <v>530</v>
      </c>
      <c r="F535">
        <v>7</v>
      </c>
      <c r="G535" t="s">
        <v>471</v>
      </c>
    </row>
    <row r="536" spans="5:7" x14ac:dyDescent="0.25">
      <c r="E536">
        <v>531</v>
      </c>
      <c r="F536">
        <v>2</v>
      </c>
      <c r="G536" t="s">
        <v>472</v>
      </c>
    </row>
    <row r="537" spans="5:7" x14ac:dyDescent="0.25">
      <c r="E537">
        <v>532</v>
      </c>
      <c r="F537">
        <v>5</v>
      </c>
      <c r="G537" t="s">
        <v>472</v>
      </c>
    </row>
    <row r="538" spans="5:7" x14ac:dyDescent="0.25">
      <c r="E538">
        <v>533</v>
      </c>
      <c r="F538">
        <v>1</v>
      </c>
      <c r="G538" t="s">
        <v>472</v>
      </c>
    </row>
    <row r="539" spans="5:7" x14ac:dyDescent="0.25">
      <c r="E539">
        <v>534</v>
      </c>
      <c r="F539">
        <v>5</v>
      </c>
      <c r="G539" t="s">
        <v>472</v>
      </c>
    </row>
    <row r="540" spans="5:7" x14ac:dyDescent="0.25">
      <c r="E540">
        <v>535</v>
      </c>
      <c r="F540">
        <v>9</v>
      </c>
      <c r="G540" t="s">
        <v>472</v>
      </c>
    </row>
    <row r="541" spans="5:7" x14ac:dyDescent="0.25">
      <c r="E541">
        <v>536</v>
      </c>
      <c r="F541">
        <v>4</v>
      </c>
      <c r="G541" t="s">
        <v>472</v>
      </c>
    </row>
    <row r="542" spans="5:7" x14ac:dyDescent="0.25">
      <c r="E542">
        <v>537</v>
      </c>
      <c r="F542">
        <v>6</v>
      </c>
      <c r="G542" t="s">
        <v>472</v>
      </c>
    </row>
    <row r="543" spans="5:7" x14ac:dyDescent="0.25">
      <c r="E543">
        <v>538</v>
      </c>
      <c r="F543">
        <v>8</v>
      </c>
      <c r="G543" t="s">
        <v>472</v>
      </c>
    </row>
    <row r="544" spans="5:7" x14ac:dyDescent="0.25">
      <c r="E544">
        <v>539</v>
      </c>
      <c r="F544">
        <v>1</v>
      </c>
      <c r="G544" t="s">
        <v>472</v>
      </c>
    </row>
    <row r="545" spans="5:7" x14ac:dyDescent="0.25">
      <c r="E545">
        <v>540</v>
      </c>
      <c r="F545">
        <v>3</v>
      </c>
      <c r="G545" t="s">
        <v>472</v>
      </c>
    </row>
    <row r="546" spans="5:7" x14ac:dyDescent="0.25">
      <c r="E546">
        <v>541</v>
      </c>
      <c r="F546">
        <v>5</v>
      </c>
      <c r="G546" t="s">
        <v>472</v>
      </c>
    </row>
    <row r="547" spans="5:7" x14ac:dyDescent="0.25">
      <c r="E547">
        <v>542</v>
      </c>
      <c r="F547">
        <v>8</v>
      </c>
      <c r="G547" t="s">
        <v>471</v>
      </c>
    </row>
    <row r="548" spans="5:7" x14ac:dyDescent="0.25">
      <c r="E548">
        <v>543</v>
      </c>
      <c r="F548">
        <v>6</v>
      </c>
      <c r="G548" t="s">
        <v>471</v>
      </c>
    </row>
    <row r="549" spans="5:7" x14ac:dyDescent="0.25">
      <c r="E549">
        <v>544</v>
      </c>
      <c r="F549">
        <v>8</v>
      </c>
      <c r="G549" t="s">
        <v>472</v>
      </c>
    </row>
    <row r="550" spans="5:7" x14ac:dyDescent="0.25">
      <c r="E550">
        <v>545</v>
      </c>
      <c r="F550">
        <v>6</v>
      </c>
      <c r="G550" t="s">
        <v>471</v>
      </c>
    </row>
    <row r="551" spans="5:7" x14ac:dyDescent="0.25">
      <c r="E551">
        <v>546</v>
      </c>
      <c r="F551">
        <v>6</v>
      </c>
      <c r="G551" t="s">
        <v>471</v>
      </c>
    </row>
    <row r="552" spans="5:7" x14ac:dyDescent="0.25">
      <c r="E552">
        <v>547</v>
      </c>
      <c r="F552">
        <v>7</v>
      </c>
      <c r="G552" t="s">
        <v>471</v>
      </c>
    </row>
    <row r="553" spans="5:7" x14ac:dyDescent="0.25">
      <c r="E553">
        <v>548</v>
      </c>
      <c r="F553">
        <v>6</v>
      </c>
      <c r="G553" t="s">
        <v>472</v>
      </c>
    </row>
    <row r="554" spans="5:7" x14ac:dyDescent="0.25">
      <c r="E554">
        <v>549</v>
      </c>
      <c r="F554">
        <v>6</v>
      </c>
      <c r="G554" t="s">
        <v>472</v>
      </c>
    </row>
    <row r="555" spans="5:7" x14ac:dyDescent="0.25">
      <c r="E555">
        <v>550</v>
      </c>
      <c r="F555">
        <v>7</v>
      </c>
      <c r="G555" t="s">
        <v>472</v>
      </c>
    </row>
    <row r="556" spans="5:7" x14ac:dyDescent="0.25">
      <c r="E556">
        <v>551</v>
      </c>
      <c r="F556">
        <v>9</v>
      </c>
      <c r="G556" t="s">
        <v>471</v>
      </c>
    </row>
    <row r="557" spans="5:7" x14ac:dyDescent="0.25">
      <c r="E557">
        <v>552</v>
      </c>
      <c r="F557">
        <v>1</v>
      </c>
      <c r="G557" t="s">
        <v>472</v>
      </c>
    </row>
    <row r="558" spans="5:7" x14ac:dyDescent="0.25">
      <c r="E558">
        <v>553</v>
      </c>
      <c r="F558">
        <v>4</v>
      </c>
      <c r="G558" t="s">
        <v>472</v>
      </c>
    </row>
    <row r="559" spans="5:7" x14ac:dyDescent="0.25">
      <c r="E559">
        <v>554</v>
      </c>
      <c r="F559">
        <v>3</v>
      </c>
      <c r="G559" t="s">
        <v>472</v>
      </c>
    </row>
    <row r="560" spans="5:7" x14ac:dyDescent="0.25">
      <c r="E560">
        <v>555</v>
      </c>
      <c r="F560">
        <v>9</v>
      </c>
      <c r="G560" t="s">
        <v>472</v>
      </c>
    </row>
    <row r="561" spans="5:7" x14ac:dyDescent="0.25">
      <c r="E561">
        <v>556</v>
      </c>
      <c r="F561">
        <v>7</v>
      </c>
      <c r="G561" t="s">
        <v>471</v>
      </c>
    </row>
    <row r="562" spans="5:7" x14ac:dyDescent="0.25">
      <c r="E562">
        <v>557</v>
      </c>
      <c r="F562">
        <v>3</v>
      </c>
      <c r="G562" t="s">
        <v>471</v>
      </c>
    </row>
    <row r="563" spans="5:7" x14ac:dyDescent="0.25">
      <c r="E563">
        <v>558</v>
      </c>
      <c r="F563">
        <v>6</v>
      </c>
      <c r="G563" t="s">
        <v>471</v>
      </c>
    </row>
    <row r="564" spans="5:7" x14ac:dyDescent="0.25">
      <c r="E564">
        <v>559</v>
      </c>
      <c r="F564">
        <v>9</v>
      </c>
      <c r="G564" t="s">
        <v>471</v>
      </c>
    </row>
    <row r="565" spans="5:7" x14ac:dyDescent="0.25">
      <c r="E565">
        <v>560</v>
      </c>
      <c r="F565">
        <v>1</v>
      </c>
      <c r="G565" t="s">
        <v>472</v>
      </c>
    </row>
    <row r="566" spans="5:7" x14ac:dyDescent="0.25">
      <c r="E566">
        <v>561</v>
      </c>
      <c r="F566">
        <v>9</v>
      </c>
      <c r="G566" t="s">
        <v>472</v>
      </c>
    </row>
    <row r="567" spans="5:7" x14ac:dyDescent="0.25">
      <c r="E567">
        <v>562</v>
      </c>
      <c r="F567">
        <v>4</v>
      </c>
      <c r="G567" t="s">
        <v>471</v>
      </c>
    </row>
    <row r="568" spans="5:7" x14ac:dyDescent="0.25">
      <c r="E568">
        <v>563</v>
      </c>
      <c r="F568">
        <v>8</v>
      </c>
      <c r="G568" t="s">
        <v>472</v>
      </c>
    </row>
    <row r="569" spans="5:7" x14ac:dyDescent="0.25">
      <c r="E569">
        <v>564</v>
      </c>
      <c r="F569">
        <v>6</v>
      </c>
      <c r="G569" t="s">
        <v>471</v>
      </c>
    </row>
    <row r="570" spans="5:7" x14ac:dyDescent="0.25">
      <c r="E570">
        <v>565</v>
      </c>
      <c r="F570">
        <v>3</v>
      </c>
      <c r="G570" t="s">
        <v>472</v>
      </c>
    </row>
    <row r="571" spans="5:7" x14ac:dyDescent="0.25">
      <c r="E571">
        <v>566</v>
      </c>
      <c r="F571">
        <v>4</v>
      </c>
      <c r="G571" t="s">
        <v>472</v>
      </c>
    </row>
    <row r="572" spans="5:7" x14ac:dyDescent="0.25">
      <c r="E572">
        <v>567</v>
      </c>
      <c r="F572">
        <v>1</v>
      </c>
      <c r="G572" t="s">
        <v>472</v>
      </c>
    </row>
    <row r="573" spans="5:7" x14ac:dyDescent="0.25">
      <c r="E573">
        <v>568</v>
      </c>
      <c r="F573">
        <v>6</v>
      </c>
      <c r="G573" t="s">
        <v>472</v>
      </c>
    </row>
    <row r="574" spans="5:7" x14ac:dyDescent="0.25">
      <c r="E574">
        <v>569</v>
      </c>
      <c r="F574">
        <v>6</v>
      </c>
      <c r="G574" t="s">
        <v>471</v>
      </c>
    </row>
    <row r="575" spans="5:7" x14ac:dyDescent="0.25">
      <c r="E575">
        <v>570</v>
      </c>
      <c r="F575">
        <v>7</v>
      </c>
      <c r="G575" t="s">
        <v>472</v>
      </c>
    </row>
    <row r="576" spans="5:7" x14ac:dyDescent="0.25">
      <c r="E576">
        <v>571</v>
      </c>
      <c r="F576">
        <v>9</v>
      </c>
      <c r="G576" t="s">
        <v>471</v>
      </c>
    </row>
    <row r="577" spans="5:7" x14ac:dyDescent="0.25">
      <c r="E577">
        <v>572</v>
      </c>
      <c r="F577">
        <v>9</v>
      </c>
      <c r="G577" t="s">
        <v>471</v>
      </c>
    </row>
    <row r="578" spans="5:7" x14ac:dyDescent="0.25">
      <c r="E578">
        <v>573</v>
      </c>
      <c r="F578">
        <v>8</v>
      </c>
      <c r="G578" t="s">
        <v>472</v>
      </c>
    </row>
    <row r="579" spans="5:7" x14ac:dyDescent="0.25">
      <c r="E579">
        <v>574</v>
      </c>
      <c r="F579">
        <v>1</v>
      </c>
      <c r="G579" t="s">
        <v>472</v>
      </c>
    </row>
    <row r="580" spans="5:7" x14ac:dyDescent="0.25">
      <c r="E580">
        <v>575</v>
      </c>
      <c r="F580">
        <v>6</v>
      </c>
      <c r="G580" t="s">
        <v>472</v>
      </c>
    </row>
    <row r="581" spans="5:7" x14ac:dyDescent="0.25">
      <c r="E581">
        <v>576</v>
      </c>
      <c r="F581">
        <v>1</v>
      </c>
      <c r="G581" t="s">
        <v>472</v>
      </c>
    </row>
    <row r="582" spans="5:7" x14ac:dyDescent="0.25">
      <c r="E582">
        <v>577</v>
      </c>
      <c r="F582">
        <v>8</v>
      </c>
      <c r="G582" t="s">
        <v>471</v>
      </c>
    </row>
    <row r="583" spans="5:7" x14ac:dyDescent="0.25">
      <c r="E583">
        <v>578</v>
      </c>
      <c r="F583">
        <v>8</v>
      </c>
      <c r="G583" t="s">
        <v>472</v>
      </c>
    </row>
    <row r="584" spans="5:7" x14ac:dyDescent="0.25">
      <c r="E584">
        <v>579</v>
      </c>
      <c r="F584">
        <v>5</v>
      </c>
      <c r="G584" t="s">
        <v>472</v>
      </c>
    </row>
    <row r="585" spans="5:7" x14ac:dyDescent="0.25">
      <c r="E585">
        <v>580</v>
      </c>
      <c r="F585">
        <v>2</v>
      </c>
      <c r="G585" t="s">
        <v>472</v>
      </c>
    </row>
    <row r="586" spans="5:7" x14ac:dyDescent="0.25">
      <c r="E586">
        <v>581</v>
      </c>
      <c r="F586">
        <v>2</v>
      </c>
      <c r="G586" t="s">
        <v>472</v>
      </c>
    </row>
    <row r="587" spans="5:7" x14ac:dyDescent="0.25">
      <c r="E587">
        <v>582</v>
      </c>
      <c r="F587">
        <v>1</v>
      </c>
      <c r="G587" t="s">
        <v>472</v>
      </c>
    </row>
    <row r="588" spans="5:7" x14ac:dyDescent="0.25">
      <c r="E588">
        <v>583</v>
      </c>
      <c r="F588">
        <v>2</v>
      </c>
      <c r="G588" t="s">
        <v>472</v>
      </c>
    </row>
    <row r="589" spans="5:7" x14ac:dyDescent="0.25">
      <c r="E589">
        <v>584</v>
      </c>
      <c r="F589">
        <v>8</v>
      </c>
      <c r="G589" t="s">
        <v>472</v>
      </c>
    </row>
    <row r="590" spans="5:7" x14ac:dyDescent="0.25">
      <c r="E590">
        <v>585</v>
      </c>
      <c r="F590">
        <v>5</v>
      </c>
      <c r="G590" t="s">
        <v>472</v>
      </c>
    </row>
    <row r="591" spans="5:7" x14ac:dyDescent="0.25">
      <c r="E591">
        <v>586</v>
      </c>
      <c r="F591">
        <v>7</v>
      </c>
      <c r="G591" t="s">
        <v>472</v>
      </c>
    </row>
    <row r="592" spans="5:7" x14ac:dyDescent="0.25">
      <c r="E592">
        <v>587</v>
      </c>
      <c r="F592">
        <v>5</v>
      </c>
      <c r="G592" t="s">
        <v>471</v>
      </c>
    </row>
    <row r="593" spans="5:7" x14ac:dyDescent="0.25">
      <c r="E593">
        <v>588</v>
      </c>
      <c r="F593">
        <v>4</v>
      </c>
      <c r="G593" t="s">
        <v>472</v>
      </c>
    </row>
    <row r="594" spans="5:7" x14ac:dyDescent="0.25">
      <c r="E594">
        <v>589</v>
      </c>
      <c r="F594">
        <v>7</v>
      </c>
      <c r="G594" t="s">
        <v>472</v>
      </c>
    </row>
    <row r="595" spans="5:7" x14ac:dyDescent="0.25">
      <c r="E595">
        <v>590</v>
      </c>
      <c r="F595">
        <v>4</v>
      </c>
      <c r="G595" t="s">
        <v>472</v>
      </c>
    </row>
    <row r="596" spans="5:7" x14ac:dyDescent="0.25">
      <c r="E596">
        <v>591</v>
      </c>
      <c r="F596">
        <v>1</v>
      </c>
      <c r="G596" t="s">
        <v>472</v>
      </c>
    </row>
    <row r="597" spans="5:7" x14ac:dyDescent="0.25">
      <c r="E597">
        <v>592</v>
      </c>
      <c r="F597">
        <v>8</v>
      </c>
      <c r="G597" t="s">
        <v>472</v>
      </c>
    </row>
    <row r="598" spans="5:7" x14ac:dyDescent="0.25">
      <c r="E598">
        <v>593</v>
      </c>
      <c r="F598">
        <v>9</v>
      </c>
      <c r="G598" t="s">
        <v>471</v>
      </c>
    </row>
    <row r="599" spans="5:7" x14ac:dyDescent="0.25">
      <c r="E599">
        <v>594</v>
      </c>
      <c r="F599">
        <v>6</v>
      </c>
      <c r="G599" t="s">
        <v>471</v>
      </c>
    </row>
    <row r="600" spans="5:7" x14ac:dyDescent="0.25">
      <c r="E600">
        <v>595</v>
      </c>
      <c r="F600">
        <v>5</v>
      </c>
      <c r="G600" t="s">
        <v>471</v>
      </c>
    </row>
    <row r="601" spans="5:7" x14ac:dyDescent="0.25">
      <c r="E601">
        <v>596</v>
      </c>
      <c r="F601">
        <v>4</v>
      </c>
      <c r="G601" t="s">
        <v>471</v>
      </c>
    </row>
    <row r="602" spans="5:7" x14ac:dyDescent="0.25">
      <c r="E602">
        <v>597</v>
      </c>
      <c r="F602">
        <v>3</v>
      </c>
      <c r="G602" t="s">
        <v>471</v>
      </c>
    </row>
    <row r="603" spans="5:7" x14ac:dyDescent="0.25">
      <c r="E603">
        <v>598</v>
      </c>
      <c r="F603">
        <v>4</v>
      </c>
      <c r="G603" t="s">
        <v>471</v>
      </c>
    </row>
    <row r="604" spans="5:7" x14ac:dyDescent="0.25">
      <c r="E604">
        <v>599</v>
      </c>
      <c r="F604">
        <v>9</v>
      </c>
      <c r="G604" t="s">
        <v>472</v>
      </c>
    </row>
    <row r="605" spans="5:7" x14ac:dyDescent="0.25">
      <c r="E605">
        <v>600</v>
      </c>
      <c r="F605">
        <v>4</v>
      </c>
      <c r="G605" t="s">
        <v>472</v>
      </c>
    </row>
    <row r="606" spans="5:7" x14ac:dyDescent="0.25">
      <c r="E606">
        <v>601</v>
      </c>
      <c r="F606">
        <v>5</v>
      </c>
      <c r="G606" t="s">
        <v>472</v>
      </c>
    </row>
    <row r="607" spans="5:7" x14ac:dyDescent="0.25">
      <c r="E607">
        <v>602</v>
      </c>
      <c r="F607">
        <v>7</v>
      </c>
      <c r="G607" t="s">
        <v>472</v>
      </c>
    </row>
    <row r="608" spans="5:7" x14ac:dyDescent="0.25">
      <c r="E608">
        <v>603</v>
      </c>
      <c r="F608">
        <v>2</v>
      </c>
      <c r="G608" t="s">
        <v>471</v>
      </c>
    </row>
    <row r="609" spans="5:7" x14ac:dyDescent="0.25">
      <c r="E609">
        <v>604</v>
      </c>
      <c r="F609">
        <v>8</v>
      </c>
      <c r="G609" t="s">
        <v>472</v>
      </c>
    </row>
    <row r="610" spans="5:7" x14ac:dyDescent="0.25">
      <c r="E610">
        <v>605</v>
      </c>
      <c r="F610">
        <v>3</v>
      </c>
      <c r="G610" t="s">
        <v>472</v>
      </c>
    </row>
    <row r="611" spans="5:7" x14ac:dyDescent="0.25">
      <c r="E611">
        <v>606</v>
      </c>
      <c r="F611">
        <v>2</v>
      </c>
      <c r="G611" t="s">
        <v>472</v>
      </c>
    </row>
    <row r="612" spans="5:7" x14ac:dyDescent="0.25">
      <c r="E612">
        <v>607</v>
      </c>
      <c r="F612">
        <v>1</v>
      </c>
      <c r="G612" t="s">
        <v>472</v>
      </c>
    </row>
    <row r="613" spans="5:7" x14ac:dyDescent="0.25">
      <c r="E613">
        <v>608</v>
      </c>
      <c r="F613">
        <v>7</v>
      </c>
      <c r="G613" t="s">
        <v>472</v>
      </c>
    </row>
    <row r="614" spans="5:7" x14ac:dyDescent="0.25">
      <c r="E614">
        <v>609</v>
      </c>
      <c r="F614">
        <v>4</v>
      </c>
      <c r="G614" t="s">
        <v>472</v>
      </c>
    </row>
    <row r="615" spans="5:7" x14ac:dyDescent="0.25">
      <c r="E615">
        <v>610</v>
      </c>
      <c r="F615">
        <v>2</v>
      </c>
      <c r="G615" t="s">
        <v>472</v>
      </c>
    </row>
    <row r="616" spans="5:7" x14ac:dyDescent="0.25">
      <c r="E616">
        <v>611</v>
      </c>
      <c r="F616">
        <v>9</v>
      </c>
      <c r="G616" t="s">
        <v>472</v>
      </c>
    </row>
    <row r="617" spans="5:7" x14ac:dyDescent="0.25">
      <c r="E617">
        <v>612</v>
      </c>
      <c r="F617">
        <v>3</v>
      </c>
      <c r="G617" t="s">
        <v>472</v>
      </c>
    </row>
    <row r="618" spans="5:7" x14ac:dyDescent="0.25">
      <c r="E618">
        <v>613</v>
      </c>
      <c r="F618">
        <v>7</v>
      </c>
      <c r="G618" t="s">
        <v>471</v>
      </c>
    </row>
    <row r="619" spans="5:7" x14ac:dyDescent="0.25">
      <c r="E619">
        <v>614</v>
      </c>
      <c r="F619">
        <v>7</v>
      </c>
      <c r="G619" t="s">
        <v>471</v>
      </c>
    </row>
    <row r="620" spans="5:7" x14ac:dyDescent="0.25">
      <c r="E620">
        <v>615</v>
      </c>
      <c r="F620">
        <v>8</v>
      </c>
      <c r="G620" t="s">
        <v>472</v>
      </c>
    </row>
    <row r="621" spans="5:7" x14ac:dyDescent="0.25">
      <c r="E621">
        <v>616</v>
      </c>
      <c r="F621">
        <v>3</v>
      </c>
      <c r="G621" t="s">
        <v>472</v>
      </c>
    </row>
    <row r="622" spans="5:7" x14ac:dyDescent="0.25">
      <c r="E622">
        <v>617</v>
      </c>
      <c r="F622">
        <v>9</v>
      </c>
      <c r="G622" t="s">
        <v>471</v>
      </c>
    </row>
    <row r="623" spans="5:7" x14ac:dyDescent="0.25">
      <c r="E623">
        <v>618</v>
      </c>
      <c r="F623">
        <v>4</v>
      </c>
      <c r="G623" t="s">
        <v>472</v>
      </c>
    </row>
    <row r="624" spans="5:7" x14ac:dyDescent="0.25">
      <c r="E624">
        <v>619</v>
      </c>
      <c r="F624">
        <v>7</v>
      </c>
      <c r="G624" t="s">
        <v>471</v>
      </c>
    </row>
    <row r="625" spans="5:7" x14ac:dyDescent="0.25">
      <c r="E625">
        <v>620</v>
      </c>
      <c r="F625">
        <v>3</v>
      </c>
      <c r="G625" t="s">
        <v>471</v>
      </c>
    </row>
    <row r="626" spans="5:7" x14ac:dyDescent="0.25">
      <c r="E626">
        <v>621</v>
      </c>
      <c r="F626">
        <v>6</v>
      </c>
      <c r="G626" t="s">
        <v>471</v>
      </c>
    </row>
    <row r="627" spans="5:7" x14ac:dyDescent="0.25">
      <c r="E627">
        <v>622</v>
      </c>
      <c r="F627">
        <v>7</v>
      </c>
      <c r="G627" t="s">
        <v>471</v>
      </c>
    </row>
    <row r="628" spans="5:7" x14ac:dyDescent="0.25">
      <c r="E628">
        <v>623</v>
      </c>
      <c r="F628">
        <v>7</v>
      </c>
      <c r="G628" t="s">
        <v>471</v>
      </c>
    </row>
    <row r="629" spans="5:7" x14ac:dyDescent="0.25">
      <c r="E629">
        <v>624</v>
      </c>
      <c r="F629">
        <v>3</v>
      </c>
      <c r="G629" t="s">
        <v>471</v>
      </c>
    </row>
    <row r="630" spans="5:7" x14ac:dyDescent="0.25">
      <c r="E630">
        <v>625</v>
      </c>
      <c r="F630">
        <v>1</v>
      </c>
      <c r="G630" t="s">
        <v>472</v>
      </c>
    </row>
    <row r="631" spans="5:7" x14ac:dyDescent="0.25">
      <c r="E631">
        <v>626</v>
      </c>
      <c r="F631">
        <v>5</v>
      </c>
      <c r="G631" t="s">
        <v>472</v>
      </c>
    </row>
    <row r="632" spans="5:7" x14ac:dyDescent="0.25">
      <c r="E632">
        <v>627</v>
      </c>
      <c r="F632">
        <v>5</v>
      </c>
      <c r="G632" t="s">
        <v>471</v>
      </c>
    </row>
    <row r="633" spans="5:7" x14ac:dyDescent="0.25">
      <c r="E633">
        <v>628</v>
      </c>
      <c r="F633">
        <v>9</v>
      </c>
      <c r="G633" t="s">
        <v>471</v>
      </c>
    </row>
    <row r="634" spans="5:7" x14ac:dyDescent="0.25">
      <c r="E634">
        <v>629</v>
      </c>
      <c r="F634">
        <v>5</v>
      </c>
      <c r="G634" t="s">
        <v>472</v>
      </c>
    </row>
    <row r="635" spans="5:7" x14ac:dyDescent="0.25">
      <c r="E635">
        <v>630</v>
      </c>
      <c r="F635">
        <v>2</v>
      </c>
      <c r="G635" t="s">
        <v>472</v>
      </c>
    </row>
    <row r="636" spans="5:7" x14ac:dyDescent="0.25">
      <c r="E636">
        <v>631</v>
      </c>
      <c r="F636">
        <v>6</v>
      </c>
      <c r="G636" t="s">
        <v>472</v>
      </c>
    </row>
    <row r="637" spans="5:7" x14ac:dyDescent="0.25">
      <c r="E637">
        <v>632</v>
      </c>
      <c r="F637">
        <v>3</v>
      </c>
      <c r="G637" t="s">
        <v>471</v>
      </c>
    </row>
    <row r="638" spans="5:7" x14ac:dyDescent="0.25">
      <c r="E638">
        <v>633</v>
      </c>
      <c r="F638">
        <v>1</v>
      </c>
      <c r="G638" t="s">
        <v>472</v>
      </c>
    </row>
    <row r="639" spans="5:7" x14ac:dyDescent="0.25">
      <c r="E639">
        <v>634</v>
      </c>
      <c r="F639">
        <v>8</v>
      </c>
      <c r="G639" t="s">
        <v>471</v>
      </c>
    </row>
    <row r="640" spans="5:7" x14ac:dyDescent="0.25">
      <c r="E640">
        <v>635</v>
      </c>
      <c r="F640">
        <v>8</v>
      </c>
      <c r="G640" t="s">
        <v>472</v>
      </c>
    </row>
    <row r="641" spans="5:7" x14ac:dyDescent="0.25">
      <c r="E641">
        <v>636</v>
      </c>
      <c r="F641">
        <v>9</v>
      </c>
      <c r="G641" t="s">
        <v>472</v>
      </c>
    </row>
    <row r="642" spans="5:7" x14ac:dyDescent="0.25">
      <c r="E642">
        <v>637</v>
      </c>
      <c r="F642">
        <v>5</v>
      </c>
      <c r="G642" t="s">
        <v>472</v>
      </c>
    </row>
    <row r="643" spans="5:7" x14ac:dyDescent="0.25">
      <c r="E643">
        <v>638</v>
      </c>
      <c r="F643">
        <v>7</v>
      </c>
      <c r="G643" t="s">
        <v>472</v>
      </c>
    </row>
    <row r="644" spans="5:7" x14ac:dyDescent="0.25">
      <c r="E644">
        <v>639</v>
      </c>
      <c r="F644">
        <v>8</v>
      </c>
      <c r="G644" t="s">
        <v>471</v>
      </c>
    </row>
    <row r="645" spans="5:7" x14ac:dyDescent="0.25">
      <c r="E645">
        <v>640</v>
      </c>
      <c r="F645">
        <v>6</v>
      </c>
      <c r="G645" t="s">
        <v>472</v>
      </c>
    </row>
    <row r="646" spans="5:7" x14ac:dyDescent="0.25">
      <c r="E646">
        <v>641</v>
      </c>
      <c r="F646">
        <v>5</v>
      </c>
      <c r="G646" t="s">
        <v>471</v>
      </c>
    </row>
    <row r="647" spans="5:7" x14ac:dyDescent="0.25">
      <c r="E647">
        <v>642</v>
      </c>
      <c r="F647">
        <v>5</v>
      </c>
      <c r="G647" t="s">
        <v>472</v>
      </c>
    </row>
    <row r="648" spans="5:7" x14ac:dyDescent="0.25">
      <c r="E648">
        <v>643</v>
      </c>
      <c r="F648">
        <v>7</v>
      </c>
      <c r="G648" t="s">
        <v>472</v>
      </c>
    </row>
    <row r="649" spans="5:7" x14ac:dyDescent="0.25">
      <c r="E649">
        <v>644</v>
      </c>
      <c r="F649">
        <v>5</v>
      </c>
      <c r="G649" t="s">
        <v>471</v>
      </c>
    </row>
    <row r="650" spans="5:7" x14ac:dyDescent="0.25">
      <c r="E650">
        <v>645</v>
      </c>
      <c r="F650">
        <v>1</v>
      </c>
      <c r="G650" t="s">
        <v>472</v>
      </c>
    </row>
    <row r="651" spans="5:7" x14ac:dyDescent="0.25">
      <c r="E651">
        <v>646</v>
      </c>
      <c r="F651">
        <v>4</v>
      </c>
      <c r="G651" t="s">
        <v>471</v>
      </c>
    </row>
    <row r="652" spans="5:7" x14ac:dyDescent="0.25">
      <c r="E652">
        <v>647</v>
      </c>
      <c r="F652">
        <v>6</v>
      </c>
      <c r="G652" t="s">
        <v>471</v>
      </c>
    </row>
    <row r="653" spans="5:7" x14ac:dyDescent="0.25">
      <c r="E653">
        <v>648</v>
      </c>
      <c r="F653">
        <v>2</v>
      </c>
      <c r="G653" t="s">
        <v>472</v>
      </c>
    </row>
    <row r="654" spans="5:7" x14ac:dyDescent="0.25">
      <c r="E654">
        <v>649</v>
      </c>
      <c r="F654">
        <v>4</v>
      </c>
      <c r="G654" t="s">
        <v>472</v>
      </c>
    </row>
    <row r="655" spans="5:7" x14ac:dyDescent="0.25">
      <c r="E655">
        <v>650</v>
      </c>
      <c r="F655">
        <v>6</v>
      </c>
      <c r="G655" t="s">
        <v>471</v>
      </c>
    </row>
    <row r="656" spans="5:7" x14ac:dyDescent="0.25">
      <c r="E656">
        <v>651</v>
      </c>
      <c r="F656">
        <v>1</v>
      </c>
      <c r="G656" t="s">
        <v>472</v>
      </c>
    </row>
    <row r="657" spans="5:7" x14ac:dyDescent="0.25">
      <c r="E657">
        <v>652</v>
      </c>
      <c r="F657">
        <v>5</v>
      </c>
      <c r="G657" t="s">
        <v>471</v>
      </c>
    </row>
    <row r="658" spans="5:7" x14ac:dyDescent="0.25">
      <c r="E658">
        <v>653</v>
      </c>
      <c r="F658">
        <v>9</v>
      </c>
      <c r="G658" t="s">
        <v>471</v>
      </c>
    </row>
    <row r="659" spans="5:7" x14ac:dyDescent="0.25">
      <c r="E659">
        <v>654</v>
      </c>
      <c r="F659">
        <v>6</v>
      </c>
      <c r="G659" t="s">
        <v>471</v>
      </c>
    </row>
    <row r="660" spans="5:7" x14ac:dyDescent="0.25">
      <c r="E660">
        <v>655</v>
      </c>
      <c r="F660">
        <v>8</v>
      </c>
      <c r="G660" t="s">
        <v>471</v>
      </c>
    </row>
    <row r="661" spans="5:7" x14ac:dyDescent="0.25">
      <c r="E661">
        <v>656</v>
      </c>
      <c r="F661">
        <v>3</v>
      </c>
      <c r="G661" t="s">
        <v>471</v>
      </c>
    </row>
    <row r="662" spans="5:7" x14ac:dyDescent="0.25">
      <c r="E662">
        <v>657</v>
      </c>
      <c r="F662">
        <v>7</v>
      </c>
      <c r="G662" t="s">
        <v>471</v>
      </c>
    </row>
    <row r="663" spans="5:7" x14ac:dyDescent="0.25">
      <c r="E663">
        <v>658</v>
      </c>
      <c r="F663">
        <v>2</v>
      </c>
      <c r="G663" t="s">
        <v>472</v>
      </c>
    </row>
    <row r="664" spans="5:7" x14ac:dyDescent="0.25">
      <c r="E664">
        <v>659</v>
      </c>
      <c r="F664">
        <v>6</v>
      </c>
      <c r="G664" t="s">
        <v>471</v>
      </c>
    </row>
    <row r="665" spans="5:7" x14ac:dyDescent="0.25">
      <c r="E665">
        <v>660</v>
      </c>
      <c r="F665">
        <v>6</v>
      </c>
      <c r="G665" t="s">
        <v>471</v>
      </c>
    </row>
    <row r="666" spans="5:7" x14ac:dyDescent="0.25">
      <c r="E666">
        <v>661</v>
      </c>
      <c r="F666">
        <v>9</v>
      </c>
      <c r="G666" t="s">
        <v>472</v>
      </c>
    </row>
    <row r="667" spans="5:7" x14ac:dyDescent="0.25">
      <c r="E667">
        <v>662</v>
      </c>
      <c r="F667">
        <v>7</v>
      </c>
      <c r="G667" t="s">
        <v>471</v>
      </c>
    </row>
    <row r="668" spans="5:7" x14ac:dyDescent="0.25">
      <c r="E668">
        <v>663</v>
      </c>
      <c r="F668">
        <v>2</v>
      </c>
      <c r="G668" t="s">
        <v>472</v>
      </c>
    </row>
    <row r="669" spans="5:7" x14ac:dyDescent="0.25">
      <c r="E669">
        <v>664</v>
      </c>
      <c r="F669">
        <v>1</v>
      </c>
      <c r="G669" t="s">
        <v>472</v>
      </c>
    </row>
    <row r="670" spans="5:7" x14ac:dyDescent="0.25">
      <c r="E670">
        <v>665</v>
      </c>
      <c r="F670">
        <v>4</v>
      </c>
      <c r="G670" t="s">
        <v>471</v>
      </c>
    </row>
    <row r="671" spans="5:7" x14ac:dyDescent="0.25">
      <c r="E671">
        <v>666</v>
      </c>
      <c r="F671">
        <v>2</v>
      </c>
      <c r="G671" t="s">
        <v>472</v>
      </c>
    </row>
    <row r="672" spans="5:7" x14ac:dyDescent="0.25">
      <c r="E672">
        <v>667</v>
      </c>
      <c r="F672">
        <v>6</v>
      </c>
      <c r="G672" t="s">
        <v>472</v>
      </c>
    </row>
    <row r="673" spans="5:7" x14ac:dyDescent="0.25">
      <c r="E673">
        <v>668</v>
      </c>
      <c r="F673">
        <v>9</v>
      </c>
      <c r="G673" t="s">
        <v>471</v>
      </c>
    </row>
    <row r="674" spans="5:7" x14ac:dyDescent="0.25">
      <c r="E674">
        <v>669</v>
      </c>
      <c r="F674">
        <v>8</v>
      </c>
      <c r="G674" t="s">
        <v>472</v>
      </c>
    </row>
    <row r="675" spans="5:7" x14ac:dyDescent="0.25">
      <c r="E675">
        <v>670</v>
      </c>
      <c r="F675">
        <v>4</v>
      </c>
      <c r="G675" t="s">
        <v>471</v>
      </c>
    </row>
    <row r="676" spans="5:7" x14ac:dyDescent="0.25">
      <c r="E676">
        <v>671</v>
      </c>
      <c r="F676">
        <v>2</v>
      </c>
      <c r="G676" t="s">
        <v>472</v>
      </c>
    </row>
    <row r="677" spans="5:7" x14ac:dyDescent="0.25">
      <c r="E677">
        <v>672</v>
      </c>
      <c r="F677">
        <v>6</v>
      </c>
      <c r="G677" t="s">
        <v>471</v>
      </c>
    </row>
    <row r="678" spans="5:7" x14ac:dyDescent="0.25">
      <c r="E678">
        <v>673</v>
      </c>
      <c r="F678">
        <v>6</v>
      </c>
      <c r="G678" t="s">
        <v>471</v>
      </c>
    </row>
    <row r="679" spans="5:7" x14ac:dyDescent="0.25">
      <c r="E679">
        <v>674</v>
      </c>
      <c r="F679">
        <v>6</v>
      </c>
      <c r="G679" t="s">
        <v>471</v>
      </c>
    </row>
    <row r="680" spans="5:7" x14ac:dyDescent="0.25">
      <c r="E680">
        <v>675</v>
      </c>
      <c r="F680">
        <v>1</v>
      </c>
      <c r="G680" t="s">
        <v>472</v>
      </c>
    </row>
    <row r="681" spans="5:7" x14ac:dyDescent="0.25">
      <c r="E681">
        <v>676</v>
      </c>
      <c r="F681">
        <v>6</v>
      </c>
      <c r="G681" t="s">
        <v>472</v>
      </c>
    </row>
    <row r="682" spans="5:7" x14ac:dyDescent="0.25">
      <c r="E682">
        <v>677</v>
      </c>
      <c r="F682">
        <v>7</v>
      </c>
      <c r="G682" t="s">
        <v>472</v>
      </c>
    </row>
    <row r="683" spans="5:7" x14ac:dyDescent="0.25">
      <c r="E683">
        <v>678</v>
      </c>
      <c r="F683">
        <v>9</v>
      </c>
      <c r="G683" t="s">
        <v>471</v>
      </c>
    </row>
    <row r="684" spans="5:7" x14ac:dyDescent="0.25">
      <c r="E684">
        <v>679</v>
      </c>
      <c r="F684">
        <v>5</v>
      </c>
      <c r="G684" t="s">
        <v>472</v>
      </c>
    </row>
    <row r="685" spans="5:7" x14ac:dyDescent="0.25">
      <c r="E685">
        <v>680</v>
      </c>
      <c r="F685">
        <v>9</v>
      </c>
      <c r="G685" t="s">
        <v>472</v>
      </c>
    </row>
    <row r="686" spans="5:7" x14ac:dyDescent="0.25">
      <c r="E686">
        <v>681</v>
      </c>
      <c r="F686">
        <v>2</v>
      </c>
      <c r="G686" t="s">
        <v>472</v>
      </c>
    </row>
    <row r="687" spans="5:7" x14ac:dyDescent="0.25">
      <c r="E687">
        <v>682</v>
      </c>
      <c r="F687">
        <v>4</v>
      </c>
      <c r="G687" t="s">
        <v>471</v>
      </c>
    </row>
    <row r="688" spans="5:7" x14ac:dyDescent="0.25">
      <c r="E688">
        <v>683</v>
      </c>
      <c r="F688">
        <v>2</v>
      </c>
      <c r="G688" t="s">
        <v>472</v>
      </c>
    </row>
    <row r="689" spans="5:7" x14ac:dyDescent="0.25">
      <c r="E689">
        <v>684</v>
      </c>
      <c r="F689">
        <v>2</v>
      </c>
      <c r="G689" t="s">
        <v>471</v>
      </c>
    </row>
    <row r="690" spans="5:7" x14ac:dyDescent="0.25">
      <c r="E690">
        <v>685</v>
      </c>
      <c r="F690">
        <v>3</v>
      </c>
      <c r="G690" t="s">
        <v>472</v>
      </c>
    </row>
    <row r="691" spans="5:7" x14ac:dyDescent="0.25">
      <c r="E691">
        <v>686</v>
      </c>
      <c r="F691">
        <v>1</v>
      </c>
      <c r="G691" t="s">
        <v>472</v>
      </c>
    </row>
    <row r="692" spans="5:7" x14ac:dyDescent="0.25">
      <c r="E692">
        <v>687</v>
      </c>
      <c r="F692">
        <v>8</v>
      </c>
      <c r="G692" t="s">
        <v>471</v>
      </c>
    </row>
    <row r="693" spans="5:7" x14ac:dyDescent="0.25">
      <c r="E693">
        <v>688</v>
      </c>
      <c r="F693">
        <v>7</v>
      </c>
      <c r="G693" t="s">
        <v>472</v>
      </c>
    </row>
    <row r="694" spans="5:7" x14ac:dyDescent="0.25">
      <c r="E694">
        <v>689</v>
      </c>
      <c r="F694">
        <v>3</v>
      </c>
      <c r="G694" t="s">
        <v>472</v>
      </c>
    </row>
    <row r="695" spans="5:7" x14ac:dyDescent="0.25">
      <c r="E695">
        <v>690</v>
      </c>
      <c r="F695">
        <v>4</v>
      </c>
      <c r="G695" t="s">
        <v>471</v>
      </c>
    </row>
    <row r="696" spans="5:7" x14ac:dyDescent="0.25">
      <c r="E696">
        <v>691</v>
      </c>
      <c r="F696">
        <v>7</v>
      </c>
      <c r="G696" t="s">
        <v>471</v>
      </c>
    </row>
    <row r="697" spans="5:7" x14ac:dyDescent="0.25">
      <c r="E697">
        <v>692</v>
      </c>
      <c r="F697">
        <v>7</v>
      </c>
      <c r="G697" t="s">
        <v>471</v>
      </c>
    </row>
    <row r="698" spans="5:7" x14ac:dyDescent="0.25">
      <c r="E698">
        <v>693</v>
      </c>
      <c r="F698">
        <v>5</v>
      </c>
      <c r="G698" t="s">
        <v>471</v>
      </c>
    </row>
    <row r="699" spans="5:7" x14ac:dyDescent="0.25">
      <c r="E699">
        <v>694</v>
      </c>
      <c r="F699">
        <v>1</v>
      </c>
      <c r="G699" t="s">
        <v>472</v>
      </c>
    </row>
    <row r="700" spans="5:7" x14ac:dyDescent="0.25">
      <c r="E700">
        <v>695</v>
      </c>
      <c r="F700">
        <v>7</v>
      </c>
      <c r="G700" t="s">
        <v>472</v>
      </c>
    </row>
    <row r="701" spans="5:7" x14ac:dyDescent="0.25">
      <c r="E701">
        <v>696</v>
      </c>
      <c r="F701">
        <v>2</v>
      </c>
      <c r="G701" t="s">
        <v>472</v>
      </c>
    </row>
    <row r="702" spans="5:7" x14ac:dyDescent="0.25">
      <c r="E702">
        <v>697</v>
      </c>
      <c r="F702">
        <v>2</v>
      </c>
      <c r="G702" t="s">
        <v>472</v>
      </c>
    </row>
    <row r="703" spans="5:7" x14ac:dyDescent="0.25">
      <c r="E703">
        <v>698</v>
      </c>
      <c r="F703">
        <v>3</v>
      </c>
      <c r="G703" t="s">
        <v>472</v>
      </c>
    </row>
    <row r="704" spans="5:7" x14ac:dyDescent="0.25">
      <c r="E704">
        <v>699</v>
      </c>
      <c r="F704">
        <v>6</v>
      </c>
      <c r="G704" t="s">
        <v>471</v>
      </c>
    </row>
    <row r="705" spans="5:7" x14ac:dyDescent="0.25">
      <c r="E705">
        <v>700</v>
      </c>
      <c r="F705">
        <v>6</v>
      </c>
      <c r="G705" t="s">
        <v>472</v>
      </c>
    </row>
    <row r="706" spans="5:7" x14ac:dyDescent="0.25">
      <c r="E706">
        <v>701</v>
      </c>
      <c r="F706">
        <v>3</v>
      </c>
      <c r="G706" t="s">
        <v>471</v>
      </c>
    </row>
    <row r="707" spans="5:7" x14ac:dyDescent="0.25">
      <c r="E707">
        <v>702</v>
      </c>
      <c r="F707">
        <v>7</v>
      </c>
      <c r="G707" t="s">
        <v>471</v>
      </c>
    </row>
    <row r="708" spans="5:7" x14ac:dyDescent="0.25">
      <c r="E708">
        <v>703</v>
      </c>
      <c r="F708">
        <v>4</v>
      </c>
      <c r="G708" t="s">
        <v>471</v>
      </c>
    </row>
    <row r="709" spans="5:7" x14ac:dyDescent="0.25">
      <c r="E709">
        <v>704</v>
      </c>
      <c r="F709">
        <v>4</v>
      </c>
      <c r="G709" t="s">
        <v>471</v>
      </c>
    </row>
    <row r="710" spans="5:7" x14ac:dyDescent="0.25">
      <c r="E710">
        <v>705</v>
      </c>
      <c r="F710">
        <v>9</v>
      </c>
      <c r="G710" t="s">
        <v>472</v>
      </c>
    </row>
    <row r="711" spans="5:7" x14ac:dyDescent="0.25">
      <c r="E711">
        <v>706</v>
      </c>
      <c r="F711">
        <v>5</v>
      </c>
      <c r="G711" t="s">
        <v>471</v>
      </c>
    </row>
    <row r="712" spans="5:7" x14ac:dyDescent="0.25">
      <c r="E712">
        <v>707</v>
      </c>
      <c r="F712">
        <v>7</v>
      </c>
      <c r="G712" t="s">
        <v>472</v>
      </c>
    </row>
    <row r="713" spans="5:7" x14ac:dyDescent="0.25">
      <c r="E713">
        <v>708</v>
      </c>
      <c r="F713">
        <v>9</v>
      </c>
      <c r="G713" t="s">
        <v>472</v>
      </c>
    </row>
    <row r="714" spans="5:7" x14ac:dyDescent="0.25">
      <c r="E714">
        <v>709</v>
      </c>
      <c r="F714">
        <v>8</v>
      </c>
      <c r="G714" t="s">
        <v>472</v>
      </c>
    </row>
    <row r="715" spans="5:7" x14ac:dyDescent="0.25">
      <c r="E715">
        <v>710</v>
      </c>
      <c r="F715">
        <v>4</v>
      </c>
      <c r="G715" t="s">
        <v>471</v>
      </c>
    </row>
    <row r="716" spans="5:7" x14ac:dyDescent="0.25">
      <c r="E716">
        <v>711</v>
      </c>
      <c r="F716">
        <v>6</v>
      </c>
      <c r="G716" t="s">
        <v>472</v>
      </c>
    </row>
    <row r="717" spans="5:7" x14ac:dyDescent="0.25">
      <c r="E717">
        <v>712</v>
      </c>
      <c r="F717">
        <v>4</v>
      </c>
      <c r="G717" t="s">
        <v>471</v>
      </c>
    </row>
    <row r="718" spans="5:7" x14ac:dyDescent="0.25">
      <c r="E718">
        <v>713</v>
      </c>
      <c r="F718">
        <v>3</v>
      </c>
      <c r="G718" t="s">
        <v>472</v>
      </c>
    </row>
    <row r="719" spans="5:7" x14ac:dyDescent="0.25">
      <c r="E719">
        <v>714</v>
      </c>
      <c r="F719">
        <v>7</v>
      </c>
      <c r="G719" t="s">
        <v>472</v>
      </c>
    </row>
    <row r="720" spans="5:7" x14ac:dyDescent="0.25">
      <c r="E720">
        <v>715</v>
      </c>
      <c r="F720">
        <v>9</v>
      </c>
      <c r="G720" t="s">
        <v>472</v>
      </c>
    </row>
    <row r="721" spans="5:7" x14ac:dyDescent="0.25">
      <c r="E721">
        <v>716</v>
      </c>
      <c r="F721">
        <v>1</v>
      </c>
      <c r="G721" t="s">
        <v>472</v>
      </c>
    </row>
    <row r="722" spans="5:7" x14ac:dyDescent="0.25">
      <c r="E722">
        <v>717</v>
      </c>
      <c r="F722">
        <v>4</v>
      </c>
      <c r="G722" t="s">
        <v>471</v>
      </c>
    </row>
    <row r="723" spans="5:7" x14ac:dyDescent="0.25">
      <c r="E723">
        <v>718</v>
      </c>
      <c r="F723">
        <v>8</v>
      </c>
      <c r="G723" t="s">
        <v>472</v>
      </c>
    </row>
    <row r="724" spans="5:7" x14ac:dyDescent="0.25">
      <c r="E724">
        <v>719</v>
      </c>
      <c r="F724">
        <v>7</v>
      </c>
      <c r="G724" t="s">
        <v>472</v>
      </c>
    </row>
    <row r="725" spans="5:7" x14ac:dyDescent="0.25">
      <c r="E725">
        <v>720</v>
      </c>
      <c r="F725">
        <v>3</v>
      </c>
      <c r="G725" t="s">
        <v>472</v>
      </c>
    </row>
    <row r="726" spans="5:7" x14ac:dyDescent="0.25">
      <c r="E726">
        <v>721</v>
      </c>
      <c r="F726">
        <v>3</v>
      </c>
      <c r="G726" t="s">
        <v>471</v>
      </c>
    </row>
    <row r="727" spans="5:7" x14ac:dyDescent="0.25">
      <c r="E727">
        <v>722</v>
      </c>
      <c r="F727">
        <v>2</v>
      </c>
      <c r="G727" t="s">
        <v>472</v>
      </c>
    </row>
    <row r="728" spans="5:7" x14ac:dyDescent="0.25">
      <c r="E728">
        <v>723</v>
      </c>
      <c r="F728">
        <v>6</v>
      </c>
      <c r="G728" t="s">
        <v>471</v>
      </c>
    </row>
    <row r="729" spans="5:7" x14ac:dyDescent="0.25">
      <c r="E729">
        <v>724</v>
      </c>
      <c r="F729">
        <v>7</v>
      </c>
      <c r="G729" t="s">
        <v>472</v>
      </c>
    </row>
    <row r="730" spans="5:7" x14ac:dyDescent="0.25">
      <c r="E730">
        <v>725</v>
      </c>
      <c r="F730">
        <v>5</v>
      </c>
      <c r="G730" t="s">
        <v>471</v>
      </c>
    </row>
    <row r="731" spans="5:7" x14ac:dyDescent="0.25">
      <c r="E731">
        <v>726</v>
      </c>
      <c r="F731">
        <v>1</v>
      </c>
      <c r="G731" t="s">
        <v>472</v>
      </c>
    </row>
    <row r="732" spans="5:7" x14ac:dyDescent="0.25">
      <c r="E732">
        <v>727</v>
      </c>
      <c r="F732">
        <v>1</v>
      </c>
      <c r="G732" t="s">
        <v>471</v>
      </c>
    </row>
    <row r="733" spans="5:7" x14ac:dyDescent="0.25">
      <c r="E733">
        <v>728</v>
      </c>
      <c r="F733">
        <v>4</v>
      </c>
      <c r="G733" t="s">
        <v>471</v>
      </c>
    </row>
    <row r="734" spans="5:7" x14ac:dyDescent="0.25">
      <c r="E734">
        <v>729</v>
      </c>
      <c r="F734">
        <v>8</v>
      </c>
      <c r="G734" t="s">
        <v>471</v>
      </c>
    </row>
    <row r="735" spans="5:7" x14ac:dyDescent="0.25">
      <c r="E735">
        <v>730</v>
      </c>
      <c r="F735">
        <v>6</v>
      </c>
      <c r="G735" t="s">
        <v>471</v>
      </c>
    </row>
    <row r="736" spans="5:7" x14ac:dyDescent="0.25">
      <c r="E736">
        <v>731</v>
      </c>
      <c r="F736">
        <v>2</v>
      </c>
      <c r="G736" t="s">
        <v>472</v>
      </c>
    </row>
    <row r="737" spans="5:7" x14ac:dyDescent="0.25">
      <c r="E737">
        <v>732</v>
      </c>
      <c r="F737">
        <v>9</v>
      </c>
      <c r="G737" t="s">
        <v>471</v>
      </c>
    </row>
    <row r="738" spans="5:7" x14ac:dyDescent="0.25">
      <c r="E738">
        <v>733</v>
      </c>
      <c r="F738">
        <v>1</v>
      </c>
      <c r="G738" t="s">
        <v>472</v>
      </c>
    </row>
    <row r="739" spans="5:7" x14ac:dyDescent="0.25">
      <c r="E739">
        <v>734</v>
      </c>
      <c r="F739">
        <v>3</v>
      </c>
      <c r="G739" t="s">
        <v>472</v>
      </c>
    </row>
    <row r="740" spans="5:7" x14ac:dyDescent="0.25">
      <c r="E740">
        <v>735</v>
      </c>
      <c r="F740">
        <v>7</v>
      </c>
      <c r="G740" t="s">
        <v>471</v>
      </c>
    </row>
    <row r="741" spans="5:7" x14ac:dyDescent="0.25">
      <c r="E741">
        <v>736</v>
      </c>
      <c r="F741">
        <v>8</v>
      </c>
      <c r="G741" t="s">
        <v>472</v>
      </c>
    </row>
    <row r="742" spans="5:7" x14ac:dyDescent="0.25">
      <c r="E742">
        <v>737</v>
      </c>
      <c r="F742">
        <v>1</v>
      </c>
      <c r="G742" t="s">
        <v>472</v>
      </c>
    </row>
    <row r="743" spans="5:7" x14ac:dyDescent="0.25">
      <c r="E743">
        <v>738</v>
      </c>
      <c r="F743">
        <v>9</v>
      </c>
      <c r="G743" t="s">
        <v>471</v>
      </c>
    </row>
    <row r="744" spans="5:7" x14ac:dyDescent="0.25">
      <c r="E744">
        <v>739</v>
      </c>
      <c r="F744">
        <v>3</v>
      </c>
      <c r="G744" t="s">
        <v>471</v>
      </c>
    </row>
    <row r="745" spans="5:7" x14ac:dyDescent="0.25">
      <c r="E745">
        <v>740</v>
      </c>
      <c r="F745">
        <v>8</v>
      </c>
      <c r="G745" t="s">
        <v>471</v>
      </c>
    </row>
    <row r="746" spans="5:7" x14ac:dyDescent="0.25">
      <c r="E746">
        <v>741</v>
      </c>
      <c r="F746">
        <v>1</v>
      </c>
      <c r="G746" t="s">
        <v>472</v>
      </c>
    </row>
    <row r="747" spans="5:7" x14ac:dyDescent="0.25">
      <c r="E747">
        <v>742</v>
      </c>
      <c r="F747">
        <v>4</v>
      </c>
      <c r="G747" t="s">
        <v>471</v>
      </c>
    </row>
    <row r="748" spans="5:7" x14ac:dyDescent="0.25">
      <c r="E748">
        <v>743</v>
      </c>
      <c r="F748">
        <v>2</v>
      </c>
      <c r="G748" t="s">
        <v>472</v>
      </c>
    </row>
    <row r="749" spans="5:7" x14ac:dyDescent="0.25">
      <c r="E749">
        <v>744</v>
      </c>
      <c r="F749">
        <v>6</v>
      </c>
      <c r="G749" t="s">
        <v>472</v>
      </c>
    </row>
    <row r="750" spans="5:7" x14ac:dyDescent="0.25">
      <c r="E750">
        <v>745</v>
      </c>
      <c r="F750">
        <v>6</v>
      </c>
      <c r="G750" t="s">
        <v>471</v>
      </c>
    </row>
    <row r="751" spans="5:7" x14ac:dyDescent="0.25">
      <c r="E751">
        <v>746</v>
      </c>
      <c r="F751">
        <v>1</v>
      </c>
      <c r="G751" t="s">
        <v>472</v>
      </c>
    </row>
    <row r="752" spans="5:7" x14ac:dyDescent="0.25">
      <c r="E752">
        <v>747</v>
      </c>
      <c r="F752">
        <v>2</v>
      </c>
      <c r="G752" t="s">
        <v>472</v>
      </c>
    </row>
    <row r="753" spans="5:7" x14ac:dyDescent="0.25">
      <c r="E753">
        <v>748</v>
      </c>
      <c r="F753">
        <v>8</v>
      </c>
      <c r="G753" t="s">
        <v>472</v>
      </c>
    </row>
    <row r="754" spans="5:7" x14ac:dyDescent="0.25">
      <c r="E754">
        <v>749</v>
      </c>
      <c r="F754">
        <v>1</v>
      </c>
      <c r="G754" t="s">
        <v>471</v>
      </c>
    </row>
    <row r="755" spans="5:7" x14ac:dyDescent="0.25">
      <c r="E755">
        <v>750</v>
      </c>
      <c r="F755">
        <v>9</v>
      </c>
      <c r="G755" t="s">
        <v>471</v>
      </c>
    </row>
    <row r="756" spans="5:7" x14ac:dyDescent="0.25">
      <c r="E756">
        <v>751</v>
      </c>
      <c r="F756">
        <v>9</v>
      </c>
      <c r="G756" t="s">
        <v>471</v>
      </c>
    </row>
    <row r="757" spans="5:7" x14ac:dyDescent="0.25">
      <c r="E757">
        <v>752</v>
      </c>
      <c r="F757">
        <v>9</v>
      </c>
      <c r="G757" t="s">
        <v>471</v>
      </c>
    </row>
    <row r="758" spans="5:7" x14ac:dyDescent="0.25">
      <c r="E758">
        <v>753</v>
      </c>
      <c r="F758">
        <v>8</v>
      </c>
      <c r="G758" t="s">
        <v>472</v>
      </c>
    </row>
    <row r="759" spans="5:7" x14ac:dyDescent="0.25">
      <c r="E759">
        <v>754</v>
      </c>
      <c r="F759">
        <v>8</v>
      </c>
      <c r="G759" t="s">
        <v>471</v>
      </c>
    </row>
    <row r="760" spans="5:7" x14ac:dyDescent="0.25">
      <c r="E760">
        <v>755</v>
      </c>
      <c r="F760">
        <v>4</v>
      </c>
      <c r="G760" t="s">
        <v>471</v>
      </c>
    </row>
    <row r="761" spans="5:7" x14ac:dyDescent="0.25">
      <c r="E761">
        <v>756</v>
      </c>
      <c r="F761">
        <v>3</v>
      </c>
      <c r="G761" t="s">
        <v>472</v>
      </c>
    </row>
    <row r="762" spans="5:7" x14ac:dyDescent="0.25">
      <c r="E762">
        <v>757</v>
      </c>
      <c r="F762">
        <v>8</v>
      </c>
      <c r="G762" t="s">
        <v>472</v>
      </c>
    </row>
    <row r="763" spans="5:7" x14ac:dyDescent="0.25">
      <c r="E763">
        <v>758</v>
      </c>
      <c r="F763">
        <v>4</v>
      </c>
      <c r="G763" t="s">
        <v>471</v>
      </c>
    </row>
    <row r="764" spans="5:7" x14ac:dyDescent="0.25">
      <c r="E764">
        <v>759</v>
      </c>
      <c r="F764">
        <v>3</v>
      </c>
      <c r="G764" t="s">
        <v>471</v>
      </c>
    </row>
    <row r="765" spans="5:7" x14ac:dyDescent="0.25">
      <c r="E765">
        <v>760</v>
      </c>
      <c r="F765">
        <v>8</v>
      </c>
      <c r="G765" t="s">
        <v>471</v>
      </c>
    </row>
    <row r="766" spans="5:7" x14ac:dyDescent="0.25">
      <c r="E766">
        <v>761</v>
      </c>
      <c r="F766">
        <v>7</v>
      </c>
      <c r="G766" t="s">
        <v>471</v>
      </c>
    </row>
    <row r="767" spans="5:7" x14ac:dyDescent="0.25">
      <c r="E767">
        <v>762</v>
      </c>
      <c r="F767">
        <v>9</v>
      </c>
      <c r="G767" t="s">
        <v>472</v>
      </c>
    </row>
    <row r="768" spans="5:7" x14ac:dyDescent="0.25">
      <c r="E768">
        <v>763</v>
      </c>
      <c r="F768">
        <v>3</v>
      </c>
      <c r="G768" t="s">
        <v>472</v>
      </c>
    </row>
    <row r="769" spans="5:7" x14ac:dyDescent="0.25">
      <c r="E769">
        <v>764</v>
      </c>
      <c r="F769">
        <v>8</v>
      </c>
      <c r="G769" t="s">
        <v>472</v>
      </c>
    </row>
    <row r="770" spans="5:7" x14ac:dyDescent="0.25">
      <c r="E770">
        <v>765</v>
      </c>
      <c r="F770">
        <v>3</v>
      </c>
      <c r="G770" t="s">
        <v>471</v>
      </c>
    </row>
    <row r="771" spans="5:7" x14ac:dyDescent="0.25">
      <c r="E771">
        <v>766</v>
      </c>
      <c r="F771">
        <v>4</v>
      </c>
      <c r="G771" t="s">
        <v>471</v>
      </c>
    </row>
    <row r="772" spans="5:7" x14ac:dyDescent="0.25">
      <c r="E772">
        <v>767</v>
      </c>
      <c r="F772">
        <v>9</v>
      </c>
      <c r="G772" t="s">
        <v>471</v>
      </c>
    </row>
    <row r="773" spans="5:7" x14ac:dyDescent="0.25">
      <c r="E773">
        <v>768</v>
      </c>
      <c r="F773">
        <v>4</v>
      </c>
      <c r="G773" t="s">
        <v>471</v>
      </c>
    </row>
    <row r="774" spans="5:7" x14ac:dyDescent="0.25">
      <c r="E774">
        <v>769</v>
      </c>
      <c r="F774">
        <v>1</v>
      </c>
      <c r="G774" t="s">
        <v>472</v>
      </c>
    </row>
    <row r="775" spans="5:7" x14ac:dyDescent="0.25">
      <c r="E775">
        <v>770</v>
      </c>
      <c r="F775">
        <v>3</v>
      </c>
      <c r="G775" t="s">
        <v>471</v>
      </c>
    </row>
    <row r="776" spans="5:7" x14ac:dyDescent="0.25">
      <c r="E776">
        <v>771</v>
      </c>
      <c r="F776">
        <v>5</v>
      </c>
      <c r="G776" t="s">
        <v>471</v>
      </c>
    </row>
    <row r="777" spans="5:7" x14ac:dyDescent="0.25">
      <c r="E777">
        <v>772</v>
      </c>
      <c r="F777">
        <v>1</v>
      </c>
      <c r="G777" t="s">
        <v>472</v>
      </c>
    </row>
    <row r="778" spans="5:7" x14ac:dyDescent="0.25">
      <c r="E778">
        <v>773</v>
      </c>
      <c r="F778">
        <v>5</v>
      </c>
      <c r="G778" t="s">
        <v>471</v>
      </c>
    </row>
    <row r="779" spans="5:7" x14ac:dyDescent="0.25">
      <c r="E779">
        <v>774</v>
      </c>
      <c r="F779">
        <v>3</v>
      </c>
      <c r="G779" t="s">
        <v>472</v>
      </c>
    </row>
    <row r="780" spans="5:7" x14ac:dyDescent="0.25">
      <c r="E780">
        <v>775</v>
      </c>
      <c r="F780">
        <v>9</v>
      </c>
      <c r="G780" t="s">
        <v>472</v>
      </c>
    </row>
    <row r="781" spans="5:7" x14ac:dyDescent="0.25">
      <c r="E781">
        <v>776</v>
      </c>
      <c r="F781">
        <v>2</v>
      </c>
      <c r="G781" t="s">
        <v>472</v>
      </c>
    </row>
    <row r="782" spans="5:7" x14ac:dyDescent="0.25">
      <c r="E782">
        <v>777</v>
      </c>
      <c r="F782">
        <v>1</v>
      </c>
      <c r="G782" t="s">
        <v>472</v>
      </c>
    </row>
    <row r="783" spans="5:7" x14ac:dyDescent="0.25">
      <c r="E783">
        <v>778</v>
      </c>
      <c r="F783">
        <v>7</v>
      </c>
      <c r="G783" t="s">
        <v>471</v>
      </c>
    </row>
    <row r="784" spans="5:7" x14ac:dyDescent="0.25">
      <c r="E784">
        <v>779</v>
      </c>
      <c r="F784">
        <v>8</v>
      </c>
      <c r="G784" t="s">
        <v>471</v>
      </c>
    </row>
    <row r="785" spans="5:7" x14ac:dyDescent="0.25">
      <c r="E785">
        <v>780</v>
      </c>
      <c r="F785">
        <v>3</v>
      </c>
      <c r="G785" t="s">
        <v>471</v>
      </c>
    </row>
    <row r="786" spans="5:7" x14ac:dyDescent="0.25">
      <c r="E786">
        <v>781</v>
      </c>
      <c r="F786">
        <v>2</v>
      </c>
      <c r="G786" t="s">
        <v>472</v>
      </c>
    </row>
    <row r="787" spans="5:7" x14ac:dyDescent="0.25">
      <c r="E787">
        <v>782</v>
      </c>
      <c r="F787">
        <v>3</v>
      </c>
      <c r="G787" t="s">
        <v>472</v>
      </c>
    </row>
    <row r="788" spans="5:7" x14ac:dyDescent="0.25">
      <c r="E788">
        <v>783</v>
      </c>
      <c r="F788">
        <v>9</v>
      </c>
      <c r="G788" t="s">
        <v>471</v>
      </c>
    </row>
    <row r="789" spans="5:7" x14ac:dyDescent="0.25">
      <c r="E789">
        <v>784</v>
      </c>
      <c r="F789">
        <v>6</v>
      </c>
      <c r="G789" t="s">
        <v>471</v>
      </c>
    </row>
    <row r="790" spans="5:7" x14ac:dyDescent="0.25">
      <c r="E790">
        <v>785</v>
      </c>
      <c r="F790">
        <v>3</v>
      </c>
      <c r="G790" t="s">
        <v>471</v>
      </c>
    </row>
    <row r="791" spans="5:7" x14ac:dyDescent="0.25">
      <c r="E791">
        <v>786</v>
      </c>
      <c r="F791">
        <v>8</v>
      </c>
      <c r="G791" t="s">
        <v>471</v>
      </c>
    </row>
    <row r="792" spans="5:7" x14ac:dyDescent="0.25">
      <c r="E792">
        <v>787</v>
      </c>
      <c r="F792">
        <v>7</v>
      </c>
      <c r="G792" t="s">
        <v>471</v>
      </c>
    </row>
    <row r="793" spans="5:7" x14ac:dyDescent="0.25">
      <c r="E793">
        <v>788</v>
      </c>
      <c r="F793">
        <v>9</v>
      </c>
      <c r="G793" t="s">
        <v>471</v>
      </c>
    </row>
    <row r="794" spans="5:7" x14ac:dyDescent="0.25">
      <c r="E794">
        <v>789</v>
      </c>
      <c r="F794">
        <v>4</v>
      </c>
      <c r="G794" t="s">
        <v>472</v>
      </c>
    </row>
    <row r="795" spans="5:7" x14ac:dyDescent="0.25">
      <c r="E795">
        <v>790</v>
      </c>
      <c r="F795">
        <v>8</v>
      </c>
      <c r="G795" t="s">
        <v>472</v>
      </c>
    </row>
    <row r="796" spans="5:7" x14ac:dyDescent="0.25">
      <c r="E796">
        <v>791</v>
      </c>
      <c r="F796">
        <v>7</v>
      </c>
      <c r="G796" t="s">
        <v>471</v>
      </c>
    </row>
    <row r="797" spans="5:7" x14ac:dyDescent="0.25">
      <c r="E797">
        <v>792</v>
      </c>
      <c r="F797">
        <v>5</v>
      </c>
      <c r="G797" t="s">
        <v>471</v>
      </c>
    </row>
    <row r="798" spans="5:7" x14ac:dyDescent="0.25">
      <c r="E798">
        <v>793</v>
      </c>
      <c r="F798">
        <v>2</v>
      </c>
      <c r="G798" t="s">
        <v>472</v>
      </c>
    </row>
    <row r="799" spans="5:7" x14ac:dyDescent="0.25">
      <c r="E799">
        <v>794</v>
      </c>
      <c r="F799">
        <v>9</v>
      </c>
      <c r="G799" t="s">
        <v>471</v>
      </c>
    </row>
    <row r="800" spans="5:7" x14ac:dyDescent="0.25">
      <c r="E800">
        <v>795</v>
      </c>
      <c r="F800">
        <v>8</v>
      </c>
      <c r="G800" t="s">
        <v>472</v>
      </c>
    </row>
    <row r="801" spans="5:7" x14ac:dyDescent="0.25">
      <c r="E801">
        <v>796</v>
      </c>
      <c r="F801">
        <v>3</v>
      </c>
      <c r="G801" t="s">
        <v>471</v>
      </c>
    </row>
    <row r="802" spans="5:7" x14ac:dyDescent="0.25">
      <c r="E802">
        <v>797</v>
      </c>
      <c r="F802">
        <v>6</v>
      </c>
      <c r="G802" t="s">
        <v>472</v>
      </c>
    </row>
    <row r="803" spans="5:7" x14ac:dyDescent="0.25">
      <c r="E803">
        <v>798</v>
      </c>
      <c r="F803">
        <v>1</v>
      </c>
      <c r="G803" t="s">
        <v>472</v>
      </c>
    </row>
    <row r="804" spans="5:7" x14ac:dyDescent="0.25">
      <c r="E804">
        <v>799</v>
      </c>
      <c r="F804">
        <v>9</v>
      </c>
      <c r="G804" t="s">
        <v>472</v>
      </c>
    </row>
    <row r="805" spans="5:7" x14ac:dyDescent="0.25">
      <c r="E805">
        <v>800</v>
      </c>
      <c r="F805">
        <v>7</v>
      </c>
      <c r="G805" t="s">
        <v>472</v>
      </c>
    </row>
    <row r="806" spans="5:7" x14ac:dyDescent="0.25">
      <c r="E806">
        <v>801</v>
      </c>
      <c r="F806">
        <v>6</v>
      </c>
      <c r="G806" t="s">
        <v>471</v>
      </c>
    </row>
    <row r="807" spans="5:7" x14ac:dyDescent="0.25">
      <c r="E807">
        <v>802</v>
      </c>
      <c r="F807">
        <v>6</v>
      </c>
      <c r="G807" t="s">
        <v>471</v>
      </c>
    </row>
    <row r="808" spans="5:7" x14ac:dyDescent="0.25">
      <c r="E808">
        <v>803</v>
      </c>
      <c r="F808">
        <v>6</v>
      </c>
      <c r="G808" t="s">
        <v>471</v>
      </c>
    </row>
    <row r="809" spans="5:7" x14ac:dyDescent="0.25">
      <c r="E809">
        <v>804</v>
      </c>
      <c r="F809">
        <v>3</v>
      </c>
      <c r="G809" t="s">
        <v>471</v>
      </c>
    </row>
    <row r="810" spans="5:7" x14ac:dyDescent="0.25">
      <c r="E810">
        <v>805</v>
      </c>
      <c r="F810">
        <v>9</v>
      </c>
      <c r="G810" t="s">
        <v>471</v>
      </c>
    </row>
    <row r="811" spans="5:7" x14ac:dyDescent="0.25">
      <c r="E811">
        <v>806</v>
      </c>
      <c r="F811">
        <v>1</v>
      </c>
      <c r="G811" t="s">
        <v>472</v>
      </c>
    </row>
    <row r="812" spans="5:7" x14ac:dyDescent="0.25">
      <c r="E812">
        <v>807</v>
      </c>
      <c r="F812">
        <v>1</v>
      </c>
      <c r="G812" t="s">
        <v>472</v>
      </c>
    </row>
    <row r="813" spans="5:7" x14ac:dyDescent="0.25">
      <c r="E813">
        <v>808</v>
      </c>
      <c r="F813">
        <v>3</v>
      </c>
      <c r="G813" t="s">
        <v>471</v>
      </c>
    </row>
    <row r="814" spans="5:7" x14ac:dyDescent="0.25">
      <c r="E814">
        <v>809</v>
      </c>
      <c r="F814">
        <v>8</v>
      </c>
      <c r="G814" t="s">
        <v>472</v>
      </c>
    </row>
    <row r="815" spans="5:7" x14ac:dyDescent="0.25">
      <c r="E815">
        <v>810</v>
      </c>
      <c r="F815">
        <v>6</v>
      </c>
      <c r="G815" t="s">
        <v>472</v>
      </c>
    </row>
    <row r="816" spans="5:7" x14ac:dyDescent="0.25">
      <c r="E816">
        <v>811</v>
      </c>
      <c r="F816">
        <v>3</v>
      </c>
      <c r="G816" t="s">
        <v>472</v>
      </c>
    </row>
    <row r="817" spans="5:7" x14ac:dyDescent="0.25">
      <c r="E817">
        <v>812</v>
      </c>
      <c r="F817">
        <v>5</v>
      </c>
      <c r="G817" t="s">
        <v>471</v>
      </c>
    </row>
    <row r="818" spans="5:7" x14ac:dyDescent="0.25">
      <c r="E818">
        <v>813</v>
      </c>
      <c r="F818">
        <v>5</v>
      </c>
      <c r="G818" t="s">
        <v>471</v>
      </c>
    </row>
    <row r="819" spans="5:7" x14ac:dyDescent="0.25">
      <c r="E819">
        <v>814</v>
      </c>
      <c r="F819">
        <v>5</v>
      </c>
      <c r="G819" t="s">
        <v>472</v>
      </c>
    </row>
    <row r="820" spans="5:7" x14ac:dyDescent="0.25">
      <c r="E820">
        <v>815</v>
      </c>
      <c r="F820">
        <v>6</v>
      </c>
      <c r="G820" t="s">
        <v>471</v>
      </c>
    </row>
    <row r="821" spans="5:7" x14ac:dyDescent="0.25">
      <c r="E821">
        <v>816</v>
      </c>
      <c r="F821">
        <v>1</v>
      </c>
      <c r="G821" t="s">
        <v>472</v>
      </c>
    </row>
    <row r="822" spans="5:7" x14ac:dyDescent="0.25">
      <c r="E822">
        <v>817</v>
      </c>
      <c r="F822">
        <v>5</v>
      </c>
      <c r="G822" t="s">
        <v>472</v>
      </c>
    </row>
    <row r="823" spans="5:7" x14ac:dyDescent="0.25">
      <c r="E823">
        <v>818</v>
      </c>
      <c r="F823">
        <v>8</v>
      </c>
      <c r="G823" t="s">
        <v>471</v>
      </c>
    </row>
    <row r="824" spans="5:7" x14ac:dyDescent="0.25">
      <c r="E824">
        <v>819</v>
      </c>
      <c r="F824">
        <v>5</v>
      </c>
      <c r="G824" t="s">
        <v>472</v>
      </c>
    </row>
    <row r="825" spans="5:7" x14ac:dyDescent="0.25">
      <c r="E825">
        <v>820</v>
      </c>
      <c r="F825">
        <v>4</v>
      </c>
      <c r="G825" t="s">
        <v>472</v>
      </c>
    </row>
    <row r="826" spans="5:7" x14ac:dyDescent="0.25">
      <c r="E826">
        <v>821</v>
      </c>
      <c r="F826">
        <v>9</v>
      </c>
      <c r="G826" t="s">
        <v>472</v>
      </c>
    </row>
    <row r="827" spans="5:7" x14ac:dyDescent="0.25">
      <c r="E827">
        <v>822</v>
      </c>
      <c r="F827">
        <v>5</v>
      </c>
      <c r="G827" t="s">
        <v>471</v>
      </c>
    </row>
    <row r="828" spans="5:7" x14ac:dyDescent="0.25">
      <c r="E828">
        <v>823</v>
      </c>
      <c r="F828">
        <v>2</v>
      </c>
      <c r="G828" t="s">
        <v>472</v>
      </c>
    </row>
    <row r="829" spans="5:7" x14ac:dyDescent="0.25">
      <c r="E829">
        <v>824</v>
      </c>
      <c r="F829">
        <v>5</v>
      </c>
      <c r="G829" t="s">
        <v>471</v>
      </c>
    </row>
    <row r="830" spans="5:7" x14ac:dyDescent="0.25">
      <c r="E830">
        <v>825</v>
      </c>
      <c r="F830">
        <v>8</v>
      </c>
      <c r="G830" t="s">
        <v>472</v>
      </c>
    </row>
    <row r="831" spans="5:7" x14ac:dyDescent="0.25">
      <c r="E831">
        <v>826</v>
      </c>
      <c r="F831">
        <v>9</v>
      </c>
      <c r="G831" t="s">
        <v>471</v>
      </c>
    </row>
    <row r="832" spans="5:7" x14ac:dyDescent="0.25">
      <c r="E832">
        <v>827</v>
      </c>
      <c r="F832">
        <v>4</v>
      </c>
      <c r="G832" t="s">
        <v>472</v>
      </c>
    </row>
    <row r="833" spans="5:7" x14ac:dyDescent="0.25">
      <c r="E833">
        <v>828</v>
      </c>
      <c r="F833">
        <v>8</v>
      </c>
      <c r="G833" t="s">
        <v>471</v>
      </c>
    </row>
    <row r="834" spans="5:7" x14ac:dyDescent="0.25">
      <c r="E834">
        <v>829</v>
      </c>
      <c r="F834">
        <v>7</v>
      </c>
      <c r="G834" t="s">
        <v>471</v>
      </c>
    </row>
    <row r="835" spans="5:7" x14ac:dyDescent="0.25">
      <c r="E835">
        <v>830</v>
      </c>
      <c r="F835">
        <v>6</v>
      </c>
      <c r="G835" t="s">
        <v>471</v>
      </c>
    </row>
    <row r="836" spans="5:7" x14ac:dyDescent="0.25">
      <c r="E836">
        <v>831</v>
      </c>
      <c r="F836">
        <v>4</v>
      </c>
      <c r="G836" t="s">
        <v>472</v>
      </c>
    </row>
    <row r="837" spans="5:7" x14ac:dyDescent="0.25">
      <c r="E837">
        <v>832</v>
      </c>
      <c r="F837">
        <v>4</v>
      </c>
      <c r="G837" t="s">
        <v>472</v>
      </c>
    </row>
    <row r="838" spans="5:7" x14ac:dyDescent="0.25">
      <c r="E838">
        <v>833</v>
      </c>
      <c r="F838">
        <v>3</v>
      </c>
      <c r="G838" t="s">
        <v>471</v>
      </c>
    </row>
    <row r="839" spans="5:7" x14ac:dyDescent="0.25">
      <c r="E839">
        <v>834</v>
      </c>
      <c r="F839">
        <v>8</v>
      </c>
      <c r="G839" t="s">
        <v>472</v>
      </c>
    </row>
    <row r="840" spans="5:7" x14ac:dyDescent="0.25">
      <c r="E840">
        <v>835</v>
      </c>
      <c r="F840">
        <v>6</v>
      </c>
      <c r="G840" t="s">
        <v>471</v>
      </c>
    </row>
    <row r="841" spans="5:7" x14ac:dyDescent="0.25">
      <c r="E841">
        <v>836</v>
      </c>
      <c r="F841">
        <v>1</v>
      </c>
      <c r="G841" t="s">
        <v>472</v>
      </c>
    </row>
    <row r="842" spans="5:7" x14ac:dyDescent="0.25">
      <c r="E842">
        <v>837</v>
      </c>
      <c r="F842">
        <v>4</v>
      </c>
      <c r="G842" t="s">
        <v>472</v>
      </c>
    </row>
    <row r="843" spans="5:7" x14ac:dyDescent="0.25">
      <c r="E843">
        <v>838</v>
      </c>
      <c r="F843">
        <v>1</v>
      </c>
      <c r="G843" t="s">
        <v>472</v>
      </c>
    </row>
    <row r="844" spans="5:7" x14ac:dyDescent="0.25">
      <c r="E844">
        <v>839</v>
      </c>
      <c r="F844">
        <v>9</v>
      </c>
      <c r="G844" t="s">
        <v>471</v>
      </c>
    </row>
    <row r="845" spans="5:7" x14ac:dyDescent="0.25">
      <c r="E845">
        <v>840</v>
      </c>
      <c r="F845">
        <v>7</v>
      </c>
      <c r="G845" t="s">
        <v>471</v>
      </c>
    </row>
    <row r="846" spans="5:7" x14ac:dyDescent="0.25">
      <c r="E846">
        <v>841</v>
      </c>
      <c r="F846">
        <v>7</v>
      </c>
      <c r="G846" t="s">
        <v>471</v>
      </c>
    </row>
    <row r="847" spans="5:7" x14ac:dyDescent="0.25">
      <c r="E847">
        <v>842</v>
      </c>
      <c r="F847">
        <v>9</v>
      </c>
      <c r="G847" t="s">
        <v>471</v>
      </c>
    </row>
    <row r="848" spans="5:7" x14ac:dyDescent="0.25">
      <c r="E848">
        <v>843</v>
      </c>
      <c r="F848">
        <v>2</v>
      </c>
      <c r="G848" t="s">
        <v>471</v>
      </c>
    </row>
    <row r="849" spans="5:7" x14ac:dyDescent="0.25">
      <c r="E849">
        <v>844</v>
      </c>
      <c r="F849">
        <v>8</v>
      </c>
      <c r="G849" t="s">
        <v>472</v>
      </c>
    </row>
    <row r="850" spans="5:7" x14ac:dyDescent="0.25">
      <c r="E850">
        <v>845</v>
      </c>
      <c r="F850">
        <v>9</v>
      </c>
      <c r="G850" t="s">
        <v>471</v>
      </c>
    </row>
    <row r="851" spans="5:7" x14ac:dyDescent="0.25">
      <c r="E851">
        <v>846</v>
      </c>
      <c r="F851">
        <v>7</v>
      </c>
      <c r="G851" t="s">
        <v>471</v>
      </c>
    </row>
    <row r="852" spans="5:7" x14ac:dyDescent="0.25">
      <c r="E852">
        <v>847</v>
      </c>
      <c r="F852">
        <v>5</v>
      </c>
      <c r="G852" t="s">
        <v>471</v>
      </c>
    </row>
    <row r="853" spans="5:7" x14ac:dyDescent="0.25">
      <c r="E853">
        <v>848</v>
      </c>
      <c r="F853">
        <v>1</v>
      </c>
      <c r="G853" t="s">
        <v>472</v>
      </c>
    </row>
    <row r="854" spans="5:7" x14ac:dyDescent="0.25">
      <c r="E854">
        <v>849</v>
      </c>
      <c r="F854">
        <v>3</v>
      </c>
      <c r="G854" t="s">
        <v>472</v>
      </c>
    </row>
    <row r="855" spans="5:7" x14ac:dyDescent="0.25">
      <c r="E855">
        <v>850</v>
      </c>
      <c r="F855">
        <v>2</v>
      </c>
      <c r="G855" t="s">
        <v>472</v>
      </c>
    </row>
    <row r="856" spans="5:7" x14ac:dyDescent="0.25">
      <c r="E856">
        <v>851</v>
      </c>
      <c r="F856">
        <v>2</v>
      </c>
      <c r="G856" t="s">
        <v>472</v>
      </c>
    </row>
    <row r="857" spans="5:7" x14ac:dyDescent="0.25">
      <c r="E857">
        <v>852</v>
      </c>
      <c r="F857">
        <v>9</v>
      </c>
      <c r="G857" t="s">
        <v>471</v>
      </c>
    </row>
    <row r="858" spans="5:7" x14ac:dyDescent="0.25">
      <c r="E858">
        <v>853</v>
      </c>
      <c r="F858">
        <v>3</v>
      </c>
      <c r="G858" t="s">
        <v>471</v>
      </c>
    </row>
    <row r="859" spans="5:7" x14ac:dyDescent="0.25">
      <c r="E859">
        <v>854</v>
      </c>
      <c r="F859">
        <v>7</v>
      </c>
      <c r="G859" t="s">
        <v>472</v>
      </c>
    </row>
    <row r="860" spans="5:7" x14ac:dyDescent="0.25">
      <c r="E860">
        <v>855</v>
      </c>
      <c r="F860">
        <v>4</v>
      </c>
      <c r="G860" t="s">
        <v>472</v>
      </c>
    </row>
    <row r="861" spans="5:7" x14ac:dyDescent="0.25">
      <c r="E861">
        <v>856</v>
      </c>
      <c r="F861">
        <v>3</v>
      </c>
      <c r="G861" t="s">
        <v>472</v>
      </c>
    </row>
    <row r="862" spans="5:7" x14ac:dyDescent="0.25">
      <c r="E862">
        <v>857</v>
      </c>
      <c r="F862">
        <v>3</v>
      </c>
      <c r="G862" t="s">
        <v>471</v>
      </c>
    </row>
    <row r="863" spans="5:7" x14ac:dyDescent="0.25">
      <c r="E863">
        <v>858</v>
      </c>
      <c r="F863">
        <v>3</v>
      </c>
      <c r="G863" t="s">
        <v>471</v>
      </c>
    </row>
    <row r="864" spans="5:7" x14ac:dyDescent="0.25">
      <c r="E864">
        <v>859</v>
      </c>
      <c r="F864">
        <v>1</v>
      </c>
      <c r="G864" t="s">
        <v>472</v>
      </c>
    </row>
    <row r="865" spans="5:7" x14ac:dyDescent="0.25">
      <c r="E865">
        <v>860</v>
      </c>
      <c r="F865">
        <v>6</v>
      </c>
      <c r="G865" t="s">
        <v>472</v>
      </c>
    </row>
    <row r="866" spans="5:7" x14ac:dyDescent="0.25">
      <c r="E866">
        <v>861</v>
      </c>
      <c r="F866">
        <v>1</v>
      </c>
      <c r="G866" t="s">
        <v>472</v>
      </c>
    </row>
    <row r="867" spans="5:7" x14ac:dyDescent="0.25">
      <c r="E867">
        <v>862</v>
      </c>
      <c r="F867">
        <v>8</v>
      </c>
      <c r="G867" t="s">
        <v>471</v>
      </c>
    </row>
    <row r="868" spans="5:7" x14ac:dyDescent="0.25">
      <c r="E868">
        <v>863</v>
      </c>
      <c r="F868">
        <v>5</v>
      </c>
      <c r="G868" t="s">
        <v>471</v>
      </c>
    </row>
    <row r="869" spans="5:7" x14ac:dyDescent="0.25">
      <c r="E869">
        <v>864</v>
      </c>
      <c r="F869">
        <v>6</v>
      </c>
      <c r="G869" t="s">
        <v>471</v>
      </c>
    </row>
    <row r="870" spans="5:7" x14ac:dyDescent="0.25">
      <c r="E870">
        <v>865</v>
      </c>
      <c r="F870">
        <v>8</v>
      </c>
      <c r="G870" t="s">
        <v>471</v>
      </c>
    </row>
    <row r="871" spans="5:7" x14ac:dyDescent="0.25">
      <c r="E871">
        <v>866</v>
      </c>
      <c r="F871">
        <v>8</v>
      </c>
      <c r="G871" t="s">
        <v>472</v>
      </c>
    </row>
    <row r="872" spans="5:7" x14ac:dyDescent="0.25">
      <c r="E872">
        <v>867</v>
      </c>
      <c r="F872">
        <v>3</v>
      </c>
      <c r="G872" t="s">
        <v>472</v>
      </c>
    </row>
    <row r="873" spans="5:7" x14ac:dyDescent="0.25">
      <c r="E873">
        <v>868</v>
      </c>
      <c r="F873">
        <v>5</v>
      </c>
      <c r="G873" t="s">
        <v>472</v>
      </c>
    </row>
    <row r="874" spans="5:7" x14ac:dyDescent="0.25">
      <c r="E874">
        <v>869</v>
      </c>
      <c r="F874">
        <v>7</v>
      </c>
      <c r="G874" t="s">
        <v>472</v>
      </c>
    </row>
    <row r="875" spans="5:7" x14ac:dyDescent="0.25">
      <c r="E875">
        <v>870</v>
      </c>
      <c r="F875">
        <v>6</v>
      </c>
      <c r="G875" t="s">
        <v>472</v>
      </c>
    </row>
    <row r="876" spans="5:7" x14ac:dyDescent="0.25">
      <c r="E876">
        <v>871</v>
      </c>
      <c r="F876">
        <v>8</v>
      </c>
      <c r="G876" t="s">
        <v>472</v>
      </c>
    </row>
    <row r="877" spans="5:7" x14ac:dyDescent="0.25">
      <c r="E877">
        <v>872</v>
      </c>
      <c r="F877">
        <v>6</v>
      </c>
      <c r="G877" t="s">
        <v>472</v>
      </c>
    </row>
    <row r="878" spans="5:7" x14ac:dyDescent="0.25">
      <c r="E878">
        <v>873</v>
      </c>
      <c r="F878">
        <v>3</v>
      </c>
      <c r="G878" t="s">
        <v>472</v>
      </c>
    </row>
    <row r="879" spans="5:7" x14ac:dyDescent="0.25">
      <c r="E879">
        <v>874</v>
      </c>
      <c r="F879">
        <v>2</v>
      </c>
      <c r="G879" t="s">
        <v>472</v>
      </c>
    </row>
    <row r="880" spans="5:7" x14ac:dyDescent="0.25">
      <c r="E880">
        <v>875</v>
      </c>
      <c r="F880">
        <v>6</v>
      </c>
      <c r="G880" t="s">
        <v>471</v>
      </c>
    </row>
    <row r="881" spans="5:7" x14ac:dyDescent="0.25">
      <c r="E881">
        <v>876</v>
      </c>
      <c r="F881">
        <v>3</v>
      </c>
      <c r="G881" t="s">
        <v>472</v>
      </c>
    </row>
    <row r="882" spans="5:7" x14ac:dyDescent="0.25">
      <c r="E882">
        <v>877</v>
      </c>
      <c r="F882">
        <v>4</v>
      </c>
      <c r="G882" t="s">
        <v>471</v>
      </c>
    </row>
    <row r="883" spans="5:7" x14ac:dyDescent="0.25">
      <c r="E883">
        <v>878</v>
      </c>
      <c r="F883">
        <v>5</v>
      </c>
      <c r="G883" t="s">
        <v>472</v>
      </c>
    </row>
    <row r="884" spans="5:7" x14ac:dyDescent="0.25">
      <c r="E884">
        <v>879</v>
      </c>
      <c r="F884">
        <v>7</v>
      </c>
      <c r="G884" t="s">
        <v>471</v>
      </c>
    </row>
    <row r="885" spans="5:7" x14ac:dyDescent="0.25">
      <c r="E885">
        <v>880</v>
      </c>
      <c r="F885">
        <v>3</v>
      </c>
      <c r="G885" t="s">
        <v>471</v>
      </c>
    </row>
    <row r="886" spans="5:7" x14ac:dyDescent="0.25">
      <c r="E886">
        <v>881</v>
      </c>
      <c r="F886">
        <v>8</v>
      </c>
      <c r="G886" t="s">
        <v>472</v>
      </c>
    </row>
    <row r="887" spans="5:7" x14ac:dyDescent="0.25">
      <c r="E887">
        <v>882</v>
      </c>
      <c r="F887">
        <v>8</v>
      </c>
      <c r="G887" t="s">
        <v>471</v>
      </c>
    </row>
    <row r="888" spans="5:7" x14ac:dyDescent="0.25">
      <c r="E888">
        <v>883</v>
      </c>
      <c r="F888">
        <v>3</v>
      </c>
      <c r="G888" t="s">
        <v>471</v>
      </c>
    </row>
    <row r="889" spans="5:7" x14ac:dyDescent="0.25">
      <c r="E889">
        <v>884</v>
      </c>
      <c r="F889">
        <v>5</v>
      </c>
      <c r="G889" t="s">
        <v>471</v>
      </c>
    </row>
    <row r="890" spans="5:7" x14ac:dyDescent="0.25">
      <c r="E890">
        <v>885</v>
      </c>
      <c r="F890">
        <v>9</v>
      </c>
      <c r="G890" t="s">
        <v>471</v>
      </c>
    </row>
    <row r="891" spans="5:7" x14ac:dyDescent="0.25">
      <c r="E891">
        <v>886</v>
      </c>
      <c r="F891">
        <v>7</v>
      </c>
      <c r="G891" t="s">
        <v>471</v>
      </c>
    </row>
    <row r="892" spans="5:7" x14ac:dyDescent="0.25">
      <c r="E892">
        <v>887</v>
      </c>
      <c r="F892">
        <v>4</v>
      </c>
      <c r="G892" t="s">
        <v>472</v>
      </c>
    </row>
    <row r="893" spans="5:7" x14ac:dyDescent="0.25">
      <c r="E893">
        <v>888</v>
      </c>
      <c r="F893">
        <v>2</v>
      </c>
      <c r="G893" t="s">
        <v>472</v>
      </c>
    </row>
    <row r="894" spans="5:7" x14ac:dyDescent="0.25">
      <c r="E894">
        <v>889</v>
      </c>
      <c r="F894">
        <v>3</v>
      </c>
      <c r="G894" t="s">
        <v>471</v>
      </c>
    </row>
    <row r="895" spans="5:7" x14ac:dyDescent="0.25">
      <c r="E895">
        <v>890</v>
      </c>
      <c r="F895">
        <v>5</v>
      </c>
      <c r="G895" t="s">
        <v>471</v>
      </c>
    </row>
    <row r="896" spans="5:7" x14ac:dyDescent="0.25">
      <c r="E896">
        <v>891</v>
      </c>
      <c r="F896">
        <v>5</v>
      </c>
      <c r="G896" t="s">
        <v>472</v>
      </c>
    </row>
    <row r="897" spans="5:7" x14ac:dyDescent="0.25">
      <c r="E897">
        <v>892</v>
      </c>
      <c r="F897">
        <v>7</v>
      </c>
      <c r="G897" t="s">
        <v>472</v>
      </c>
    </row>
    <row r="898" spans="5:7" x14ac:dyDescent="0.25">
      <c r="E898">
        <v>893</v>
      </c>
      <c r="F898">
        <v>4</v>
      </c>
      <c r="G898" t="s">
        <v>471</v>
      </c>
    </row>
    <row r="899" spans="5:7" x14ac:dyDescent="0.25">
      <c r="E899">
        <v>894</v>
      </c>
      <c r="F899">
        <v>2</v>
      </c>
      <c r="G899" t="s">
        <v>472</v>
      </c>
    </row>
    <row r="900" spans="5:7" x14ac:dyDescent="0.25">
      <c r="E900">
        <v>895</v>
      </c>
      <c r="F900">
        <v>5</v>
      </c>
      <c r="G900" t="s">
        <v>471</v>
      </c>
    </row>
    <row r="901" spans="5:7" x14ac:dyDescent="0.25">
      <c r="E901">
        <v>896</v>
      </c>
      <c r="F901">
        <v>1</v>
      </c>
      <c r="G901" t="s">
        <v>472</v>
      </c>
    </row>
    <row r="902" spans="5:7" x14ac:dyDescent="0.25">
      <c r="E902">
        <v>897</v>
      </c>
      <c r="F902">
        <v>1</v>
      </c>
      <c r="G902" t="s">
        <v>472</v>
      </c>
    </row>
    <row r="903" spans="5:7" x14ac:dyDescent="0.25">
      <c r="E903">
        <v>898</v>
      </c>
      <c r="F903">
        <v>7</v>
      </c>
      <c r="G903" t="s">
        <v>471</v>
      </c>
    </row>
    <row r="904" spans="5:7" x14ac:dyDescent="0.25">
      <c r="E904">
        <v>899</v>
      </c>
      <c r="F904">
        <v>3</v>
      </c>
      <c r="G904" t="s">
        <v>471</v>
      </c>
    </row>
    <row r="905" spans="5:7" x14ac:dyDescent="0.25">
      <c r="E905">
        <v>900</v>
      </c>
      <c r="F905">
        <v>9</v>
      </c>
      <c r="G905" t="s">
        <v>471</v>
      </c>
    </row>
    <row r="906" spans="5:7" x14ac:dyDescent="0.25">
      <c r="E906">
        <v>901</v>
      </c>
      <c r="F906">
        <v>9</v>
      </c>
      <c r="G906" t="s">
        <v>471</v>
      </c>
    </row>
    <row r="907" spans="5:7" x14ac:dyDescent="0.25">
      <c r="E907">
        <v>902</v>
      </c>
      <c r="F907">
        <v>5</v>
      </c>
      <c r="G907" t="s">
        <v>471</v>
      </c>
    </row>
    <row r="908" spans="5:7" x14ac:dyDescent="0.25">
      <c r="E908">
        <v>903</v>
      </c>
      <c r="F908">
        <v>4</v>
      </c>
      <c r="G908" t="s">
        <v>471</v>
      </c>
    </row>
    <row r="909" spans="5:7" x14ac:dyDescent="0.25">
      <c r="E909">
        <v>904</v>
      </c>
      <c r="F909">
        <v>4</v>
      </c>
      <c r="G909" t="s">
        <v>471</v>
      </c>
    </row>
    <row r="910" spans="5:7" x14ac:dyDescent="0.25">
      <c r="E910">
        <v>905</v>
      </c>
      <c r="F910">
        <v>5</v>
      </c>
      <c r="G910" t="s">
        <v>471</v>
      </c>
    </row>
    <row r="911" spans="5:7" x14ac:dyDescent="0.25">
      <c r="E911">
        <v>906</v>
      </c>
      <c r="F911">
        <v>8</v>
      </c>
      <c r="G911" t="s">
        <v>472</v>
      </c>
    </row>
    <row r="912" spans="5:7" x14ac:dyDescent="0.25">
      <c r="E912">
        <v>907</v>
      </c>
      <c r="F912">
        <v>5</v>
      </c>
      <c r="G912" t="s">
        <v>471</v>
      </c>
    </row>
    <row r="913" spans="5:7" x14ac:dyDescent="0.25">
      <c r="E913">
        <v>908</v>
      </c>
      <c r="F913">
        <v>3</v>
      </c>
      <c r="G913" t="s">
        <v>472</v>
      </c>
    </row>
    <row r="914" spans="5:7" x14ac:dyDescent="0.25">
      <c r="E914">
        <v>909</v>
      </c>
      <c r="F914">
        <v>5</v>
      </c>
      <c r="G914" t="s">
        <v>472</v>
      </c>
    </row>
    <row r="915" spans="5:7" x14ac:dyDescent="0.25">
      <c r="E915">
        <v>910</v>
      </c>
      <c r="F915">
        <v>2</v>
      </c>
      <c r="G915" t="s">
        <v>472</v>
      </c>
    </row>
    <row r="916" spans="5:7" x14ac:dyDescent="0.25">
      <c r="E916">
        <v>911</v>
      </c>
      <c r="F916">
        <v>5</v>
      </c>
      <c r="G916" t="s">
        <v>471</v>
      </c>
    </row>
    <row r="917" spans="5:7" x14ac:dyDescent="0.25">
      <c r="E917">
        <v>912</v>
      </c>
      <c r="F917">
        <v>2</v>
      </c>
      <c r="G917" t="s">
        <v>472</v>
      </c>
    </row>
    <row r="918" spans="5:7" x14ac:dyDescent="0.25">
      <c r="E918">
        <v>913</v>
      </c>
      <c r="F918">
        <v>4</v>
      </c>
      <c r="G918" t="s">
        <v>472</v>
      </c>
    </row>
    <row r="919" spans="5:7" x14ac:dyDescent="0.25">
      <c r="E919">
        <v>914</v>
      </c>
      <c r="F919">
        <v>2</v>
      </c>
      <c r="G919" t="s">
        <v>472</v>
      </c>
    </row>
    <row r="920" spans="5:7" x14ac:dyDescent="0.25">
      <c r="E920">
        <v>915</v>
      </c>
      <c r="F920">
        <v>8</v>
      </c>
      <c r="G920" t="s">
        <v>472</v>
      </c>
    </row>
    <row r="921" spans="5:7" x14ac:dyDescent="0.25">
      <c r="E921">
        <v>916</v>
      </c>
      <c r="F921">
        <v>4</v>
      </c>
      <c r="G921" t="s">
        <v>472</v>
      </c>
    </row>
    <row r="922" spans="5:7" x14ac:dyDescent="0.25">
      <c r="E922">
        <v>917</v>
      </c>
      <c r="F922">
        <v>7</v>
      </c>
      <c r="G922" t="s">
        <v>471</v>
      </c>
    </row>
    <row r="923" spans="5:7" x14ac:dyDescent="0.25">
      <c r="E923">
        <v>918</v>
      </c>
      <c r="F923">
        <v>1</v>
      </c>
      <c r="G923" t="s">
        <v>472</v>
      </c>
    </row>
    <row r="924" spans="5:7" x14ac:dyDescent="0.25">
      <c r="E924">
        <v>919</v>
      </c>
      <c r="F924">
        <v>1</v>
      </c>
      <c r="G924" t="s">
        <v>472</v>
      </c>
    </row>
    <row r="925" spans="5:7" x14ac:dyDescent="0.25">
      <c r="E925">
        <v>920</v>
      </c>
      <c r="F925">
        <v>2</v>
      </c>
      <c r="G925" t="s">
        <v>472</v>
      </c>
    </row>
    <row r="926" spans="5:7" x14ac:dyDescent="0.25">
      <c r="E926">
        <v>921</v>
      </c>
      <c r="F926">
        <v>7</v>
      </c>
      <c r="G926" t="s">
        <v>471</v>
      </c>
    </row>
    <row r="927" spans="5:7" x14ac:dyDescent="0.25">
      <c r="E927">
        <v>922</v>
      </c>
      <c r="F927">
        <v>8</v>
      </c>
      <c r="G927" t="s">
        <v>471</v>
      </c>
    </row>
    <row r="928" spans="5:7" x14ac:dyDescent="0.25">
      <c r="E928">
        <v>923</v>
      </c>
      <c r="F928">
        <v>8</v>
      </c>
      <c r="G928" t="s">
        <v>471</v>
      </c>
    </row>
    <row r="929" spans="5:7" x14ac:dyDescent="0.25">
      <c r="E929">
        <v>924</v>
      </c>
      <c r="F929">
        <v>8</v>
      </c>
      <c r="G929" t="s">
        <v>472</v>
      </c>
    </row>
    <row r="930" spans="5:7" x14ac:dyDescent="0.25">
      <c r="E930">
        <v>925</v>
      </c>
      <c r="F930">
        <v>6</v>
      </c>
      <c r="G930" t="s">
        <v>472</v>
      </c>
    </row>
    <row r="931" spans="5:7" x14ac:dyDescent="0.25">
      <c r="E931">
        <v>926</v>
      </c>
      <c r="F931">
        <v>5</v>
      </c>
      <c r="G931" t="s">
        <v>471</v>
      </c>
    </row>
    <row r="932" spans="5:7" x14ac:dyDescent="0.25">
      <c r="E932">
        <v>927</v>
      </c>
      <c r="F932">
        <v>4</v>
      </c>
      <c r="G932" t="s">
        <v>471</v>
      </c>
    </row>
    <row r="933" spans="5:7" x14ac:dyDescent="0.25">
      <c r="E933">
        <v>928</v>
      </c>
      <c r="F933">
        <v>6</v>
      </c>
      <c r="G933" t="s">
        <v>471</v>
      </c>
    </row>
    <row r="934" spans="5:7" x14ac:dyDescent="0.25">
      <c r="E934">
        <v>929</v>
      </c>
      <c r="F934">
        <v>2</v>
      </c>
      <c r="G934" t="s">
        <v>472</v>
      </c>
    </row>
    <row r="935" spans="5:7" x14ac:dyDescent="0.25">
      <c r="E935">
        <v>930</v>
      </c>
      <c r="F935">
        <v>8</v>
      </c>
      <c r="G935" t="s">
        <v>472</v>
      </c>
    </row>
    <row r="936" spans="5:7" x14ac:dyDescent="0.25">
      <c r="E936">
        <v>931</v>
      </c>
      <c r="F936">
        <v>9</v>
      </c>
      <c r="G936" t="s">
        <v>472</v>
      </c>
    </row>
    <row r="937" spans="5:7" x14ac:dyDescent="0.25">
      <c r="E937">
        <v>932</v>
      </c>
      <c r="F937">
        <v>8</v>
      </c>
      <c r="G937" t="s">
        <v>471</v>
      </c>
    </row>
    <row r="938" spans="5:7" x14ac:dyDescent="0.25">
      <c r="E938">
        <v>933</v>
      </c>
      <c r="F938">
        <v>8</v>
      </c>
      <c r="G938" t="s">
        <v>471</v>
      </c>
    </row>
    <row r="939" spans="5:7" x14ac:dyDescent="0.25">
      <c r="E939">
        <v>934</v>
      </c>
      <c r="F939">
        <v>2</v>
      </c>
      <c r="G939" t="s">
        <v>472</v>
      </c>
    </row>
    <row r="940" spans="5:7" x14ac:dyDescent="0.25">
      <c r="E940">
        <v>935</v>
      </c>
      <c r="F940">
        <v>3</v>
      </c>
      <c r="G940" t="s">
        <v>472</v>
      </c>
    </row>
    <row r="941" spans="5:7" x14ac:dyDescent="0.25">
      <c r="E941">
        <v>936</v>
      </c>
      <c r="F941">
        <v>1</v>
      </c>
      <c r="G941" t="s">
        <v>472</v>
      </c>
    </row>
    <row r="942" spans="5:7" x14ac:dyDescent="0.25">
      <c r="E942">
        <v>937</v>
      </c>
      <c r="F942">
        <v>6</v>
      </c>
      <c r="G942" t="s">
        <v>471</v>
      </c>
    </row>
    <row r="943" spans="5:7" x14ac:dyDescent="0.25">
      <c r="E943">
        <v>938</v>
      </c>
      <c r="F943">
        <v>1</v>
      </c>
      <c r="G943" t="s">
        <v>472</v>
      </c>
    </row>
    <row r="944" spans="5:7" x14ac:dyDescent="0.25">
      <c r="E944">
        <v>939</v>
      </c>
      <c r="F944">
        <v>6</v>
      </c>
      <c r="G944" t="s">
        <v>471</v>
      </c>
    </row>
    <row r="945" spans="5:7" x14ac:dyDescent="0.25">
      <c r="E945">
        <v>940</v>
      </c>
      <c r="F945">
        <v>6</v>
      </c>
      <c r="G945" t="s">
        <v>472</v>
      </c>
    </row>
    <row r="946" spans="5:7" x14ac:dyDescent="0.25">
      <c r="E946">
        <v>941</v>
      </c>
      <c r="F946">
        <v>3</v>
      </c>
      <c r="G946" t="s">
        <v>472</v>
      </c>
    </row>
    <row r="947" spans="5:7" x14ac:dyDescent="0.25">
      <c r="E947">
        <v>942</v>
      </c>
      <c r="F947">
        <v>1</v>
      </c>
      <c r="G947" t="s">
        <v>472</v>
      </c>
    </row>
    <row r="948" spans="5:7" x14ac:dyDescent="0.25">
      <c r="E948">
        <v>943</v>
      </c>
      <c r="F948">
        <v>9</v>
      </c>
      <c r="G948" t="s">
        <v>471</v>
      </c>
    </row>
    <row r="949" spans="5:7" x14ac:dyDescent="0.25">
      <c r="E949">
        <v>944</v>
      </c>
      <c r="F949">
        <v>3</v>
      </c>
      <c r="G949" t="s">
        <v>471</v>
      </c>
    </row>
    <row r="950" spans="5:7" x14ac:dyDescent="0.25">
      <c r="E950">
        <v>945</v>
      </c>
      <c r="F950">
        <v>7</v>
      </c>
      <c r="G950" t="s">
        <v>472</v>
      </c>
    </row>
    <row r="951" spans="5:7" x14ac:dyDescent="0.25">
      <c r="E951">
        <v>946</v>
      </c>
      <c r="F951">
        <v>5</v>
      </c>
      <c r="G951" t="s">
        <v>471</v>
      </c>
    </row>
    <row r="952" spans="5:7" x14ac:dyDescent="0.25">
      <c r="E952">
        <v>947</v>
      </c>
      <c r="F952">
        <v>2</v>
      </c>
      <c r="G952" t="s">
        <v>472</v>
      </c>
    </row>
    <row r="953" spans="5:7" x14ac:dyDescent="0.25">
      <c r="E953">
        <v>948</v>
      </c>
      <c r="F953">
        <v>7</v>
      </c>
      <c r="G953" t="s">
        <v>471</v>
      </c>
    </row>
    <row r="954" spans="5:7" x14ac:dyDescent="0.25">
      <c r="E954">
        <v>949</v>
      </c>
      <c r="F954">
        <v>4</v>
      </c>
      <c r="G954" t="s">
        <v>472</v>
      </c>
    </row>
    <row r="955" spans="5:7" x14ac:dyDescent="0.25">
      <c r="E955">
        <v>950</v>
      </c>
      <c r="F955">
        <v>2</v>
      </c>
      <c r="G955" t="s">
        <v>472</v>
      </c>
    </row>
    <row r="956" spans="5:7" x14ac:dyDescent="0.25">
      <c r="E956">
        <v>951</v>
      </c>
      <c r="F956">
        <v>6</v>
      </c>
      <c r="G956" t="s">
        <v>472</v>
      </c>
    </row>
    <row r="957" spans="5:7" x14ac:dyDescent="0.25">
      <c r="E957">
        <v>952</v>
      </c>
      <c r="F957">
        <v>8</v>
      </c>
      <c r="G957" t="s">
        <v>472</v>
      </c>
    </row>
    <row r="958" spans="5:7" x14ac:dyDescent="0.25">
      <c r="E958">
        <v>953</v>
      </c>
      <c r="F958">
        <v>8</v>
      </c>
      <c r="G958" t="s">
        <v>471</v>
      </c>
    </row>
    <row r="959" spans="5:7" x14ac:dyDescent="0.25">
      <c r="E959">
        <v>954</v>
      </c>
      <c r="F959">
        <v>6</v>
      </c>
      <c r="G959" t="s">
        <v>472</v>
      </c>
    </row>
    <row r="960" spans="5:7" x14ac:dyDescent="0.25">
      <c r="E960">
        <v>955</v>
      </c>
      <c r="F960">
        <v>3</v>
      </c>
      <c r="G960" t="s">
        <v>471</v>
      </c>
    </row>
    <row r="961" spans="5:7" x14ac:dyDescent="0.25">
      <c r="E961">
        <v>956</v>
      </c>
      <c r="F961">
        <v>3</v>
      </c>
      <c r="G961" t="s">
        <v>472</v>
      </c>
    </row>
    <row r="962" spans="5:7" x14ac:dyDescent="0.25">
      <c r="E962">
        <v>957</v>
      </c>
      <c r="F962">
        <v>2</v>
      </c>
      <c r="G962" t="s">
        <v>472</v>
      </c>
    </row>
    <row r="963" spans="5:7" x14ac:dyDescent="0.25">
      <c r="E963">
        <v>958</v>
      </c>
      <c r="F963">
        <v>4</v>
      </c>
      <c r="G963" t="s">
        <v>471</v>
      </c>
    </row>
    <row r="964" spans="5:7" x14ac:dyDescent="0.25">
      <c r="E964">
        <v>959</v>
      </c>
      <c r="F964">
        <v>5</v>
      </c>
      <c r="G964" t="s">
        <v>472</v>
      </c>
    </row>
    <row r="965" spans="5:7" x14ac:dyDescent="0.25">
      <c r="E965">
        <v>960</v>
      </c>
      <c r="F965">
        <v>6</v>
      </c>
      <c r="G965" t="s">
        <v>472</v>
      </c>
    </row>
    <row r="966" spans="5:7" x14ac:dyDescent="0.25">
      <c r="E966">
        <v>961</v>
      </c>
      <c r="F966">
        <v>8</v>
      </c>
      <c r="G966" t="s">
        <v>471</v>
      </c>
    </row>
    <row r="967" spans="5:7" x14ac:dyDescent="0.25">
      <c r="E967">
        <v>962</v>
      </c>
      <c r="F967">
        <v>7</v>
      </c>
      <c r="G967" t="s">
        <v>472</v>
      </c>
    </row>
    <row r="968" spans="5:7" x14ac:dyDescent="0.25">
      <c r="E968">
        <v>963</v>
      </c>
      <c r="F968">
        <v>5</v>
      </c>
      <c r="G968" t="s">
        <v>472</v>
      </c>
    </row>
    <row r="969" spans="5:7" x14ac:dyDescent="0.25">
      <c r="E969">
        <v>964</v>
      </c>
      <c r="F969">
        <v>3</v>
      </c>
      <c r="G969" t="s">
        <v>471</v>
      </c>
    </row>
    <row r="970" spans="5:7" x14ac:dyDescent="0.25">
      <c r="E970">
        <v>965</v>
      </c>
      <c r="F970">
        <v>7</v>
      </c>
      <c r="G970" t="s">
        <v>472</v>
      </c>
    </row>
    <row r="971" spans="5:7" x14ac:dyDescent="0.25">
      <c r="E971">
        <v>966</v>
      </c>
      <c r="F971">
        <v>6</v>
      </c>
      <c r="G971" t="s">
        <v>472</v>
      </c>
    </row>
    <row r="972" spans="5:7" x14ac:dyDescent="0.25">
      <c r="E972">
        <v>967</v>
      </c>
      <c r="F972">
        <v>8</v>
      </c>
      <c r="G972" t="s">
        <v>471</v>
      </c>
    </row>
    <row r="973" spans="5:7" x14ac:dyDescent="0.25">
      <c r="E973">
        <v>968</v>
      </c>
      <c r="F973">
        <v>7</v>
      </c>
      <c r="G973" t="s">
        <v>472</v>
      </c>
    </row>
    <row r="974" spans="5:7" x14ac:dyDescent="0.25">
      <c r="E974">
        <v>969</v>
      </c>
      <c r="F974">
        <v>8</v>
      </c>
      <c r="G974" t="s">
        <v>472</v>
      </c>
    </row>
    <row r="975" spans="5:7" x14ac:dyDescent="0.25">
      <c r="E975">
        <v>970</v>
      </c>
      <c r="F975">
        <v>2</v>
      </c>
      <c r="G975" t="s">
        <v>472</v>
      </c>
    </row>
    <row r="976" spans="5:7" x14ac:dyDescent="0.25">
      <c r="E976">
        <v>971</v>
      </c>
      <c r="F976">
        <v>1</v>
      </c>
      <c r="G976" t="s">
        <v>472</v>
      </c>
    </row>
    <row r="977" spans="5:7" x14ac:dyDescent="0.25">
      <c r="E977">
        <v>972</v>
      </c>
      <c r="F977">
        <v>3</v>
      </c>
      <c r="G977" t="s">
        <v>471</v>
      </c>
    </row>
    <row r="978" spans="5:7" x14ac:dyDescent="0.25">
      <c r="E978">
        <v>973</v>
      </c>
      <c r="F978">
        <v>6</v>
      </c>
      <c r="G978" t="s">
        <v>471</v>
      </c>
    </row>
    <row r="979" spans="5:7" x14ac:dyDescent="0.25">
      <c r="E979">
        <v>974</v>
      </c>
      <c r="F979">
        <v>1</v>
      </c>
      <c r="G979" t="s">
        <v>472</v>
      </c>
    </row>
    <row r="980" spans="5:7" x14ac:dyDescent="0.25">
      <c r="E980">
        <v>975</v>
      </c>
      <c r="F980">
        <v>4</v>
      </c>
      <c r="G980" t="s">
        <v>471</v>
      </c>
    </row>
    <row r="981" spans="5:7" x14ac:dyDescent="0.25">
      <c r="E981">
        <v>976</v>
      </c>
      <c r="F981">
        <v>3</v>
      </c>
      <c r="G981" t="s">
        <v>472</v>
      </c>
    </row>
    <row r="982" spans="5:7" x14ac:dyDescent="0.25">
      <c r="E982">
        <v>977</v>
      </c>
      <c r="F982">
        <v>8</v>
      </c>
      <c r="G982" t="s">
        <v>471</v>
      </c>
    </row>
    <row r="983" spans="5:7" x14ac:dyDescent="0.25">
      <c r="E983">
        <v>978</v>
      </c>
      <c r="F983">
        <v>2</v>
      </c>
      <c r="G983" t="s">
        <v>472</v>
      </c>
    </row>
    <row r="984" spans="5:7" x14ac:dyDescent="0.25">
      <c r="E984">
        <v>979</v>
      </c>
      <c r="F984">
        <v>2</v>
      </c>
      <c r="G984" t="s">
        <v>471</v>
      </c>
    </row>
    <row r="985" spans="5:7" x14ac:dyDescent="0.25">
      <c r="E985">
        <v>980</v>
      </c>
      <c r="F985">
        <v>5</v>
      </c>
      <c r="G985" t="s">
        <v>471</v>
      </c>
    </row>
    <row r="986" spans="5:7" x14ac:dyDescent="0.25">
      <c r="E986">
        <v>981</v>
      </c>
      <c r="F986">
        <v>6</v>
      </c>
      <c r="G986" t="s">
        <v>472</v>
      </c>
    </row>
    <row r="987" spans="5:7" x14ac:dyDescent="0.25">
      <c r="E987">
        <v>982</v>
      </c>
      <c r="F987">
        <v>3</v>
      </c>
      <c r="G987" t="s">
        <v>472</v>
      </c>
    </row>
    <row r="988" spans="5:7" x14ac:dyDescent="0.25">
      <c r="E988">
        <v>983</v>
      </c>
      <c r="F988">
        <v>4</v>
      </c>
      <c r="G988" t="s">
        <v>472</v>
      </c>
    </row>
    <row r="989" spans="5:7" x14ac:dyDescent="0.25">
      <c r="E989">
        <v>984</v>
      </c>
      <c r="F989">
        <v>9</v>
      </c>
      <c r="G989" t="s">
        <v>472</v>
      </c>
    </row>
    <row r="990" spans="5:7" x14ac:dyDescent="0.25">
      <c r="E990">
        <v>985</v>
      </c>
      <c r="F990">
        <v>3</v>
      </c>
      <c r="G990" t="s">
        <v>471</v>
      </c>
    </row>
    <row r="991" spans="5:7" x14ac:dyDescent="0.25">
      <c r="E991">
        <v>986</v>
      </c>
      <c r="F991">
        <v>6</v>
      </c>
      <c r="G991" t="s">
        <v>472</v>
      </c>
    </row>
    <row r="992" spans="5:7" x14ac:dyDescent="0.25">
      <c r="E992">
        <v>987</v>
      </c>
      <c r="F992">
        <v>4</v>
      </c>
      <c r="G992" t="s">
        <v>472</v>
      </c>
    </row>
    <row r="993" spans="5:7" x14ac:dyDescent="0.25">
      <c r="E993">
        <v>988</v>
      </c>
      <c r="F993">
        <v>2</v>
      </c>
      <c r="G993" t="s">
        <v>472</v>
      </c>
    </row>
    <row r="994" spans="5:7" x14ac:dyDescent="0.25">
      <c r="E994">
        <v>989</v>
      </c>
      <c r="F994">
        <v>4</v>
      </c>
      <c r="G994" t="s">
        <v>471</v>
      </c>
    </row>
    <row r="995" spans="5:7" x14ac:dyDescent="0.25">
      <c r="E995">
        <v>990</v>
      </c>
      <c r="F995">
        <v>7</v>
      </c>
      <c r="G995" t="s">
        <v>472</v>
      </c>
    </row>
    <row r="996" spans="5:7" x14ac:dyDescent="0.25">
      <c r="E996">
        <v>991</v>
      </c>
      <c r="F996">
        <v>1</v>
      </c>
      <c r="G996" t="s">
        <v>472</v>
      </c>
    </row>
    <row r="997" spans="5:7" x14ac:dyDescent="0.25">
      <c r="E997">
        <v>992</v>
      </c>
      <c r="F997">
        <v>6</v>
      </c>
      <c r="G997" t="s">
        <v>471</v>
      </c>
    </row>
    <row r="998" spans="5:7" x14ac:dyDescent="0.25">
      <c r="E998">
        <v>993</v>
      </c>
      <c r="F998">
        <v>8</v>
      </c>
      <c r="G998" t="s">
        <v>471</v>
      </c>
    </row>
    <row r="999" spans="5:7" x14ac:dyDescent="0.25">
      <c r="E999">
        <v>994</v>
      </c>
      <c r="F999">
        <v>6</v>
      </c>
      <c r="G999" t="s">
        <v>471</v>
      </c>
    </row>
    <row r="1000" spans="5:7" x14ac:dyDescent="0.25">
      <c r="E1000">
        <v>995</v>
      </c>
      <c r="F1000">
        <v>4</v>
      </c>
      <c r="G1000" t="s">
        <v>471</v>
      </c>
    </row>
    <row r="1001" spans="5:7" x14ac:dyDescent="0.25">
      <c r="E1001">
        <v>996</v>
      </c>
      <c r="F1001">
        <v>3</v>
      </c>
      <c r="G1001" t="s">
        <v>472</v>
      </c>
    </row>
    <row r="1002" spans="5:7" x14ac:dyDescent="0.25">
      <c r="E1002">
        <v>997</v>
      </c>
      <c r="F1002">
        <v>3</v>
      </c>
      <c r="G1002" t="s">
        <v>471</v>
      </c>
    </row>
    <row r="1003" spans="5:7" x14ac:dyDescent="0.25">
      <c r="E1003">
        <v>998</v>
      </c>
      <c r="F1003">
        <v>5</v>
      </c>
      <c r="G1003" t="s">
        <v>472</v>
      </c>
    </row>
    <row r="1004" spans="5:7" x14ac:dyDescent="0.25">
      <c r="E1004">
        <v>999</v>
      </c>
      <c r="F1004">
        <v>3</v>
      </c>
      <c r="G1004" t="s">
        <v>472</v>
      </c>
    </row>
    <row r="1005" spans="5:7" x14ac:dyDescent="0.25">
      <c r="E1005">
        <v>1000</v>
      </c>
      <c r="F1005">
        <v>3</v>
      </c>
      <c r="G1005" t="s">
        <v>471</v>
      </c>
    </row>
    <row r="1006" spans="5:7" x14ac:dyDescent="0.25">
      <c r="E1006">
        <v>1001</v>
      </c>
      <c r="F1006">
        <v>8</v>
      </c>
      <c r="G1006" t="s">
        <v>472</v>
      </c>
    </row>
    <row r="1007" spans="5:7" x14ac:dyDescent="0.25">
      <c r="E1007">
        <v>1002</v>
      </c>
      <c r="F1007">
        <v>5</v>
      </c>
      <c r="G1007" t="s">
        <v>471</v>
      </c>
    </row>
    <row r="1008" spans="5:7" x14ac:dyDescent="0.25">
      <c r="E1008">
        <v>1003</v>
      </c>
      <c r="F1008">
        <v>4</v>
      </c>
      <c r="G1008" t="s">
        <v>472</v>
      </c>
    </row>
    <row r="1009" spans="5:7" x14ac:dyDescent="0.25">
      <c r="E1009">
        <v>1004</v>
      </c>
      <c r="F1009">
        <v>2</v>
      </c>
      <c r="G1009" t="s">
        <v>472</v>
      </c>
    </row>
    <row r="1010" spans="5:7" x14ac:dyDescent="0.25">
      <c r="E1010">
        <v>1005</v>
      </c>
      <c r="F1010">
        <v>6</v>
      </c>
      <c r="G1010" t="s">
        <v>471</v>
      </c>
    </row>
    <row r="1011" spans="5:7" x14ac:dyDescent="0.25">
      <c r="E1011">
        <v>1006</v>
      </c>
      <c r="F1011">
        <v>6</v>
      </c>
      <c r="G1011" t="s">
        <v>472</v>
      </c>
    </row>
    <row r="1012" spans="5:7" x14ac:dyDescent="0.25">
      <c r="E1012">
        <v>1007</v>
      </c>
      <c r="F1012">
        <v>7</v>
      </c>
      <c r="G1012" t="s">
        <v>471</v>
      </c>
    </row>
    <row r="1013" spans="5:7" x14ac:dyDescent="0.25">
      <c r="E1013">
        <v>1008</v>
      </c>
      <c r="F1013">
        <v>9</v>
      </c>
      <c r="G1013" t="s">
        <v>471</v>
      </c>
    </row>
    <row r="1014" spans="5:7" x14ac:dyDescent="0.25">
      <c r="E1014">
        <v>1009</v>
      </c>
      <c r="F1014">
        <v>6</v>
      </c>
      <c r="G1014" t="s">
        <v>472</v>
      </c>
    </row>
    <row r="1015" spans="5:7" x14ac:dyDescent="0.25">
      <c r="E1015">
        <v>1010</v>
      </c>
      <c r="F1015">
        <v>7</v>
      </c>
      <c r="G1015" t="s">
        <v>472</v>
      </c>
    </row>
    <row r="1016" spans="5:7" x14ac:dyDescent="0.25">
      <c r="E1016">
        <v>1011</v>
      </c>
      <c r="F1016">
        <v>9</v>
      </c>
      <c r="G1016" t="s">
        <v>471</v>
      </c>
    </row>
    <row r="1017" spans="5:7" x14ac:dyDescent="0.25">
      <c r="E1017">
        <v>1012</v>
      </c>
      <c r="F1017">
        <v>4</v>
      </c>
      <c r="G1017" t="s">
        <v>471</v>
      </c>
    </row>
    <row r="1018" spans="5:7" x14ac:dyDescent="0.25">
      <c r="E1018">
        <v>1013</v>
      </c>
      <c r="F1018">
        <v>3</v>
      </c>
      <c r="G1018" t="s">
        <v>471</v>
      </c>
    </row>
    <row r="1019" spans="5:7" x14ac:dyDescent="0.25">
      <c r="E1019">
        <v>1014</v>
      </c>
      <c r="F1019">
        <v>3</v>
      </c>
      <c r="G1019" t="s">
        <v>471</v>
      </c>
    </row>
    <row r="1020" spans="5:7" x14ac:dyDescent="0.25">
      <c r="E1020">
        <v>1015</v>
      </c>
      <c r="F1020">
        <v>3</v>
      </c>
      <c r="G1020" t="s">
        <v>471</v>
      </c>
    </row>
    <row r="1021" spans="5:7" x14ac:dyDescent="0.25">
      <c r="E1021">
        <v>1016</v>
      </c>
      <c r="F1021">
        <v>3</v>
      </c>
      <c r="G1021" t="s">
        <v>472</v>
      </c>
    </row>
    <row r="1022" spans="5:7" x14ac:dyDescent="0.25">
      <c r="E1022">
        <v>1017</v>
      </c>
      <c r="F1022">
        <v>9</v>
      </c>
      <c r="G1022" t="s">
        <v>472</v>
      </c>
    </row>
    <row r="1023" spans="5:7" x14ac:dyDescent="0.25">
      <c r="E1023">
        <v>1018</v>
      </c>
      <c r="F1023">
        <v>2</v>
      </c>
      <c r="G1023" t="s">
        <v>472</v>
      </c>
    </row>
    <row r="1024" spans="5:7" x14ac:dyDescent="0.25">
      <c r="E1024">
        <v>1019</v>
      </c>
      <c r="F1024">
        <v>2</v>
      </c>
      <c r="G1024" t="s">
        <v>472</v>
      </c>
    </row>
    <row r="1025" spans="5:7" x14ac:dyDescent="0.25">
      <c r="E1025">
        <v>1020</v>
      </c>
      <c r="F1025">
        <v>3</v>
      </c>
      <c r="G1025" t="s">
        <v>471</v>
      </c>
    </row>
    <row r="1026" spans="5:7" x14ac:dyDescent="0.25">
      <c r="E1026">
        <v>1021</v>
      </c>
      <c r="F1026">
        <v>9</v>
      </c>
      <c r="G1026" t="s">
        <v>471</v>
      </c>
    </row>
    <row r="1027" spans="5:7" x14ac:dyDescent="0.25">
      <c r="E1027">
        <v>1022</v>
      </c>
      <c r="F1027">
        <v>6</v>
      </c>
      <c r="G1027" t="s">
        <v>472</v>
      </c>
    </row>
    <row r="1028" spans="5:7" x14ac:dyDescent="0.25">
      <c r="E1028">
        <v>1023</v>
      </c>
      <c r="F1028">
        <v>6</v>
      </c>
      <c r="G1028" t="s">
        <v>471</v>
      </c>
    </row>
    <row r="1029" spans="5:7" x14ac:dyDescent="0.25">
      <c r="E1029">
        <v>1024</v>
      </c>
      <c r="F1029">
        <v>6</v>
      </c>
      <c r="G1029" t="s">
        <v>471</v>
      </c>
    </row>
    <row r="1030" spans="5:7" x14ac:dyDescent="0.25">
      <c r="E1030">
        <v>1025</v>
      </c>
      <c r="F1030">
        <v>3</v>
      </c>
      <c r="G1030" t="s">
        <v>472</v>
      </c>
    </row>
    <row r="1031" spans="5:7" x14ac:dyDescent="0.25">
      <c r="E1031">
        <v>1026</v>
      </c>
      <c r="F1031">
        <v>8</v>
      </c>
      <c r="G1031" t="s">
        <v>471</v>
      </c>
    </row>
    <row r="1032" spans="5:7" x14ac:dyDescent="0.25">
      <c r="E1032">
        <v>1027</v>
      </c>
      <c r="F1032">
        <v>8</v>
      </c>
      <c r="G1032" t="s">
        <v>472</v>
      </c>
    </row>
    <row r="1033" spans="5:7" x14ac:dyDescent="0.25">
      <c r="E1033">
        <v>1028</v>
      </c>
      <c r="F1033">
        <v>6</v>
      </c>
      <c r="G1033" t="s">
        <v>471</v>
      </c>
    </row>
    <row r="1034" spans="5:7" x14ac:dyDescent="0.25">
      <c r="E1034">
        <v>1029</v>
      </c>
      <c r="F1034">
        <v>3</v>
      </c>
      <c r="G1034" t="s">
        <v>471</v>
      </c>
    </row>
    <row r="1035" spans="5:7" x14ac:dyDescent="0.25">
      <c r="E1035">
        <v>1030</v>
      </c>
      <c r="F1035">
        <v>7</v>
      </c>
      <c r="G1035" t="s">
        <v>472</v>
      </c>
    </row>
    <row r="1036" spans="5:7" x14ac:dyDescent="0.25">
      <c r="E1036">
        <v>1031</v>
      </c>
      <c r="F1036">
        <v>3</v>
      </c>
      <c r="G1036" t="s">
        <v>472</v>
      </c>
    </row>
    <row r="1037" spans="5:7" x14ac:dyDescent="0.25">
      <c r="E1037">
        <v>1032</v>
      </c>
      <c r="F1037">
        <v>7</v>
      </c>
      <c r="G1037" t="s">
        <v>471</v>
      </c>
    </row>
    <row r="1038" spans="5:7" x14ac:dyDescent="0.25">
      <c r="E1038">
        <v>1033</v>
      </c>
      <c r="F1038">
        <v>9</v>
      </c>
      <c r="G1038" t="s">
        <v>472</v>
      </c>
    </row>
    <row r="1039" spans="5:7" x14ac:dyDescent="0.25">
      <c r="E1039">
        <v>1034</v>
      </c>
      <c r="F1039">
        <v>1</v>
      </c>
      <c r="G1039" t="s">
        <v>472</v>
      </c>
    </row>
    <row r="1040" spans="5:7" x14ac:dyDescent="0.25">
      <c r="E1040">
        <v>1035</v>
      </c>
      <c r="F1040">
        <v>4</v>
      </c>
      <c r="G1040" t="s">
        <v>472</v>
      </c>
    </row>
    <row r="1041" spans="5:7" x14ac:dyDescent="0.25">
      <c r="E1041">
        <v>1036</v>
      </c>
      <c r="F1041">
        <v>4</v>
      </c>
      <c r="G1041" t="s">
        <v>471</v>
      </c>
    </row>
    <row r="1042" spans="5:7" x14ac:dyDescent="0.25">
      <c r="E1042">
        <v>1037</v>
      </c>
      <c r="F1042">
        <v>3</v>
      </c>
      <c r="G1042" t="s">
        <v>471</v>
      </c>
    </row>
    <row r="1043" spans="5:7" x14ac:dyDescent="0.25">
      <c r="E1043">
        <v>1038</v>
      </c>
      <c r="F1043">
        <v>8</v>
      </c>
      <c r="G1043" t="s">
        <v>472</v>
      </c>
    </row>
    <row r="1044" spans="5:7" x14ac:dyDescent="0.25">
      <c r="E1044">
        <v>1039</v>
      </c>
      <c r="F1044">
        <v>6</v>
      </c>
      <c r="G1044" t="s">
        <v>472</v>
      </c>
    </row>
    <row r="1045" spans="5:7" x14ac:dyDescent="0.25">
      <c r="E1045">
        <v>1040</v>
      </c>
      <c r="F1045">
        <v>9</v>
      </c>
      <c r="G1045" t="s">
        <v>472</v>
      </c>
    </row>
    <row r="1046" spans="5:7" x14ac:dyDescent="0.25">
      <c r="E1046">
        <v>1041</v>
      </c>
      <c r="F1046">
        <v>2</v>
      </c>
      <c r="G1046" t="s">
        <v>472</v>
      </c>
    </row>
    <row r="1047" spans="5:7" x14ac:dyDescent="0.25">
      <c r="E1047">
        <v>1042</v>
      </c>
      <c r="F1047">
        <v>5</v>
      </c>
      <c r="G1047" t="s">
        <v>471</v>
      </c>
    </row>
    <row r="1048" spans="5:7" x14ac:dyDescent="0.25">
      <c r="E1048">
        <v>1043</v>
      </c>
      <c r="F1048">
        <v>9</v>
      </c>
      <c r="G1048" t="s">
        <v>471</v>
      </c>
    </row>
    <row r="1049" spans="5:7" x14ac:dyDescent="0.25">
      <c r="E1049">
        <v>1044</v>
      </c>
      <c r="F1049">
        <v>6</v>
      </c>
      <c r="G1049" t="s">
        <v>472</v>
      </c>
    </row>
    <row r="1050" spans="5:7" x14ac:dyDescent="0.25">
      <c r="E1050">
        <v>1045</v>
      </c>
      <c r="F1050">
        <v>6</v>
      </c>
      <c r="G1050" t="s">
        <v>471</v>
      </c>
    </row>
    <row r="1051" spans="5:7" x14ac:dyDescent="0.25">
      <c r="E1051">
        <v>1046</v>
      </c>
      <c r="F1051">
        <v>7</v>
      </c>
      <c r="G1051" t="s">
        <v>471</v>
      </c>
    </row>
    <row r="1052" spans="5:7" x14ac:dyDescent="0.25">
      <c r="E1052">
        <v>1047</v>
      </c>
      <c r="F1052">
        <v>5</v>
      </c>
      <c r="G1052" t="s">
        <v>472</v>
      </c>
    </row>
    <row r="1053" spans="5:7" x14ac:dyDescent="0.25">
      <c r="E1053">
        <v>1048</v>
      </c>
      <c r="F1053">
        <v>5</v>
      </c>
      <c r="G1053" t="s">
        <v>471</v>
      </c>
    </row>
    <row r="1054" spans="5:7" x14ac:dyDescent="0.25">
      <c r="E1054">
        <v>1049</v>
      </c>
      <c r="F1054">
        <v>3</v>
      </c>
      <c r="G1054" t="s">
        <v>471</v>
      </c>
    </row>
    <row r="1055" spans="5:7" x14ac:dyDescent="0.25">
      <c r="E1055">
        <v>1050</v>
      </c>
      <c r="F1055">
        <v>9</v>
      </c>
      <c r="G1055" t="s">
        <v>472</v>
      </c>
    </row>
    <row r="1056" spans="5:7" x14ac:dyDescent="0.25">
      <c r="E1056">
        <v>1051</v>
      </c>
      <c r="F1056">
        <v>5</v>
      </c>
      <c r="G1056" t="s">
        <v>471</v>
      </c>
    </row>
    <row r="1057" spans="5:7" x14ac:dyDescent="0.25">
      <c r="E1057">
        <v>1052</v>
      </c>
      <c r="F1057">
        <v>2</v>
      </c>
      <c r="G1057" t="s">
        <v>472</v>
      </c>
    </row>
    <row r="1058" spans="5:7" x14ac:dyDescent="0.25">
      <c r="E1058">
        <v>1053</v>
      </c>
      <c r="F1058">
        <v>2</v>
      </c>
      <c r="G1058" t="s">
        <v>472</v>
      </c>
    </row>
    <row r="1059" spans="5:7" x14ac:dyDescent="0.25">
      <c r="E1059">
        <v>1054</v>
      </c>
      <c r="F1059">
        <v>9</v>
      </c>
      <c r="G1059" t="s">
        <v>471</v>
      </c>
    </row>
    <row r="1060" spans="5:7" x14ac:dyDescent="0.25">
      <c r="E1060">
        <v>1055</v>
      </c>
      <c r="F1060">
        <v>7</v>
      </c>
      <c r="G1060" t="s">
        <v>472</v>
      </c>
    </row>
    <row r="1061" spans="5:7" x14ac:dyDescent="0.25">
      <c r="E1061">
        <v>1056</v>
      </c>
      <c r="F1061">
        <v>9</v>
      </c>
      <c r="G1061" t="s">
        <v>471</v>
      </c>
    </row>
    <row r="1062" spans="5:7" x14ac:dyDescent="0.25">
      <c r="E1062">
        <v>1057</v>
      </c>
      <c r="F1062">
        <v>8</v>
      </c>
      <c r="G1062" t="s">
        <v>471</v>
      </c>
    </row>
    <row r="1063" spans="5:7" x14ac:dyDescent="0.25">
      <c r="E1063">
        <v>1058</v>
      </c>
      <c r="F1063">
        <v>6</v>
      </c>
      <c r="G1063" t="s">
        <v>471</v>
      </c>
    </row>
    <row r="1064" spans="5:7" x14ac:dyDescent="0.25">
      <c r="E1064">
        <v>1059</v>
      </c>
      <c r="F1064">
        <v>5</v>
      </c>
      <c r="G1064" t="s">
        <v>472</v>
      </c>
    </row>
    <row r="1065" spans="5:7" x14ac:dyDescent="0.25">
      <c r="E1065">
        <v>1060</v>
      </c>
      <c r="F1065">
        <v>8</v>
      </c>
      <c r="G1065" t="s">
        <v>472</v>
      </c>
    </row>
    <row r="1066" spans="5:7" x14ac:dyDescent="0.25">
      <c r="E1066">
        <v>1061</v>
      </c>
      <c r="F1066">
        <v>7</v>
      </c>
      <c r="G1066" t="s">
        <v>471</v>
      </c>
    </row>
    <row r="1067" spans="5:7" x14ac:dyDescent="0.25">
      <c r="E1067">
        <v>1062</v>
      </c>
      <c r="F1067">
        <v>4</v>
      </c>
      <c r="G1067" t="s">
        <v>472</v>
      </c>
    </row>
    <row r="1068" spans="5:7" x14ac:dyDescent="0.25">
      <c r="E1068">
        <v>1063</v>
      </c>
      <c r="F1068">
        <v>8</v>
      </c>
      <c r="G1068" t="s">
        <v>471</v>
      </c>
    </row>
    <row r="1069" spans="5:7" x14ac:dyDescent="0.25">
      <c r="E1069">
        <v>1064</v>
      </c>
      <c r="F1069">
        <v>2</v>
      </c>
      <c r="G1069" t="s">
        <v>472</v>
      </c>
    </row>
    <row r="1070" spans="5:7" x14ac:dyDescent="0.25">
      <c r="E1070">
        <v>1065</v>
      </c>
      <c r="F1070">
        <v>9</v>
      </c>
      <c r="G1070" t="s">
        <v>472</v>
      </c>
    </row>
    <row r="1071" spans="5:7" x14ac:dyDescent="0.25">
      <c r="E1071">
        <v>1066</v>
      </c>
      <c r="F1071">
        <v>2</v>
      </c>
      <c r="G1071" t="s">
        <v>472</v>
      </c>
    </row>
    <row r="1072" spans="5:7" x14ac:dyDescent="0.25">
      <c r="E1072">
        <v>1067</v>
      </c>
      <c r="F1072">
        <v>4</v>
      </c>
      <c r="G1072" t="s">
        <v>472</v>
      </c>
    </row>
    <row r="1073" spans="5:7" x14ac:dyDescent="0.25">
      <c r="E1073">
        <v>1068</v>
      </c>
      <c r="F1073">
        <v>5</v>
      </c>
      <c r="G1073" t="s">
        <v>472</v>
      </c>
    </row>
    <row r="1074" spans="5:7" x14ac:dyDescent="0.25">
      <c r="E1074">
        <v>1069</v>
      </c>
      <c r="F1074">
        <v>7</v>
      </c>
      <c r="G1074" t="s">
        <v>472</v>
      </c>
    </row>
    <row r="1075" spans="5:7" x14ac:dyDescent="0.25">
      <c r="E1075">
        <v>1070</v>
      </c>
      <c r="F1075">
        <v>3</v>
      </c>
      <c r="G1075" t="s">
        <v>471</v>
      </c>
    </row>
    <row r="1076" spans="5:7" x14ac:dyDescent="0.25">
      <c r="E1076">
        <v>1071</v>
      </c>
      <c r="F1076">
        <v>4</v>
      </c>
      <c r="G1076" t="s">
        <v>472</v>
      </c>
    </row>
    <row r="1077" spans="5:7" x14ac:dyDescent="0.25">
      <c r="E1077">
        <v>1072</v>
      </c>
      <c r="F1077">
        <v>4</v>
      </c>
      <c r="G1077" t="s">
        <v>472</v>
      </c>
    </row>
    <row r="1078" spans="5:7" x14ac:dyDescent="0.25">
      <c r="E1078">
        <v>1073</v>
      </c>
      <c r="F1078">
        <v>6</v>
      </c>
      <c r="G1078" t="s">
        <v>472</v>
      </c>
    </row>
    <row r="1079" spans="5:7" x14ac:dyDescent="0.25">
      <c r="E1079">
        <v>1074</v>
      </c>
      <c r="F1079">
        <v>8</v>
      </c>
      <c r="G1079" t="s">
        <v>472</v>
      </c>
    </row>
    <row r="1080" spans="5:7" x14ac:dyDescent="0.25">
      <c r="E1080">
        <v>1075</v>
      </c>
      <c r="F1080">
        <v>5</v>
      </c>
      <c r="G1080" t="s">
        <v>472</v>
      </c>
    </row>
    <row r="1081" spans="5:7" x14ac:dyDescent="0.25">
      <c r="E1081">
        <v>1076</v>
      </c>
      <c r="F1081">
        <v>5</v>
      </c>
      <c r="G1081" t="s">
        <v>471</v>
      </c>
    </row>
    <row r="1082" spans="5:7" x14ac:dyDescent="0.25">
      <c r="E1082">
        <v>1077</v>
      </c>
      <c r="F1082">
        <v>2</v>
      </c>
      <c r="G1082" t="s">
        <v>472</v>
      </c>
    </row>
    <row r="1083" spans="5:7" x14ac:dyDescent="0.25">
      <c r="E1083">
        <v>1078</v>
      </c>
      <c r="F1083">
        <v>4</v>
      </c>
      <c r="G1083" t="s">
        <v>471</v>
      </c>
    </row>
    <row r="1084" spans="5:7" x14ac:dyDescent="0.25">
      <c r="E1084">
        <v>1079</v>
      </c>
      <c r="F1084">
        <v>5</v>
      </c>
      <c r="G1084" t="s">
        <v>471</v>
      </c>
    </row>
    <row r="1085" spans="5:7" x14ac:dyDescent="0.25">
      <c r="E1085">
        <v>1080</v>
      </c>
      <c r="F1085">
        <v>3</v>
      </c>
      <c r="G1085" t="s">
        <v>472</v>
      </c>
    </row>
    <row r="1086" spans="5:7" x14ac:dyDescent="0.25">
      <c r="E1086">
        <v>1081</v>
      </c>
      <c r="F1086">
        <v>4</v>
      </c>
      <c r="G1086" t="s">
        <v>472</v>
      </c>
    </row>
    <row r="1087" spans="5:7" x14ac:dyDescent="0.25">
      <c r="E1087">
        <v>1082</v>
      </c>
      <c r="F1087">
        <v>9</v>
      </c>
      <c r="G1087" t="s">
        <v>472</v>
      </c>
    </row>
    <row r="1088" spans="5:7" x14ac:dyDescent="0.25">
      <c r="E1088">
        <v>1083</v>
      </c>
      <c r="F1088">
        <v>6</v>
      </c>
      <c r="G1088" t="s">
        <v>471</v>
      </c>
    </row>
    <row r="1089" spans="5:7" x14ac:dyDescent="0.25">
      <c r="E1089">
        <v>1084</v>
      </c>
      <c r="F1089">
        <v>7</v>
      </c>
      <c r="G1089" t="s">
        <v>471</v>
      </c>
    </row>
    <row r="1090" spans="5:7" x14ac:dyDescent="0.25">
      <c r="E1090">
        <v>1085</v>
      </c>
      <c r="F1090">
        <v>8</v>
      </c>
      <c r="G1090" t="s">
        <v>472</v>
      </c>
    </row>
    <row r="1091" spans="5:7" x14ac:dyDescent="0.25">
      <c r="E1091">
        <v>1086</v>
      </c>
      <c r="F1091">
        <v>5</v>
      </c>
      <c r="G1091" t="s">
        <v>471</v>
      </c>
    </row>
    <row r="1092" spans="5:7" x14ac:dyDescent="0.25">
      <c r="E1092">
        <v>1087</v>
      </c>
      <c r="F1092">
        <v>6</v>
      </c>
      <c r="G1092" t="s">
        <v>471</v>
      </c>
    </row>
    <row r="1093" spans="5:7" x14ac:dyDescent="0.25">
      <c r="E1093">
        <v>1088</v>
      </c>
      <c r="F1093">
        <v>4</v>
      </c>
      <c r="G1093" t="s">
        <v>472</v>
      </c>
    </row>
    <row r="1094" spans="5:7" x14ac:dyDescent="0.25">
      <c r="E1094">
        <v>1089</v>
      </c>
      <c r="F1094">
        <v>1</v>
      </c>
      <c r="G1094" t="s">
        <v>472</v>
      </c>
    </row>
    <row r="1095" spans="5:7" x14ac:dyDescent="0.25">
      <c r="E1095">
        <v>1090</v>
      </c>
      <c r="F1095">
        <v>4</v>
      </c>
      <c r="G1095" t="s">
        <v>472</v>
      </c>
    </row>
    <row r="1096" spans="5:7" x14ac:dyDescent="0.25">
      <c r="E1096">
        <v>1091</v>
      </c>
      <c r="F1096">
        <v>5</v>
      </c>
      <c r="G1096" t="s">
        <v>471</v>
      </c>
    </row>
    <row r="1097" spans="5:7" x14ac:dyDescent="0.25">
      <c r="E1097">
        <v>1092</v>
      </c>
      <c r="F1097">
        <v>7</v>
      </c>
      <c r="G1097" t="s">
        <v>471</v>
      </c>
    </row>
    <row r="1098" spans="5:7" x14ac:dyDescent="0.25">
      <c r="E1098">
        <v>1093</v>
      </c>
      <c r="F1098">
        <v>9</v>
      </c>
      <c r="G1098" t="s">
        <v>471</v>
      </c>
    </row>
    <row r="1099" spans="5:7" x14ac:dyDescent="0.25">
      <c r="E1099">
        <v>1094</v>
      </c>
      <c r="F1099">
        <v>8</v>
      </c>
      <c r="G1099" t="s">
        <v>471</v>
      </c>
    </row>
    <row r="1100" spans="5:7" x14ac:dyDescent="0.25">
      <c r="E1100">
        <v>1095</v>
      </c>
      <c r="F1100">
        <v>8</v>
      </c>
      <c r="G1100" t="s">
        <v>472</v>
      </c>
    </row>
    <row r="1101" spans="5:7" x14ac:dyDescent="0.25">
      <c r="E1101">
        <v>1096</v>
      </c>
      <c r="F1101">
        <v>9</v>
      </c>
      <c r="G1101" t="s">
        <v>471</v>
      </c>
    </row>
    <row r="1102" spans="5:7" x14ac:dyDescent="0.25">
      <c r="E1102">
        <v>1097</v>
      </c>
      <c r="F1102">
        <v>9</v>
      </c>
      <c r="G1102" t="s">
        <v>471</v>
      </c>
    </row>
    <row r="1103" spans="5:7" x14ac:dyDescent="0.25">
      <c r="E1103">
        <v>1098</v>
      </c>
      <c r="F1103">
        <v>3</v>
      </c>
      <c r="G1103" t="s">
        <v>471</v>
      </c>
    </row>
    <row r="1104" spans="5:7" x14ac:dyDescent="0.25">
      <c r="E1104">
        <v>1099</v>
      </c>
      <c r="F1104">
        <v>7</v>
      </c>
      <c r="G1104" t="s">
        <v>471</v>
      </c>
    </row>
    <row r="1105" spans="5:7" x14ac:dyDescent="0.25">
      <c r="E1105">
        <v>1100</v>
      </c>
      <c r="F1105">
        <v>2</v>
      </c>
      <c r="G1105" t="s">
        <v>472</v>
      </c>
    </row>
    <row r="1106" spans="5:7" x14ac:dyDescent="0.25">
      <c r="E1106">
        <v>1101</v>
      </c>
      <c r="F1106">
        <v>8</v>
      </c>
      <c r="G1106" t="s">
        <v>472</v>
      </c>
    </row>
    <row r="1107" spans="5:7" x14ac:dyDescent="0.25">
      <c r="E1107">
        <v>1102</v>
      </c>
      <c r="F1107">
        <v>8</v>
      </c>
      <c r="G1107" t="s">
        <v>472</v>
      </c>
    </row>
    <row r="1108" spans="5:7" x14ac:dyDescent="0.25">
      <c r="E1108">
        <v>1103</v>
      </c>
      <c r="F1108">
        <v>3</v>
      </c>
      <c r="G1108" t="s">
        <v>471</v>
      </c>
    </row>
    <row r="1109" spans="5:7" x14ac:dyDescent="0.25">
      <c r="E1109">
        <v>1104</v>
      </c>
      <c r="F1109">
        <v>3</v>
      </c>
      <c r="G1109" t="s">
        <v>472</v>
      </c>
    </row>
    <row r="1110" spans="5:7" x14ac:dyDescent="0.25">
      <c r="E1110">
        <v>1105</v>
      </c>
      <c r="F1110">
        <v>6</v>
      </c>
      <c r="G1110" t="s">
        <v>471</v>
      </c>
    </row>
    <row r="1111" spans="5:7" x14ac:dyDescent="0.25">
      <c r="E1111">
        <v>1106</v>
      </c>
      <c r="F1111">
        <v>1</v>
      </c>
      <c r="G1111" t="s">
        <v>472</v>
      </c>
    </row>
    <row r="1112" spans="5:7" x14ac:dyDescent="0.25">
      <c r="E1112">
        <v>1107</v>
      </c>
      <c r="F1112">
        <v>3</v>
      </c>
      <c r="G1112" t="s">
        <v>471</v>
      </c>
    </row>
    <row r="1113" spans="5:7" x14ac:dyDescent="0.25">
      <c r="E1113">
        <v>1108</v>
      </c>
      <c r="F1113">
        <v>3</v>
      </c>
      <c r="G1113" t="s">
        <v>471</v>
      </c>
    </row>
    <row r="1114" spans="5:7" x14ac:dyDescent="0.25">
      <c r="E1114">
        <v>1109</v>
      </c>
      <c r="F1114">
        <v>1</v>
      </c>
      <c r="G1114" t="s">
        <v>472</v>
      </c>
    </row>
    <row r="1115" spans="5:7" x14ac:dyDescent="0.25">
      <c r="E1115">
        <v>1110</v>
      </c>
      <c r="F1115">
        <v>3</v>
      </c>
      <c r="G1115" t="s">
        <v>471</v>
      </c>
    </row>
    <row r="1116" spans="5:7" x14ac:dyDescent="0.25">
      <c r="E1116">
        <v>1111</v>
      </c>
      <c r="F1116">
        <v>8</v>
      </c>
      <c r="G1116" t="s">
        <v>471</v>
      </c>
    </row>
    <row r="1117" spans="5:7" x14ac:dyDescent="0.25">
      <c r="E1117">
        <v>1112</v>
      </c>
      <c r="F1117">
        <v>5</v>
      </c>
      <c r="G1117" t="s">
        <v>471</v>
      </c>
    </row>
    <row r="1118" spans="5:7" x14ac:dyDescent="0.25">
      <c r="E1118">
        <v>1113</v>
      </c>
      <c r="F1118">
        <v>4</v>
      </c>
      <c r="G1118" t="s">
        <v>471</v>
      </c>
    </row>
    <row r="1119" spans="5:7" x14ac:dyDescent="0.25">
      <c r="E1119">
        <v>1114</v>
      </c>
      <c r="F1119">
        <v>3</v>
      </c>
      <c r="G1119" t="s">
        <v>471</v>
      </c>
    </row>
    <row r="1120" spans="5:7" x14ac:dyDescent="0.25">
      <c r="E1120">
        <v>1115</v>
      </c>
      <c r="F1120">
        <v>4</v>
      </c>
      <c r="G1120" t="s">
        <v>471</v>
      </c>
    </row>
    <row r="1121" spans="5:7" x14ac:dyDescent="0.25">
      <c r="E1121">
        <v>1116</v>
      </c>
      <c r="F1121">
        <v>3</v>
      </c>
      <c r="G1121" t="s">
        <v>472</v>
      </c>
    </row>
    <row r="1122" spans="5:7" x14ac:dyDescent="0.25">
      <c r="E1122">
        <v>1117</v>
      </c>
      <c r="F1122">
        <v>5</v>
      </c>
      <c r="G1122" t="s">
        <v>471</v>
      </c>
    </row>
    <row r="1123" spans="5:7" x14ac:dyDescent="0.25">
      <c r="E1123">
        <v>1118</v>
      </c>
      <c r="F1123">
        <v>6</v>
      </c>
      <c r="G1123" t="s">
        <v>471</v>
      </c>
    </row>
    <row r="1124" spans="5:7" x14ac:dyDescent="0.25">
      <c r="E1124">
        <v>1119</v>
      </c>
      <c r="F1124">
        <v>1</v>
      </c>
      <c r="G1124" t="s">
        <v>472</v>
      </c>
    </row>
    <row r="1125" spans="5:7" x14ac:dyDescent="0.25">
      <c r="E1125">
        <v>1120</v>
      </c>
      <c r="F1125">
        <v>6</v>
      </c>
      <c r="G1125" t="s">
        <v>471</v>
      </c>
    </row>
    <row r="1126" spans="5:7" x14ac:dyDescent="0.25">
      <c r="E1126">
        <v>1121</v>
      </c>
      <c r="F1126">
        <v>2</v>
      </c>
      <c r="G1126" t="s">
        <v>472</v>
      </c>
    </row>
    <row r="1127" spans="5:7" x14ac:dyDescent="0.25">
      <c r="E1127">
        <v>1122</v>
      </c>
      <c r="F1127">
        <v>8</v>
      </c>
      <c r="G1127" t="s">
        <v>472</v>
      </c>
    </row>
    <row r="1128" spans="5:7" x14ac:dyDescent="0.25">
      <c r="E1128">
        <v>1123</v>
      </c>
      <c r="F1128">
        <v>6</v>
      </c>
      <c r="G1128" t="s">
        <v>472</v>
      </c>
    </row>
    <row r="1129" spans="5:7" x14ac:dyDescent="0.25">
      <c r="E1129">
        <v>1124</v>
      </c>
      <c r="F1129">
        <v>8</v>
      </c>
      <c r="G1129" t="s">
        <v>472</v>
      </c>
    </row>
    <row r="1130" spans="5:7" x14ac:dyDescent="0.25">
      <c r="E1130">
        <v>1125</v>
      </c>
      <c r="F1130">
        <v>9</v>
      </c>
      <c r="G1130" t="s">
        <v>472</v>
      </c>
    </row>
    <row r="1131" spans="5:7" x14ac:dyDescent="0.25">
      <c r="E1131">
        <v>1126</v>
      </c>
      <c r="F1131">
        <v>2</v>
      </c>
      <c r="G1131" t="s">
        <v>472</v>
      </c>
    </row>
    <row r="1132" spans="5:7" x14ac:dyDescent="0.25">
      <c r="E1132">
        <v>1127</v>
      </c>
      <c r="F1132">
        <v>4</v>
      </c>
      <c r="G1132" t="s">
        <v>472</v>
      </c>
    </row>
    <row r="1133" spans="5:7" x14ac:dyDescent="0.25">
      <c r="E1133">
        <v>1128</v>
      </c>
      <c r="F1133">
        <v>4</v>
      </c>
      <c r="G1133" t="s">
        <v>472</v>
      </c>
    </row>
    <row r="1134" spans="5:7" x14ac:dyDescent="0.25">
      <c r="E1134">
        <v>1129</v>
      </c>
      <c r="F1134">
        <v>2</v>
      </c>
      <c r="G1134" t="s">
        <v>471</v>
      </c>
    </row>
    <row r="1135" spans="5:7" x14ac:dyDescent="0.25">
      <c r="E1135">
        <v>1130</v>
      </c>
      <c r="F1135">
        <v>4</v>
      </c>
      <c r="G1135" t="s">
        <v>471</v>
      </c>
    </row>
    <row r="1136" spans="5:7" x14ac:dyDescent="0.25">
      <c r="E1136">
        <v>1131</v>
      </c>
      <c r="F1136">
        <v>3</v>
      </c>
      <c r="G1136" t="s">
        <v>471</v>
      </c>
    </row>
    <row r="1137" spans="5:7" x14ac:dyDescent="0.25">
      <c r="E1137">
        <v>1132</v>
      </c>
      <c r="F1137">
        <v>6</v>
      </c>
      <c r="G1137" t="s">
        <v>471</v>
      </c>
    </row>
    <row r="1138" spans="5:7" x14ac:dyDescent="0.25">
      <c r="E1138">
        <v>1133</v>
      </c>
      <c r="F1138">
        <v>7</v>
      </c>
      <c r="G1138" t="s">
        <v>471</v>
      </c>
    </row>
    <row r="1139" spans="5:7" x14ac:dyDescent="0.25">
      <c r="E1139">
        <v>1134</v>
      </c>
      <c r="F1139">
        <v>2</v>
      </c>
      <c r="G1139" t="s">
        <v>472</v>
      </c>
    </row>
    <row r="1140" spans="5:7" x14ac:dyDescent="0.25">
      <c r="E1140">
        <v>1135</v>
      </c>
      <c r="F1140">
        <v>5</v>
      </c>
      <c r="G1140" t="s">
        <v>471</v>
      </c>
    </row>
    <row r="1141" spans="5:7" x14ac:dyDescent="0.25">
      <c r="E1141">
        <v>1136</v>
      </c>
      <c r="F1141">
        <v>6</v>
      </c>
      <c r="G1141" t="s">
        <v>471</v>
      </c>
    </row>
    <row r="1142" spans="5:7" x14ac:dyDescent="0.25">
      <c r="E1142">
        <v>1137</v>
      </c>
      <c r="F1142">
        <v>1</v>
      </c>
      <c r="G1142" t="s">
        <v>472</v>
      </c>
    </row>
    <row r="1143" spans="5:7" x14ac:dyDescent="0.25">
      <c r="E1143">
        <v>1138</v>
      </c>
      <c r="F1143">
        <v>4</v>
      </c>
      <c r="G1143" t="s">
        <v>471</v>
      </c>
    </row>
    <row r="1144" spans="5:7" x14ac:dyDescent="0.25">
      <c r="E1144">
        <v>1139</v>
      </c>
      <c r="F1144">
        <v>4</v>
      </c>
      <c r="G1144" t="s">
        <v>471</v>
      </c>
    </row>
    <row r="1145" spans="5:7" x14ac:dyDescent="0.25">
      <c r="E1145">
        <v>1140</v>
      </c>
      <c r="F1145">
        <v>1</v>
      </c>
      <c r="G1145" t="s">
        <v>472</v>
      </c>
    </row>
    <row r="1146" spans="5:7" x14ac:dyDescent="0.25">
      <c r="E1146">
        <v>1141</v>
      </c>
      <c r="F1146">
        <v>4</v>
      </c>
      <c r="G1146" t="s">
        <v>471</v>
      </c>
    </row>
    <row r="1147" spans="5:7" x14ac:dyDescent="0.25">
      <c r="E1147">
        <v>1142</v>
      </c>
      <c r="F1147">
        <v>3</v>
      </c>
      <c r="G1147" t="s">
        <v>471</v>
      </c>
    </row>
    <row r="1148" spans="5:7" x14ac:dyDescent="0.25">
      <c r="E1148">
        <v>1143</v>
      </c>
      <c r="F1148">
        <v>2</v>
      </c>
      <c r="G1148" t="s">
        <v>472</v>
      </c>
    </row>
    <row r="1149" spans="5:7" x14ac:dyDescent="0.25">
      <c r="E1149">
        <v>1144</v>
      </c>
      <c r="F1149">
        <v>6</v>
      </c>
      <c r="G1149" t="s">
        <v>472</v>
      </c>
    </row>
    <row r="1150" spans="5:7" x14ac:dyDescent="0.25">
      <c r="E1150">
        <v>1145</v>
      </c>
      <c r="F1150">
        <v>3</v>
      </c>
      <c r="G1150" t="s">
        <v>471</v>
      </c>
    </row>
    <row r="1151" spans="5:7" x14ac:dyDescent="0.25">
      <c r="E1151">
        <v>1146</v>
      </c>
      <c r="F1151">
        <v>8</v>
      </c>
      <c r="G1151" t="s">
        <v>471</v>
      </c>
    </row>
    <row r="1152" spans="5:7" x14ac:dyDescent="0.25">
      <c r="E1152">
        <v>1147</v>
      </c>
      <c r="F1152">
        <v>2</v>
      </c>
      <c r="G1152" t="s">
        <v>472</v>
      </c>
    </row>
    <row r="1153" spans="5:7" x14ac:dyDescent="0.25">
      <c r="E1153">
        <v>1148</v>
      </c>
      <c r="F1153">
        <v>2</v>
      </c>
      <c r="G1153" t="s">
        <v>472</v>
      </c>
    </row>
    <row r="1154" spans="5:7" x14ac:dyDescent="0.25">
      <c r="E1154">
        <v>1149</v>
      </c>
      <c r="F1154">
        <v>3</v>
      </c>
      <c r="G1154" t="s">
        <v>472</v>
      </c>
    </row>
    <row r="1155" spans="5:7" x14ac:dyDescent="0.25">
      <c r="E1155">
        <v>1150</v>
      </c>
      <c r="F1155">
        <v>6</v>
      </c>
      <c r="G1155" t="s">
        <v>472</v>
      </c>
    </row>
    <row r="1156" spans="5:7" x14ac:dyDescent="0.25">
      <c r="E1156">
        <v>1151</v>
      </c>
      <c r="F1156">
        <v>9</v>
      </c>
      <c r="G1156" t="s">
        <v>471</v>
      </c>
    </row>
    <row r="1157" spans="5:7" x14ac:dyDescent="0.25">
      <c r="E1157">
        <v>1152</v>
      </c>
      <c r="F1157">
        <v>4</v>
      </c>
      <c r="G1157" t="s">
        <v>471</v>
      </c>
    </row>
    <row r="1158" spans="5:7" x14ac:dyDescent="0.25">
      <c r="E1158">
        <v>1153</v>
      </c>
      <c r="F1158">
        <v>3</v>
      </c>
      <c r="G1158" t="s">
        <v>472</v>
      </c>
    </row>
    <row r="1159" spans="5:7" x14ac:dyDescent="0.25">
      <c r="E1159">
        <v>1154</v>
      </c>
      <c r="F1159">
        <v>2</v>
      </c>
      <c r="G1159" t="s">
        <v>472</v>
      </c>
    </row>
    <row r="1160" spans="5:7" x14ac:dyDescent="0.25">
      <c r="E1160">
        <v>1155</v>
      </c>
      <c r="F1160">
        <v>6</v>
      </c>
      <c r="G1160" t="s">
        <v>472</v>
      </c>
    </row>
    <row r="1161" spans="5:7" x14ac:dyDescent="0.25">
      <c r="E1161">
        <v>1156</v>
      </c>
      <c r="F1161">
        <v>1</v>
      </c>
      <c r="G1161" t="s">
        <v>472</v>
      </c>
    </row>
    <row r="1162" spans="5:7" x14ac:dyDescent="0.25">
      <c r="E1162">
        <v>1157</v>
      </c>
      <c r="F1162">
        <v>5</v>
      </c>
      <c r="G1162" t="s">
        <v>471</v>
      </c>
    </row>
    <row r="1163" spans="5:7" x14ac:dyDescent="0.25">
      <c r="E1163">
        <v>1158</v>
      </c>
      <c r="F1163">
        <v>7</v>
      </c>
      <c r="G1163" t="s">
        <v>471</v>
      </c>
    </row>
    <row r="1164" spans="5:7" x14ac:dyDescent="0.25">
      <c r="E1164">
        <v>1159</v>
      </c>
      <c r="F1164">
        <v>6</v>
      </c>
      <c r="G1164" t="s">
        <v>472</v>
      </c>
    </row>
    <row r="1165" spans="5:7" x14ac:dyDescent="0.25">
      <c r="E1165">
        <v>1160</v>
      </c>
      <c r="F1165">
        <v>4</v>
      </c>
      <c r="G1165" t="s">
        <v>472</v>
      </c>
    </row>
    <row r="1166" spans="5:7" x14ac:dyDescent="0.25">
      <c r="E1166">
        <v>1161</v>
      </c>
      <c r="F1166">
        <v>3</v>
      </c>
      <c r="G1166" t="s">
        <v>471</v>
      </c>
    </row>
    <row r="1167" spans="5:7" x14ac:dyDescent="0.25">
      <c r="E1167">
        <v>1162</v>
      </c>
      <c r="F1167">
        <v>2</v>
      </c>
      <c r="G1167" t="s">
        <v>472</v>
      </c>
    </row>
    <row r="1168" spans="5:7" x14ac:dyDescent="0.25">
      <c r="E1168">
        <v>1163</v>
      </c>
      <c r="F1168">
        <v>1</v>
      </c>
      <c r="G1168" t="s">
        <v>471</v>
      </c>
    </row>
    <row r="1169" spans="5:7" x14ac:dyDescent="0.25">
      <c r="E1169">
        <v>1164</v>
      </c>
      <c r="F1169">
        <v>9</v>
      </c>
      <c r="G1169" t="s">
        <v>472</v>
      </c>
    </row>
    <row r="1170" spans="5:7" x14ac:dyDescent="0.25">
      <c r="E1170">
        <v>1165</v>
      </c>
      <c r="F1170">
        <v>4</v>
      </c>
      <c r="G1170" t="s">
        <v>471</v>
      </c>
    </row>
    <row r="1171" spans="5:7" x14ac:dyDescent="0.25">
      <c r="E1171">
        <v>1166</v>
      </c>
      <c r="F1171">
        <v>8</v>
      </c>
      <c r="G1171" t="s">
        <v>471</v>
      </c>
    </row>
    <row r="1172" spans="5:7" x14ac:dyDescent="0.25">
      <c r="E1172">
        <v>1167</v>
      </c>
      <c r="F1172">
        <v>8</v>
      </c>
      <c r="G1172" t="s">
        <v>471</v>
      </c>
    </row>
    <row r="1173" spans="5:7" x14ac:dyDescent="0.25">
      <c r="E1173">
        <v>1168</v>
      </c>
      <c r="F1173">
        <v>4</v>
      </c>
      <c r="G1173" t="s">
        <v>472</v>
      </c>
    </row>
    <row r="1174" spans="5:7" x14ac:dyDescent="0.25">
      <c r="E1174">
        <v>1169</v>
      </c>
      <c r="F1174">
        <v>6</v>
      </c>
      <c r="G1174" t="s">
        <v>472</v>
      </c>
    </row>
    <row r="1175" spans="5:7" x14ac:dyDescent="0.25">
      <c r="E1175">
        <v>1170</v>
      </c>
      <c r="F1175">
        <v>8</v>
      </c>
      <c r="G1175" t="s">
        <v>472</v>
      </c>
    </row>
    <row r="1176" spans="5:7" x14ac:dyDescent="0.25">
      <c r="E1176">
        <v>1171</v>
      </c>
      <c r="F1176">
        <v>7</v>
      </c>
      <c r="G1176" t="s">
        <v>472</v>
      </c>
    </row>
    <row r="1177" spans="5:7" x14ac:dyDescent="0.25">
      <c r="E1177">
        <v>1172</v>
      </c>
      <c r="F1177">
        <v>6</v>
      </c>
      <c r="G1177" t="s">
        <v>471</v>
      </c>
    </row>
    <row r="1178" spans="5:7" x14ac:dyDescent="0.25">
      <c r="E1178">
        <v>1173</v>
      </c>
      <c r="F1178">
        <v>6</v>
      </c>
      <c r="G1178" t="s">
        <v>471</v>
      </c>
    </row>
    <row r="1179" spans="5:7" x14ac:dyDescent="0.25">
      <c r="E1179">
        <v>1174</v>
      </c>
      <c r="F1179">
        <v>9</v>
      </c>
      <c r="G1179" t="s">
        <v>472</v>
      </c>
    </row>
    <row r="1180" spans="5:7" x14ac:dyDescent="0.25">
      <c r="E1180">
        <v>1175</v>
      </c>
      <c r="F1180">
        <v>9</v>
      </c>
      <c r="G1180" t="s">
        <v>471</v>
      </c>
    </row>
    <row r="1181" spans="5:7" x14ac:dyDescent="0.25">
      <c r="E1181">
        <v>1176</v>
      </c>
      <c r="F1181">
        <v>3</v>
      </c>
      <c r="G1181" t="s">
        <v>472</v>
      </c>
    </row>
    <row r="1182" spans="5:7" x14ac:dyDescent="0.25">
      <c r="E1182">
        <v>1177</v>
      </c>
      <c r="F1182">
        <v>1</v>
      </c>
      <c r="G1182" t="s">
        <v>472</v>
      </c>
    </row>
    <row r="1183" spans="5:7" x14ac:dyDescent="0.25">
      <c r="E1183">
        <v>1178</v>
      </c>
      <c r="F1183">
        <v>4</v>
      </c>
      <c r="G1183" t="s">
        <v>472</v>
      </c>
    </row>
    <row r="1184" spans="5:7" x14ac:dyDescent="0.25">
      <c r="E1184">
        <v>1179</v>
      </c>
      <c r="F1184">
        <v>9</v>
      </c>
      <c r="G1184" t="s">
        <v>471</v>
      </c>
    </row>
    <row r="1185" spans="5:7" x14ac:dyDescent="0.25">
      <c r="E1185">
        <v>1180</v>
      </c>
      <c r="F1185">
        <v>9</v>
      </c>
      <c r="G1185" t="s">
        <v>472</v>
      </c>
    </row>
    <row r="1186" spans="5:7" x14ac:dyDescent="0.25">
      <c r="E1186">
        <v>1181</v>
      </c>
      <c r="F1186">
        <v>3</v>
      </c>
      <c r="G1186" t="s">
        <v>471</v>
      </c>
    </row>
    <row r="1187" spans="5:7" x14ac:dyDescent="0.25">
      <c r="E1187">
        <v>1182</v>
      </c>
      <c r="F1187">
        <v>1</v>
      </c>
      <c r="G1187" t="s">
        <v>472</v>
      </c>
    </row>
    <row r="1188" spans="5:7" x14ac:dyDescent="0.25">
      <c r="E1188">
        <v>1183</v>
      </c>
      <c r="F1188">
        <v>4</v>
      </c>
      <c r="G1188" t="s">
        <v>472</v>
      </c>
    </row>
    <row r="1189" spans="5:7" x14ac:dyDescent="0.25">
      <c r="E1189">
        <v>1184</v>
      </c>
      <c r="F1189">
        <v>7</v>
      </c>
      <c r="G1189" t="s">
        <v>471</v>
      </c>
    </row>
    <row r="1190" spans="5:7" x14ac:dyDescent="0.25">
      <c r="E1190">
        <v>1185</v>
      </c>
      <c r="F1190">
        <v>9</v>
      </c>
      <c r="G1190" t="s">
        <v>471</v>
      </c>
    </row>
    <row r="1191" spans="5:7" x14ac:dyDescent="0.25">
      <c r="E1191">
        <v>1186</v>
      </c>
      <c r="F1191">
        <v>8</v>
      </c>
      <c r="G1191" t="s">
        <v>472</v>
      </c>
    </row>
    <row r="1192" spans="5:7" x14ac:dyDescent="0.25">
      <c r="E1192">
        <v>1187</v>
      </c>
      <c r="F1192">
        <v>3</v>
      </c>
      <c r="G1192" t="s">
        <v>471</v>
      </c>
    </row>
    <row r="1193" spans="5:7" x14ac:dyDescent="0.25">
      <c r="E1193">
        <v>1188</v>
      </c>
      <c r="F1193">
        <v>9</v>
      </c>
      <c r="G1193" t="s">
        <v>471</v>
      </c>
    </row>
    <row r="1194" spans="5:7" x14ac:dyDescent="0.25">
      <c r="E1194">
        <v>1189</v>
      </c>
      <c r="F1194">
        <v>6</v>
      </c>
      <c r="G1194" t="s">
        <v>471</v>
      </c>
    </row>
    <row r="1195" spans="5:7" x14ac:dyDescent="0.25">
      <c r="E1195">
        <v>1190</v>
      </c>
      <c r="F1195">
        <v>9</v>
      </c>
      <c r="G1195" t="s">
        <v>472</v>
      </c>
    </row>
    <row r="1196" spans="5:7" x14ac:dyDescent="0.25">
      <c r="E1196">
        <v>1191</v>
      </c>
      <c r="F1196">
        <v>6</v>
      </c>
      <c r="G1196" t="s">
        <v>471</v>
      </c>
    </row>
    <row r="1197" spans="5:7" x14ac:dyDescent="0.25">
      <c r="E1197">
        <v>1192</v>
      </c>
      <c r="F1197">
        <v>9</v>
      </c>
      <c r="G1197" t="s">
        <v>472</v>
      </c>
    </row>
    <row r="1198" spans="5:7" x14ac:dyDescent="0.25">
      <c r="E1198">
        <v>1193</v>
      </c>
      <c r="F1198">
        <v>6</v>
      </c>
      <c r="G1198" t="s">
        <v>471</v>
      </c>
    </row>
    <row r="1199" spans="5:7" x14ac:dyDescent="0.25">
      <c r="E1199">
        <v>1194</v>
      </c>
      <c r="F1199">
        <v>2</v>
      </c>
      <c r="G1199" t="s">
        <v>472</v>
      </c>
    </row>
    <row r="1200" spans="5:7" x14ac:dyDescent="0.25">
      <c r="E1200">
        <v>1195</v>
      </c>
      <c r="F1200">
        <v>7</v>
      </c>
      <c r="G1200" t="s">
        <v>472</v>
      </c>
    </row>
    <row r="1201" spans="5:7" x14ac:dyDescent="0.25">
      <c r="E1201">
        <v>1196</v>
      </c>
      <c r="F1201">
        <v>4</v>
      </c>
      <c r="G1201" t="s">
        <v>472</v>
      </c>
    </row>
    <row r="1202" spans="5:7" x14ac:dyDescent="0.25">
      <c r="E1202">
        <v>1197</v>
      </c>
      <c r="F1202">
        <v>4</v>
      </c>
      <c r="G1202" t="s">
        <v>471</v>
      </c>
    </row>
    <row r="1203" spans="5:7" x14ac:dyDescent="0.25">
      <c r="E1203">
        <v>1198</v>
      </c>
      <c r="F1203">
        <v>5</v>
      </c>
      <c r="G1203" t="s">
        <v>471</v>
      </c>
    </row>
    <row r="1204" spans="5:7" x14ac:dyDescent="0.25">
      <c r="E1204">
        <v>1199</v>
      </c>
      <c r="F1204">
        <v>4</v>
      </c>
      <c r="G1204" t="s">
        <v>471</v>
      </c>
    </row>
    <row r="1205" spans="5:7" x14ac:dyDescent="0.25">
      <c r="E1205">
        <v>1200</v>
      </c>
      <c r="F1205">
        <v>6</v>
      </c>
      <c r="G1205" t="s">
        <v>471</v>
      </c>
    </row>
    <row r="1206" spans="5:7" x14ac:dyDescent="0.25">
      <c r="E1206">
        <v>1201</v>
      </c>
      <c r="F1206">
        <v>1</v>
      </c>
      <c r="G1206" t="s">
        <v>472</v>
      </c>
    </row>
    <row r="1207" spans="5:7" x14ac:dyDescent="0.25">
      <c r="E1207">
        <v>1202</v>
      </c>
      <c r="F1207">
        <v>8</v>
      </c>
      <c r="G1207" t="s">
        <v>471</v>
      </c>
    </row>
    <row r="1208" spans="5:7" x14ac:dyDescent="0.25">
      <c r="E1208">
        <v>1203</v>
      </c>
      <c r="F1208">
        <v>6</v>
      </c>
      <c r="G1208" t="s">
        <v>472</v>
      </c>
    </row>
    <row r="1209" spans="5:7" x14ac:dyDescent="0.25">
      <c r="E1209">
        <v>1204</v>
      </c>
      <c r="F1209">
        <v>2</v>
      </c>
      <c r="G1209" t="s">
        <v>472</v>
      </c>
    </row>
    <row r="1210" spans="5:7" x14ac:dyDescent="0.25">
      <c r="E1210">
        <v>1205</v>
      </c>
      <c r="F1210">
        <v>7</v>
      </c>
      <c r="G1210" t="s">
        <v>471</v>
      </c>
    </row>
    <row r="1211" spans="5:7" x14ac:dyDescent="0.25">
      <c r="E1211">
        <v>1206</v>
      </c>
      <c r="F1211">
        <v>6</v>
      </c>
      <c r="G1211" t="s">
        <v>472</v>
      </c>
    </row>
    <row r="1212" spans="5:7" x14ac:dyDescent="0.25">
      <c r="E1212">
        <v>1207</v>
      </c>
      <c r="F1212">
        <v>8</v>
      </c>
      <c r="G1212" t="s">
        <v>472</v>
      </c>
    </row>
    <row r="1213" spans="5:7" x14ac:dyDescent="0.25">
      <c r="E1213">
        <v>1208</v>
      </c>
      <c r="F1213">
        <v>3</v>
      </c>
      <c r="G1213" t="s">
        <v>472</v>
      </c>
    </row>
    <row r="1214" spans="5:7" x14ac:dyDescent="0.25">
      <c r="E1214">
        <v>1209</v>
      </c>
      <c r="F1214">
        <v>7</v>
      </c>
      <c r="G1214" t="s">
        <v>472</v>
      </c>
    </row>
    <row r="1215" spans="5:7" x14ac:dyDescent="0.25">
      <c r="E1215">
        <v>1210</v>
      </c>
      <c r="F1215">
        <v>4</v>
      </c>
      <c r="G1215" t="s">
        <v>472</v>
      </c>
    </row>
    <row r="1216" spans="5:7" x14ac:dyDescent="0.25">
      <c r="E1216">
        <v>1211</v>
      </c>
      <c r="F1216">
        <v>2</v>
      </c>
      <c r="G1216" t="s">
        <v>472</v>
      </c>
    </row>
    <row r="1217" spans="5:7" x14ac:dyDescent="0.25">
      <c r="E1217">
        <v>1212</v>
      </c>
      <c r="F1217">
        <v>7</v>
      </c>
      <c r="G1217" t="s">
        <v>471</v>
      </c>
    </row>
    <row r="1218" spans="5:7" x14ac:dyDescent="0.25">
      <c r="E1218">
        <v>1213</v>
      </c>
      <c r="F1218">
        <v>4</v>
      </c>
      <c r="G1218" t="s">
        <v>471</v>
      </c>
    </row>
    <row r="1219" spans="5:7" x14ac:dyDescent="0.25">
      <c r="E1219">
        <v>1214</v>
      </c>
      <c r="F1219">
        <v>3</v>
      </c>
      <c r="G1219" t="s">
        <v>472</v>
      </c>
    </row>
    <row r="1220" spans="5:7" x14ac:dyDescent="0.25">
      <c r="E1220">
        <v>1215</v>
      </c>
      <c r="F1220">
        <v>2</v>
      </c>
      <c r="G1220" t="s">
        <v>472</v>
      </c>
    </row>
    <row r="1221" spans="5:7" x14ac:dyDescent="0.25">
      <c r="E1221">
        <v>1216</v>
      </c>
      <c r="F1221">
        <v>8</v>
      </c>
      <c r="G1221" t="s">
        <v>472</v>
      </c>
    </row>
    <row r="1222" spans="5:7" x14ac:dyDescent="0.25">
      <c r="E1222">
        <v>1217</v>
      </c>
      <c r="F1222">
        <v>7</v>
      </c>
      <c r="G1222" t="s">
        <v>472</v>
      </c>
    </row>
    <row r="1223" spans="5:7" x14ac:dyDescent="0.25">
      <c r="E1223">
        <v>1218</v>
      </c>
      <c r="F1223">
        <v>5</v>
      </c>
      <c r="G1223" t="s">
        <v>472</v>
      </c>
    </row>
    <row r="1224" spans="5:7" x14ac:dyDescent="0.25">
      <c r="E1224">
        <v>1219</v>
      </c>
      <c r="F1224">
        <v>7</v>
      </c>
      <c r="G1224" t="s">
        <v>472</v>
      </c>
    </row>
    <row r="1225" spans="5:7" x14ac:dyDescent="0.25">
      <c r="E1225">
        <v>1220</v>
      </c>
      <c r="F1225">
        <v>1</v>
      </c>
      <c r="G1225" t="s">
        <v>472</v>
      </c>
    </row>
    <row r="1226" spans="5:7" x14ac:dyDescent="0.25">
      <c r="E1226">
        <v>1221</v>
      </c>
      <c r="F1226">
        <v>9</v>
      </c>
      <c r="G1226" t="s">
        <v>472</v>
      </c>
    </row>
    <row r="1227" spans="5:7" x14ac:dyDescent="0.25">
      <c r="E1227">
        <v>1222</v>
      </c>
      <c r="F1227">
        <v>4</v>
      </c>
      <c r="G1227" t="s">
        <v>471</v>
      </c>
    </row>
    <row r="1228" spans="5:7" x14ac:dyDescent="0.25">
      <c r="E1228">
        <v>1223</v>
      </c>
      <c r="F1228">
        <v>8</v>
      </c>
      <c r="G1228" t="s">
        <v>472</v>
      </c>
    </row>
    <row r="1229" spans="5:7" x14ac:dyDescent="0.25">
      <c r="E1229">
        <v>1224</v>
      </c>
      <c r="F1229">
        <v>6</v>
      </c>
      <c r="G1229" t="s">
        <v>472</v>
      </c>
    </row>
    <row r="1230" spans="5:7" x14ac:dyDescent="0.25">
      <c r="E1230">
        <v>1225</v>
      </c>
      <c r="F1230">
        <v>4</v>
      </c>
      <c r="G1230" t="s">
        <v>471</v>
      </c>
    </row>
    <row r="1231" spans="5:7" x14ac:dyDescent="0.25">
      <c r="E1231">
        <v>1226</v>
      </c>
      <c r="F1231">
        <v>4</v>
      </c>
      <c r="G1231" t="s">
        <v>472</v>
      </c>
    </row>
    <row r="1232" spans="5:7" x14ac:dyDescent="0.25">
      <c r="E1232">
        <v>1227</v>
      </c>
      <c r="F1232">
        <v>2</v>
      </c>
      <c r="G1232" t="s">
        <v>472</v>
      </c>
    </row>
    <row r="1233" spans="5:7" x14ac:dyDescent="0.25">
      <c r="E1233">
        <v>1228</v>
      </c>
      <c r="F1233">
        <v>6</v>
      </c>
      <c r="G1233" t="s">
        <v>472</v>
      </c>
    </row>
    <row r="1234" spans="5:7" x14ac:dyDescent="0.25">
      <c r="E1234">
        <v>1229</v>
      </c>
      <c r="F1234">
        <v>1</v>
      </c>
      <c r="G1234" t="s">
        <v>472</v>
      </c>
    </row>
    <row r="1235" spans="5:7" x14ac:dyDescent="0.25">
      <c r="E1235">
        <v>1230</v>
      </c>
      <c r="F1235">
        <v>1</v>
      </c>
      <c r="G1235" t="s">
        <v>472</v>
      </c>
    </row>
    <row r="1236" spans="5:7" x14ac:dyDescent="0.25">
      <c r="E1236">
        <v>1231</v>
      </c>
      <c r="F1236">
        <v>1</v>
      </c>
      <c r="G1236" t="s">
        <v>472</v>
      </c>
    </row>
    <row r="1237" spans="5:7" x14ac:dyDescent="0.25">
      <c r="E1237">
        <v>1232</v>
      </c>
      <c r="F1237">
        <v>1</v>
      </c>
      <c r="G1237" t="s">
        <v>472</v>
      </c>
    </row>
    <row r="1238" spans="5:7" x14ac:dyDescent="0.25">
      <c r="E1238">
        <v>1233</v>
      </c>
      <c r="F1238">
        <v>6</v>
      </c>
      <c r="G1238" t="s">
        <v>471</v>
      </c>
    </row>
    <row r="1239" spans="5:7" x14ac:dyDescent="0.25">
      <c r="E1239">
        <v>1234</v>
      </c>
      <c r="F1239">
        <v>7</v>
      </c>
      <c r="G1239" t="s">
        <v>471</v>
      </c>
    </row>
    <row r="1240" spans="5:7" x14ac:dyDescent="0.25">
      <c r="E1240">
        <v>1235</v>
      </c>
      <c r="F1240">
        <v>7</v>
      </c>
      <c r="G1240" t="s">
        <v>472</v>
      </c>
    </row>
    <row r="1241" spans="5:7" x14ac:dyDescent="0.25">
      <c r="E1241">
        <v>1236</v>
      </c>
      <c r="F1241">
        <v>6</v>
      </c>
      <c r="G1241" t="s">
        <v>471</v>
      </c>
    </row>
    <row r="1242" spans="5:7" x14ac:dyDescent="0.25">
      <c r="E1242">
        <v>1237</v>
      </c>
      <c r="F1242">
        <v>8</v>
      </c>
      <c r="G1242" t="s">
        <v>471</v>
      </c>
    </row>
    <row r="1243" spans="5:7" x14ac:dyDescent="0.25">
      <c r="E1243">
        <v>1238</v>
      </c>
      <c r="F1243">
        <v>8</v>
      </c>
      <c r="G1243" t="s">
        <v>471</v>
      </c>
    </row>
    <row r="1244" spans="5:7" x14ac:dyDescent="0.25">
      <c r="E1244">
        <v>1239</v>
      </c>
      <c r="F1244">
        <v>8</v>
      </c>
      <c r="G1244" t="s">
        <v>472</v>
      </c>
    </row>
    <row r="1245" spans="5:7" x14ac:dyDescent="0.25">
      <c r="E1245">
        <v>1240</v>
      </c>
      <c r="F1245">
        <v>2</v>
      </c>
      <c r="G1245" t="s">
        <v>472</v>
      </c>
    </row>
    <row r="1246" spans="5:7" x14ac:dyDescent="0.25">
      <c r="E1246">
        <v>1241</v>
      </c>
      <c r="F1246">
        <v>6</v>
      </c>
      <c r="G1246" t="s">
        <v>472</v>
      </c>
    </row>
    <row r="1247" spans="5:7" x14ac:dyDescent="0.25">
      <c r="E1247">
        <v>1242</v>
      </c>
      <c r="F1247">
        <v>7</v>
      </c>
      <c r="G1247" t="s">
        <v>472</v>
      </c>
    </row>
    <row r="1248" spans="5:7" x14ac:dyDescent="0.25">
      <c r="E1248">
        <v>1243</v>
      </c>
      <c r="F1248">
        <v>9</v>
      </c>
      <c r="G1248" t="s">
        <v>471</v>
      </c>
    </row>
    <row r="1249" spans="5:7" x14ac:dyDescent="0.25">
      <c r="E1249">
        <v>1244</v>
      </c>
      <c r="F1249">
        <v>3</v>
      </c>
      <c r="G1249" t="s">
        <v>472</v>
      </c>
    </row>
    <row r="1250" spans="5:7" x14ac:dyDescent="0.25">
      <c r="E1250">
        <v>1245</v>
      </c>
      <c r="F1250">
        <v>8</v>
      </c>
      <c r="G1250" t="s">
        <v>472</v>
      </c>
    </row>
    <row r="1251" spans="5:7" x14ac:dyDescent="0.25">
      <c r="E1251">
        <v>1246</v>
      </c>
      <c r="F1251">
        <v>8</v>
      </c>
      <c r="G1251" t="s">
        <v>471</v>
      </c>
    </row>
    <row r="1252" spans="5:7" x14ac:dyDescent="0.25">
      <c r="E1252">
        <v>1247</v>
      </c>
      <c r="F1252">
        <v>4</v>
      </c>
      <c r="G1252" t="s">
        <v>471</v>
      </c>
    </row>
    <row r="1253" spans="5:7" x14ac:dyDescent="0.25">
      <c r="E1253">
        <v>1248</v>
      </c>
      <c r="F1253">
        <v>6</v>
      </c>
      <c r="G1253" t="s">
        <v>472</v>
      </c>
    </row>
    <row r="1254" spans="5:7" x14ac:dyDescent="0.25">
      <c r="E1254">
        <v>1249</v>
      </c>
      <c r="F1254">
        <v>6</v>
      </c>
      <c r="G1254" t="s">
        <v>472</v>
      </c>
    </row>
    <row r="1255" spans="5:7" x14ac:dyDescent="0.25">
      <c r="E1255">
        <v>1250</v>
      </c>
      <c r="F1255">
        <v>5</v>
      </c>
      <c r="G1255" t="s">
        <v>471</v>
      </c>
    </row>
    <row r="1256" spans="5:7" x14ac:dyDescent="0.25">
      <c r="E1256">
        <v>1251</v>
      </c>
      <c r="F1256">
        <v>5</v>
      </c>
      <c r="G1256" t="s">
        <v>471</v>
      </c>
    </row>
    <row r="1257" spans="5:7" x14ac:dyDescent="0.25">
      <c r="E1257">
        <v>1252</v>
      </c>
      <c r="F1257">
        <v>3</v>
      </c>
      <c r="G1257" t="s">
        <v>471</v>
      </c>
    </row>
    <row r="1258" spans="5:7" x14ac:dyDescent="0.25">
      <c r="E1258">
        <v>1253</v>
      </c>
      <c r="F1258">
        <v>6</v>
      </c>
      <c r="G1258" t="s">
        <v>471</v>
      </c>
    </row>
    <row r="1259" spans="5:7" x14ac:dyDescent="0.25">
      <c r="E1259">
        <v>1254</v>
      </c>
      <c r="F1259">
        <v>9</v>
      </c>
      <c r="G1259" t="s">
        <v>471</v>
      </c>
    </row>
    <row r="1260" spans="5:7" x14ac:dyDescent="0.25">
      <c r="E1260">
        <v>1255</v>
      </c>
      <c r="F1260">
        <v>1</v>
      </c>
      <c r="G1260" t="s">
        <v>472</v>
      </c>
    </row>
    <row r="1261" spans="5:7" x14ac:dyDescent="0.25">
      <c r="E1261">
        <v>1256</v>
      </c>
      <c r="F1261">
        <v>9</v>
      </c>
      <c r="G1261" t="s">
        <v>472</v>
      </c>
    </row>
    <row r="1262" spans="5:7" x14ac:dyDescent="0.25">
      <c r="E1262">
        <v>1257</v>
      </c>
      <c r="F1262">
        <v>3</v>
      </c>
      <c r="G1262" t="s">
        <v>471</v>
      </c>
    </row>
    <row r="1263" spans="5:7" x14ac:dyDescent="0.25">
      <c r="E1263">
        <v>1258</v>
      </c>
      <c r="F1263">
        <v>3</v>
      </c>
      <c r="G1263" t="s">
        <v>472</v>
      </c>
    </row>
    <row r="1264" spans="5:7" x14ac:dyDescent="0.25">
      <c r="E1264">
        <v>1259</v>
      </c>
      <c r="F1264">
        <v>6</v>
      </c>
      <c r="G1264" t="s">
        <v>472</v>
      </c>
    </row>
    <row r="1265" spans="5:7" x14ac:dyDescent="0.25">
      <c r="E1265">
        <v>1260</v>
      </c>
      <c r="F1265">
        <v>2</v>
      </c>
      <c r="G1265" t="s">
        <v>472</v>
      </c>
    </row>
    <row r="1266" spans="5:7" x14ac:dyDescent="0.25">
      <c r="E1266">
        <v>1261</v>
      </c>
      <c r="F1266">
        <v>1</v>
      </c>
      <c r="G1266" t="s">
        <v>472</v>
      </c>
    </row>
    <row r="1267" spans="5:7" x14ac:dyDescent="0.25">
      <c r="E1267">
        <v>1262</v>
      </c>
      <c r="F1267">
        <v>5</v>
      </c>
      <c r="G1267" t="s">
        <v>472</v>
      </c>
    </row>
    <row r="1268" spans="5:7" x14ac:dyDescent="0.25">
      <c r="E1268">
        <v>1263</v>
      </c>
      <c r="F1268">
        <v>1</v>
      </c>
      <c r="G1268" t="s">
        <v>472</v>
      </c>
    </row>
    <row r="1269" spans="5:7" x14ac:dyDescent="0.25">
      <c r="E1269">
        <v>1264</v>
      </c>
      <c r="F1269">
        <v>8</v>
      </c>
      <c r="G1269" t="s">
        <v>472</v>
      </c>
    </row>
    <row r="1270" spans="5:7" x14ac:dyDescent="0.25">
      <c r="E1270">
        <v>1265</v>
      </c>
      <c r="F1270">
        <v>7</v>
      </c>
      <c r="G1270" t="s">
        <v>471</v>
      </c>
    </row>
    <row r="1271" spans="5:7" x14ac:dyDescent="0.25">
      <c r="E1271">
        <v>1266</v>
      </c>
      <c r="F1271">
        <v>9</v>
      </c>
      <c r="G1271" t="s">
        <v>472</v>
      </c>
    </row>
    <row r="1272" spans="5:7" x14ac:dyDescent="0.25">
      <c r="E1272">
        <v>1267</v>
      </c>
      <c r="F1272">
        <v>8</v>
      </c>
      <c r="G1272" t="s">
        <v>471</v>
      </c>
    </row>
    <row r="1273" spans="5:7" x14ac:dyDescent="0.25">
      <c r="E1273">
        <v>1268</v>
      </c>
      <c r="F1273">
        <v>3</v>
      </c>
      <c r="G1273" t="s">
        <v>472</v>
      </c>
    </row>
    <row r="1274" spans="5:7" x14ac:dyDescent="0.25">
      <c r="E1274">
        <v>1269</v>
      </c>
      <c r="F1274">
        <v>5</v>
      </c>
      <c r="G1274" t="s">
        <v>472</v>
      </c>
    </row>
    <row r="1275" spans="5:7" x14ac:dyDescent="0.25">
      <c r="E1275">
        <v>1270</v>
      </c>
      <c r="F1275">
        <v>4</v>
      </c>
      <c r="G1275" t="s">
        <v>471</v>
      </c>
    </row>
    <row r="1276" spans="5:7" x14ac:dyDescent="0.25">
      <c r="E1276">
        <v>1271</v>
      </c>
      <c r="F1276">
        <v>5</v>
      </c>
      <c r="G1276" t="s">
        <v>471</v>
      </c>
    </row>
    <row r="1277" spans="5:7" x14ac:dyDescent="0.25">
      <c r="E1277">
        <v>1272</v>
      </c>
      <c r="F1277">
        <v>6</v>
      </c>
      <c r="G1277" t="s">
        <v>472</v>
      </c>
    </row>
    <row r="1278" spans="5:7" x14ac:dyDescent="0.25">
      <c r="E1278">
        <v>1273</v>
      </c>
      <c r="F1278">
        <v>3</v>
      </c>
      <c r="G1278" t="s">
        <v>471</v>
      </c>
    </row>
    <row r="1279" spans="5:7" x14ac:dyDescent="0.25">
      <c r="E1279">
        <v>1274</v>
      </c>
      <c r="F1279">
        <v>8</v>
      </c>
      <c r="G1279" t="s">
        <v>471</v>
      </c>
    </row>
    <row r="1280" spans="5:7" x14ac:dyDescent="0.25">
      <c r="E1280">
        <v>1275</v>
      </c>
      <c r="F1280">
        <v>5</v>
      </c>
      <c r="G1280" t="s">
        <v>471</v>
      </c>
    </row>
    <row r="1281" spans="5:7" x14ac:dyDescent="0.25">
      <c r="E1281">
        <v>1276</v>
      </c>
      <c r="F1281">
        <v>1</v>
      </c>
      <c r="G1281" t="s">
        <v>472</v>
      </c>
    </row>
    <row r="1282" spans="5:7" x14ac:dyDescent="0.25">
      <c r="E1282">
        <v>1277</v>
      </c>
      <c r="F1282">
        <v>8</v>
      </c>
      <c r="G1282" t="s">
        <v>472</v>
      </c>
    </row>
    <row r="1283" spans="5:7" x14ac:dyDescent="0.25">
      <c r="E1283">
        <v>1278</v>
      </c>
      <c r="F1283">
        <v>5</v>
      </c>
      <c r="G1283" t="s">
        <v>471</v>
      </c>
    </row>
    <row r="1284" spans="5:7" x14ac:dyDescent="0.25">
      <c r="E1284">
        <v>1279</v>
      </c>
      <c r="F1284">
        <v>7</v>
      </c>
      <c r="G1284" t="s">
        <v>471</v>
      </c>
    </row>
    <row r="1285" spans="5:7" x14ac:dyDescent="0.25">
      <c r="E1285">
        <v>1280</v>
      </c>
      <c r="F1285">
        <v>7</v>
      </c>
      <c r="G1285" t="s">
        <v>471</v>
      </c>
    </row>
    <row r="1286" spans="5:7" x14ac:dyDescent="0.25">
      <c r="E1286">
        <v>1281</v>
      </c>
      <c r="F1286">
        <v>8</v>
      </c>
      <c r="G1286" t="s">
        <v>472</v>
      </c>
    </row>
    <row r="1287" spans="5:7" x14ac:dyDescent="0.25">
      <c r="E1287">
        <v>1282</v>
      </c>
      <c r="F1287">
        <v>4</v>
      </c>
      <c r="G1287" t="s">
        <v>471</v>
      </c>
    </row>
    <row r="1288" spans="5:7" x14ac:dyDescent="0.25">
      <c r="E1288">
        <v>1283</v>
      </c>
      <c r="F1288">
        <v>9</v>
      </c>
      <c r="G1288" t="s">
        <v>471</v>
      </c>
    </row>
    <row r="1289" spans="5:7" x14ac:dyDescent="0.25">
      <c r="E1289">
        <v>1284</v>
      </c>
      <c r="F1289">
        <v>7</v>
      </c>
      <c r="G1289" t="s">
        <v>471</v>
      </c>
    </row>
    <row r="1290" spans="5:7" x14ac:dyDescent="0.25">
      <c r="E1290">
        <v>1285</v>
      </c>
      <c r="F1290">
        <v>3</v>
      </c>
      <c r="G1290" t="s">
        <v>472</v>
      </c>
    </row>
    <row r="1291" spans="5:7" x14ac:dyDescent="0.25">
      <c r="E1291">
        <v>1286</v>
      </c>
      <c r="F1291">
        <v>4</v>
      </c>
      <c r="G1291" t="s">
        <v>471</v>
      </c>
    </row>
    <row r="1292" spans="5:7" x14ac:dyDescent="0.25">
      <c r="E1292">
        <v>1287</v>
      </c>
      <c r="F1292">
        <v>1</v>
      </c>
      <c r="G1292" t="s">
        <v>472</v>
      </c>
    </row>
    <row r="1293" spans="5:7" x14ac:dyDescent="0.25">
      <c r="E1293">
        <v>1288</v>
      </c>
      <c r="F1293">
        <v>5</v>
      </c>
      <c r="G1293" t="s">
        <v>471</v>
      </c>
    </row>
    <row r="1294" spans="5:7" x14ac:dyDescent="0.25">
      <c r="E1294">
        <v>1289</v>
      </c>
      <c r="F1294">
        <v>8</v>
      </c>
      <c r="G1294" t="s">
        <v>471</v>
      </c>
    </row>
    <row r="1295" spans="5:7" x14ac:dyDescent="0.25">
      <c r="E1295">
        <v>1290</v>
      </c>
      <c r="F1295">
        <v>5</v>
      </c>
      <c r="G1295" t="s">
        <v>472</v>
      </c>
    </row>
    <row r="1296" spans="5:7" x14ac:dyDescent="0.25">
      <c r="E1296">
        <v>1291</v>
      </c>
      <c r="F1296">
        <v>1</v>
      </c>
      <c r="G1296" t="s">
        <v>472</v>
      </c>
    </row>
    <row r="1297" spans="5:7" x14ac:dyDescent="0.25">
      <c r="E1297">
        <v>1292</v>
      </c>
      <c r="F1297">
        <v>3</v>
      </c>
      <c r="G1297" t="s">
        <v>472</v>
      </c>
    </row>
    <row r="1298" spans="5:7" x14ac:dyDescent="0.25">
      <c r="E1298">
        <v>1293</v>
      </c>
      <c r="F1298">
        <v>7</v>
      </c>
      <c r="G1298" t="s">
        <v>472</v>
      </c>
    </row>
    <row r="1299" spans="5:7" x14ac:dyDescent="0.25">
      <c r="E1299">
        <v>1294</v>
      </c>
      <c r="F1299">
        <v>9</v>
      </c>
      <c r="G1299" t="s">
        <v>471</v>
      </c>
    </row>
    <row r="1300" spans="5:7" x14ac:dyDescent="0.25">
      <c r="E1300">
        <v>1295</v>
      </c>
      <c r="F1300">
        <v>7</v>
      </c>
      <c r="G1300" t="s">
        <v>472</v>
      </c>
    </row>
    <row r="1301" spans="5:7" x14ac:dyDescent="0.25">
      <c r="E1301">
        <v>1296</v>
      </c>
      <c r="F1301">
        <v>4</v>
      </c>
      <c r="G1301" t="s">
        <v>471</v>
      </c>
    </row>
    <row r="1302" spans="5:7" x14ac:dyDescent="0.25">
      <c r="E1302">
        <v>1297</v>
      </c>
      <c r="F1302">
        <v>5</v>
      </c>
      <c r="G1302" t="s">
        <v>471</v>
      </c>
    </row>
    <row r="1303" spans="5:7" x14ac:dyDescent="0.25">
      <c r="E1303">
        <v>1298</v>
      </c>
      <c r="F1303">
        <v>3</v>
      </c>
      <c r="G1303" t="s">
        <v>472</v>
      </c>
    </row>
    <row r="1304" spans="5:7" x14ac:dyDescent="0.25">
      <c r="E1304">
        <v>1299</v>
      </c>
      <c r="F1304">
        <v>3</v>
      </c>
      <c r="G1304" t="s">
        <v>471</v>
      </c>
    </row>
    <row r="1305" spans="5:7" x14ac:dyDescent="0.25">
      <c r="E1305">
        <v>1300</v>
      </c>
      <c r="F1305">
        <v>1</v>
      </c>
      <c r="G1305" t="s">
        <v>472</v>
      </c>
    </row>
    <row r="1306" spans="5:7" x14ac:dyDescent="0.25">
      <c r="E1306">
        <v>1301</v>
      </c>
      <c r="F1306">
        <v>1</v>
      </c>
      <c r="G1306" t="s">
        <v>471</v>
      </c>
    </row>
    <row r="1307" spans="5:7" x14ac:dyDescent="0.25">
      <c r="E1307">
        <v>1302</v>
      </c>
      <c r="F1307">
        <v>1</v>
      </c>
      <c r="G1307" t="s">
        <v>472</v>
      </c>
    </row>
    <row r="1308" spans="5:7" x14ac:dyDescent="0.25">
      <c r="E1308">
        <v>1303</v>
      </c>
      <c r="F1308">
        <v>3</v>
      </c>
      <c r="G1308" t="s">
        <v>471</v>
      </c>
    </row>
    <row r="1309" spans="5:7" x14ac:dyDescent="0.25">
      <c r="E1309">
        <v>1304</v>
      </c>
      <c r="F1309">
        <v>5</v>
      </c>
      <c r="G1309" t="s">
        <v>472</v>
      </c>
    </row>
    <row r="1310" spans="5:7" x14ac:dyDescent="0.25">
      <c r="E1310">
        <v>1305</v>
      </c>
      <c r="F1310">
        <v>1</v>
      </c>
      <c r="G1310" t="s">
        <v>472</v>
      </c>
    </row>
    <row r="1311" spans="5:7" x14ac:dyDescent="0.25">
      <c r="E1311">
        <v>1306</v>
      </c>
      <c r="F1311">
        <v>7</v>
      </c>
      <c r="G1311" t="s">
        <v>471</v>
      </c>
    </row>
    <row r="1312" spans="5:7" x14ac:dyDescent="0.25">
      <c r="E1312">
        <v>1307</v>
      </c>
      <c r="F1312">
        <v>5</v>
      </c>
      <c r="G1312" t="s">
        <v>471</v>
      </c>
    </row>
    <row r="1313" spans="5:7" x14ac:dyDescent="0.25">
      <c r="E1313">
        <v>1308</v>
      </c>
      <c r="F1313">
        <v>1</v>
      </c>
      <c r="G1313" t="s">
        <v>472</v>
      </c>
    </row>
    <row r="1314" spans="5:7" x14ac:dyDescent="0.25">
      <c r="E1314">
        <v>1309</v>
      </c>
      <c r="F1314">
        <v>5</v>
      </c>
      <c r="G1314" t="s">
        <v>471</v>
      </c>
    </row>
    <row r="1315" spans="5:7" x14ac:dyDescent="0.25">
      <c r="E1315">
        <v>1310</v>
      </c>
      <c r="F1315">
        <v>4</v>
      </c>
      <c r="G1315" t="s">
        <v>472</v>
      </c>
    </row>
    <row r="1316" spans="5:7" x14ac:dyDescent="0.25">
      <c r="E1316">
        <v>1311</v>
      </c>
      <c r="F1316">
        <v>9</v>
      </c>
      <c r="G1316" t="s">
        <v>472</v>
      </c>
    </row>
    <row r="1317" spans="5:7" x14ac:dyDescent="0.25">
      <c r="E1317">
        <v>1312</v>
      </c>
      <c r="F1317">
        <v>6</v>
      </c>
      <c r="G1317" t="s">
        <v>472</v>
      </c>
    </row>
    <row r="1318" spans="5:7" x14ac:dyDescent="0.25">
      <c r="E1318">
        <v>1313</v>
      </c>
      <c r="F1318">
        <v>7</v>
      </c>
      <c r="G1318" t="s">
        <v>471</v>
      </c>
    </row>
    <row r="1319" spans="5:7" x14ac:dyDescent="0.25">
      <c r="E1319">
        <v>1314</v>
      </c>
      <c r="F1319">
        <v>9</v>
      </c>
      <c r="G1319" t="s">
        <v>471</v>
      </c>
    </row>
    <row r="1320" spans="5:7" x14ac:dyDescent="0.25">
      <c r="E1320">
        <v>1315</v>
      </c>
      <c r="F1320">
        <v>8</v>
      </c>
      <c r="G1320" t="s">
        <v>472</v>
      </c>
    </row>
    <row r="1321" spans="5:7" x14ac:dyDescent="0.25">
      <c r="E1321">
        <v>1316</v>
      </c>
      <c r="F1321">
        <v>8</v>
      </c>
      <c r="G1321" t="s">
        <v>471</v>
      </c>
    </row>
    <row r="1322" spans="5:7" x14ac:dyDescent="0.25">
      <c r="E1322">
        <v>1317</v>
      </c>
      <c r="F1322">
        <v>4</v>
      </c>
      <c r="G1322" t="s">
        <v>472</v>
      </c>
    </row>
    <row r="1323" spans="5:7" x14ac:dyDescent="0.25">
      <c r="E1323">
        <v>1318</v>
      </c>
      <c r="F1323">
        <v>3</v>
      </c>
      <c r="G1323" t="s">
        <v>471</v>
      </c>
    </row>
    <row r="1324" spans="5:7" x14ac:dyDescent="0.25">
      <c r="E1324">
        <v>1319</v>
      </c>
      <c r="F1324">
        <v>3</v>
      </c>
      <c r="G1324" t="s">
        <v>471</v>
      </c>
    </row>
    <row r="1325" spans="5:7" x14ac:dyDescent="0.25">
      <c r="E1325">
        <v>1320</v>
      </c>
      <c r="F1325">
        <v>4</v>
      </c>
      <c r="G1325" t="s">
        <v>471</v>
      </c>
    </row>
    <row r="1326" spans="5:7" x14ac:dyDescent="0.25">
      <c r="E1326">
        <v>1321</v>
      </c>
      <c r="F1326">
        <v>3</v>
      </c>
      <c r="G1326" t="s">
        <v>471</v>
      </c>
    </row>
    <row r="1327" spans="5:7" x14ac:dyDescent="0.25">
      <c r="E1327">
        <v>1322</v>
      </c>
      <c r="F1327">
        <v>5</v>
      </c>
      <c r="G1327" t="s">
        <v>471</v>
      </c>
    </row>
    <row r="1328" spans="5:7" x14ac:dyDescent="0.25">
      <c r="E1328">
        <v>1323</v>
      </c>
      <c r="F1328">
        <v>6</v>
      </c>
      <c r="G1328" t="s">
        <v>472</v>
      </c>
    </row>
    <row r="1329" spans="5:7" x14ac:dyDescent="0.25">
      <c r="E1329">
        <v>1324</v>
      </c>
      <c r="F1329">
        <v>9</v>
      </c>
      <c r="G1329" t="s">
        <v>471</v>
      </c>
    </row>
    <row r="1330" spans="5:7" x14ac:dyDescent="0.25">
      <c r="E1330">
        <v>1325</v>
      </c>
      <c r="F1330">
        <v>6</v>
      </c>
      <c r="G1330" t="s">
        <v>471</v>
      </c>
    </row>
    <row r="1331" spans="5:7" x14ac:dyDescent="0.25">
      <c r="E1331">
        <v>1326</v>
      </c>
      <c r="F1331">
        <v>5</v>
      </c>
      <c r="G1331" t="s">
        <v>472</v>
      </c>
    </row>
    <row r="1332" spans="5:7" x14ac:dyDescent="0.25">
      <c r="E1332">
        <v>1327</v>
      </c>
      <c r="F1332">
        <v>9</v>
      </c>
      <c r="G1332" t="s">
        <v>471</v>
      </c>
    </row>
    <row r="1333" spans="5:7" x14ac:dyDescent="0.25">
      <c r="E1333">
        <v>1328</v>
      </c>
      <c r="F1333">
        <v>3</v>
      </c>
      <c r="G1333" t="s">
        <v>472</v>
      </c>
    </row>
    <row r="1334" spans="5:7" x14ac:dyDescent="0.25">
      <c r="E1334">
        <v>1329</v>
      </c>
      <c r="F1334">
        <v>5</v>
      </c>
      <c r="G1334" t="s">
        <v>471</v>
      </c>
    </row>
    <row r="1335" spans="5:7" x14ac:dyDescent="0.25">
      <c r="E1335">
        <v>1330</v>
      </c>
      <c r="F1335">
        <v>8</v>
      </c>
      <c r="G1335" t="s">
        <v>471</v>
      </c>
    </row>
    <row r="1336" spans="5:7" x14ac:dyDescent="0.25">
      <c r="E1336">
        <v>1331</v>
      </c>
      <c r="F1336">
        <v>1</v>
      </c>
      <c r="G1336" t="s">
        <v>472</v>
      </c>
    </row>
    <row r="1337" spans="5:7" x14ac:dyDescent="0.25">
      <c r="E1337">
        <v>1332</v>
      </c>
      <c r="F1337">
        <v>8</v>
      </c>
      <c r="G1337" t="s">
        <v>471</v>
      </c>
    </row>
    <row r="1338" spans="5:7" x14ac:dyDescent="0.25">
      <c r="E1338">
        <v>1333</v>
      </c>
      <c r="F1338">
        <v>9</v>
      </c>
      <c r="G1338" t="s">
        <v>472</v>
      </c>
    </row>
    <row r="1339" spans="5:7" x14ac:dyDescent="0.25">
      <c r="E1339">
        <v>1334</v>
      </c>
      <c r="F1339">
        <v>8</v>
      </c>
      <c r="G1339" t="s">
        <v>471</v>
      </c>
    </row>
    <row r="1340" spans="5:7" x14ac:dyDescent="0.25">
      <c r="E1340">
        <v>1335</v>
      </c>
      <c r="F1340">
        <v>4</v>
      </c>
      <c r="G1340" t="s">
        <v>472</v>
      </c>
    </row>
    <row r="1341" spans="5:7" x14ac:dyDescent="0.25">
      <c r="E1341">
        <v>1336</v>
      </c>
      <c r="F1341">
        <v>5</v>
      </c>
      <c r="G1341" t="s">
        <v>471</v>
      </c>
    </row>
    <row r="1342" spans="5:7" x14ac:dyDescent="0.25">
      <c r="E1342">
        <v>1337</v>
      </c>
      <c r="F1342">
        <v>7</v>
      </c>
      <c r="G1342" t="s">
        <v>472</v>
      </c>
    </row>
    <row r="1343" spans="5:7" x14ac:dyDescent="0.25">
      <c r="E1343">
        <v>1338</v>
      </c>
      <c r="F1343">
        <v>6</v>
      </c>
      <c r="G1343" t="s">
        <v>471</v>
      </c>
    </row>
    <row r="1344" spans="5:7" x14ac:dyDescent="0.25">
      <c r="E1344">
        <v>1339</v>
      </c>
      <c r="F1344">
        <v>8</v>
      </c>
      <c r="G1344" t="s">
        <v>471</v>
      </c>
    </row>
    <row r="1345" spans="5:7" x14ac:dyDescent="0.25">
      <c r="E1345">
        <v>1340</v>
      </c>
      <c r="F1345">
        <v>3</v>
      </c>
      <c r="G1345" t="s">
        <v>472</v>
      </c>
    </row>
    <row r="1346" spans="5:7" x14ac:dyDescent="0.25">
      <c r="E1346">
        <v>1341</v>
      </c>
      <c r="F1346">
        <v>8</v>
      </c>
      <c r="G1346" t="s">
        <v>471</v>
      </c>
    </row>
    <row r="1347" spans="5:7" x14ac:dyDescent="0.25">
      <c r="E1347">
        <v>1342</v>
      </c>
      <c r="F1347">
        <v>7</v>
      </c>
      <c r="G1347" t="s">
        <v>472</v>
      </c>
    </row>
    <row r="1348" spans="5:7" x14ac:dyDescent="0.25">
      <c r="E1348">
        <v>1343</v>
      </c>
      <c r="F1348">
        <v>6</v>
      </c>
      <c r="G1348" t="s">
        <v>471</v>
      </c>
    </row>
    <row r="1349" spans="5:7" x14ac:dyDescent="0.25">
      <c r="E1349">
        <v>1344</v>
      </c>
      <c r="F1349">
        <v>9</v>
      </c>
      <c r="G1349" t="s">
        <v>471</v>
      </c>
    </row>
    <row r="1350" spans="5:7" x14ac:dyDescent="0.25">
      <c r="E1350">
        <v>1345</v>
      </c>
      <c r="F1350">
        <v>4</v>
      </c>
      <c r="G1350" t="s">
        <v>471</v>
      </c>
    </row>
    <row r="1351" spans="5:7" x14ac:dyDescent="0.25">
      <c r="E1351">
        <v>1346</v>
      </c>
      <c r="F1351">
        <v>9</v>
      </c>
      <c r="G1351" t="s">
        <v>472</v>
      </c>
    </row>
    <row r="1352" spans="5:7" x14ac:dyDescent="0.25">
      <c r="E1352">
        <v>1347</v>
      </c>
      <c r="F1352">
        <v>9</v>
      </c>
      <c r="G1352" t="s">
        <v>472</v>
      </c>
    </row>
    <row r="1353" spans="5:7" x14ac:dyDescent="0.25">
      <c r="E1353">
        <v>1348</v>
      </c>
      <c r="F1353">
        <v>5</v>
      </c>
      <c r="G1353" t="s">
        <v>471</v>
      </c>
    </row>
    <row r="1354" spans="5:7" x14ac:dyDescent="0.25">
      <c r="E1354">
        <v>1349</v>
      </c>
      <c r="F1354">
        <v>8</v>
      </c>
      <c r="G1354" t="s">
        <v>472</v>
      </c>
    </row>
    <row r="1355" spans="5:7" x14ac:dyDescent="0.25">
      <c r="E1355">
        <v>1350</v>
      </c>
      <c r="F1355">
        <v>6</v>
      </c>
      <c r="G1355" t="s">
        <v>471</v>
      </c>
    </row>
    <row r="1356" spans="5:7" x14ac:dyDescent="0.25">
      <c r="E1356">
        <v>1351</v>
      </c>
      <c r="F1356">
        <v>8</v>
      </c>
      <c r="G1356" t="s">
        <v>471</v>
      </c>
    </row>
    <row r="1357" spans="5:7" x14ac:dyDescent="0.25">
      <c r="E1357">
        <v>1352</v>
      </c>
      <c r="F1357">
        <v>1</v>
      </c>
      <c r="G1357" t="s">
        <v>472</v>
      </c>
    </row>
    <row r="1358" spans="5:7" x14ac:dyDescent="0.25">
      <c r="E1358">
        <v>1353</v>
      </c>
      <c r="F1358">
        <v>6</v>
      </c>
      <c r="G1358" t="s">
        <v>472</v>
      </c>
    </row>
    <row r="1359" spans="5:7" x14ac:dyDescent="0.25">
      <c r="E1359">
        <v>1354</v>
      </c>
      <c r="F1359">
        <v>2</v>
      </c>
      <c r="G1359" t="s">
        <v>471</v>
      </c>
    </row>
    <row r="1360" spans="5:7" x14ac:dyDescent="0.25">
      <c r="E1360">
        <v>1355</v>
      </c>
      <c r="F1360">
        <v>8</v>
      </c>
      <c r="G1360" t="s">
        <v>471</v>
      </c>
    </row>
    <row r="1361" spans="5:7" x14ac:dyDescent="0.25">
      <c r="E1361">
        <v>1356</v>
      </c>
      <c r="F1361">
        <v>5</v>
      </c>
      <c r="G1361" t="s">
        <v>471</v>
      </c>
    </row>
    <row r="1362" spans="5:7" x14ac:dyDescent="0.25">
      <c r="E1362">
        <v>1357</v>
      </c>
      <c r="F1362">
        <v>9</v>
      </c>
      <c r="G1362" t="s">
        <v>471</v>
      </c>
    </row>
    <row r="1363" spans="5:7" x14ac:dyDescent="0.25">
      <c r="E1363">
        <v>1358</v>
      </c>
      <c r="F1363">
        <v>1</v>
      </c>
      <c r="G1363" t="s">
        <v>472</v>
      </c>
    </row>
    <row r="1364" spans="5:7" x14ac:dyDescent="0.25">
      <c r="E1364">
        <v>1359</v>
      </c>
      <c r="F1364">
        <v>7</v>
      </c>
      <c r="G1364" t="s">
        <v>472</v>
      </c>
    </row>
    <row r="1365" spans="5:7" x14ac:dyDescent="0.25">
      <c r="E1365">
        <v>1360</v>
      </c>
      <c r="F1365">
        <v>8</v>
      </c>
      <c r="G1365" t="s">
        <v>471</v>
      </c>
    </row>
    <row r="1366" spans="5:7" x14ac:dyDescent="0.25">
      <c r="E1366">
        <v>1361</v>
      </c>
      <c r="F1366">
        <v>9</v>
      </c>
      <c r="G1366" t="s">
        <v>471</v>
      </c>
    </row>
    <row r="1367" spans="5:7" x14ac:dyDescent="0.25">
      <c r="E1367">
        <v>1362</v>
      </c>
      <c r="F1367">
        <v>6</v>
      </c>
      <c r="G1367" t="s">
        <v>472</v>
      </c>
    </row>
    <row r="1368" spans="5:7" x14ac:dyDescent="0.25">
      <c r="E1368">
        <v>1363</v>
      </c>
      <c r="F1368">
        <v>3</v>
      </c>
      <c r="G1368" t="s">
        <v>472</v>
      </c>
    </row>
    <row r="1369" spans="5:7" x14ac:dyDescent="0.25">
      <c r="E1369">
        <v>1364</v>
      </c>
      <c r="F1369">
        <v>1</v>
      </c>
      <c r="G1369" t="s">
        <v>472</v>
      </c>
    </row>
    <row r="1370" spans="5:7" x14ac:dyDescent="0.25">
      <c r="E1370">
        <v>1365</v>
      </c>
      <c r="F1370">
        <v>2</v>
      </c>
      <c r="G1370" t="s">
        <v>472</v>
      </c>
    </row>
    <row r="1371" spans="5:7" x14ac:dyDescent="0.25">
      <c r="E1371">
        <v>1366</v>
      </c>
      <c r="F1371">
        <v>6</v>
      </c>
      <c r="G1371" t="s">
        <v>471</v>
      </c>
    </row>
    <row r="1372" spans="5:7" x14ac:dyDescent="0.25">
      <c r="E1372">
        <v>1367</v>
      </c>
      <c r="F1372">
        <v>6</v>
      </c>
      <c r="G1372" t="s">
        <v>471</v>
      </c>
    </row>
    <row r="1373" spans="5:7" x14ac:dyDescent="0.25">
      <c r="E1373">
        <v>1368</v>
      </c>
      <c r="F1373">
        <v>8</v>
      </c>
      <c r="G1373" t="s">
        <v>472</v>
      </c>
    </row>
    <row r="1374" spans="5:7" x14ac:dyDescent="0.25">
      <c r="E1374">
        <v>1369</v>
      </c>
      <c r="F1374">
        <v>6</v>
      </c>
      <c r="G1374" t="s">
        <v>472</v>
      </c>
    </row>
    <row r="1375" spans="5:7" x14ac:dyDescent="0.25">
      <c r="E1375">
        <v>1370</v>
      </c>
      <c r="F1375">
        <v>7</v>
      </c>
      <c r="G1375" t="s">
        <v>472</v>
      </c>
    </row>
    <row r="1376" spans="5:7" x14ac:dyDescent="0.25">
      <c r="E1376">
        <v>1371</v>
      </c>
      <c r="F1376">
        <v>3</v>
      </c>
      <c r="G1376" t="s">
        <v>472</v>
      </c>
    </row>
    <row r="1377" spans="5:7" x14ac:dyDescent="0.25">
      <c r="E1377">
        <v>1372</v>
      </c>
      <c r="F1377">
        <v>4</v>
      </c>
      <c r="G1377" t="s">
        <v>472</v>
      </c>
    </row>
    <row r="1378" spans="5:7" x14ac:dyDescent="0.25">
      <c r="E1378">
        <v>1373</v>
      </c>
      <c r="F1378">
        <v>8</v>
      </c>
      <c r="G1378" t="s">
        <v>471</v>
      </c>
    </row>
    <row r="1379" spans="5:7" x14ac:dyDescent="0.25">
      <c r="E1379">
        <v>1374</v>
      </c>
      <c r="F1379">
        <v>4</v>
      </c>
      <c r="G1379" t="s">
        <v>472</v>
      </c>
    </row>
    <row r="1380" spans="5:7" x14ac:dyDescent="0.25">
      <c r="E1380">
        <v>1375</v>
      </c>
      <c r="F1380">
        <v>5</v>
      </c>
      <c r="G1380" t="s">
        <v>471</v>
      </c>
    </row>
    <row r="1381" spans="5:7" x14ac:dyDescent="0.25">
      <c r="E1381">
        <v>1376</v>
      </c>
      <c r="F1381">
        <v>2</v>
      </c>
      <c r="G1381" t="s">
        <v>472</v>
      </c>
    </row>
    <row r="1382" spans="5:7" x14ac:dyDescent="0.25">
      <c r="E1382">
        <v>1377</v>
      </c>
      <c r="F1382">
        <v>3</v>
      </c>
      <c r="G1382" t="s">
        <v>471</v>
      </c>
    </row>
    <row r="1383" spans="5:7" x14ac:dyDescent="0.25">
      <c r="E1383">
        <v>1378</v>
      </c>
      <c r="F1383">
        <v>4</v>
      </c>
      <c r="G1383" t="s">
        <v>471</v>
      </c>
    </row>
    <row r="1384" spans="5:7" x14ac:dyDescent="0.25">
      <c r="E1384">
        <v>1379</v>
      </c>
      <c r="F1384">
        <v>7</v>
      </c>
      <c r="G1384" t="s">
        <v>472</v>
      </c>
    </row>
    <row r="1385" spans="5:7" x14ac:dyDescent="0.25">
      <c r="E1385">
        <v>1380</v>
      </c>
      <c r="F1385">
        <v>5</v>
      </c>
      <c r="G1385" t="s">
        <v>472</v>
      </c>
    </row>
    <row r="1386" spans="5:7" x14ac:dyDescent="0.25">
      <c r="E1386">
        <v>1381</v>
      </c>
      <c r="F1386">
        <v>8</v>
      </c>
      <c r="G1386" t="s">
        <v>472</v>
      </c>
    </row>
    <row r="1387" spans="5:7" x14ac:dyDescent="0.25">
      <c r="E1387">
        <v>1382</v>
      </c>
      <c r="F1387">
        <v>3</v>
      </c>
      <c r="G1387" t="s">
        <v>472</v>
      </c>
    </row>
    <row r="1388" spans="5:7" x14ac:dyDescent="0.25">
      <c r="E1388">
        <v>1383</v>
      </c>
      <c r="F1388">
        <v>3</v>
      </c>
      <c r="G1388" t="s">
        <v>471</v>
      </c>
    </row>
    <row r="1389" spans="5:7" x14ac:dyDescent="0.25">
      <c r="E1389">
        <v>1384</v>
      </c>
      <c r="F1389">
        <v>9</v>
      </c>
      <c r="G1389" t="s">
        <v>472</v>
      </c>
    </row>
    <row r="1390" spans="5:7" x14ac:dyDescent="0.25">
      <c r="E1390">
        <v>1385</v>
      </c>
      <c r="F1390">
        <v>7</v>
      </c>
      <c r="G1390" t="s">
        <v>471</v>
      </c>
    </row>
    <row r="1391" spans="5:7" x14ac:dyDescent="0.25">
      <c r="E1391">
        <v>1386</v>
      </c>
      <c r="F1391">
        <v>7</v>
      </c>
      <c r="G1391" t="s">
        <v>471</v>
      </c>
    </row>
    <row r="1392" spans="5:7" x14ac:dyDescent="0.25">
      <c r="E1392">
        <v>1387</v>
      </c>
      <c r="F1392">
        <v>2</v>
      </c>
      <c r="G1392" t="s">
        <v>471</v>
      </c>
    </row>
    <row r="1393" spans="5:7" x14ac:dyDescent="0.25">
      <c r="E1393">
        <v>1388</v>
      </c>
      <c r="F1393">
        <v>7</v>
      </c>
      <c r="G1393" t="s">
        <v>471</v>
      </c>
    </row>
    <row r="1394" spans="5:7" x14ac:dyDescent="0.25">
      <c r="E1394">
        <v>1389</v>
      </c>
      <c r="F1394">
        <v>7</v>
      </c>
      <c r="G1394" t="s">
        <v>471</v>
      </c>
    </row>
    <row r="1395" spans="5:7" x14ac:dyDescent="0.25">
      <c r="E1395">
        <v>1390</v>
      </c>
      <c r="F1395">
        <v>7</v>
      </c>
      <c r="G1395" t="s">
        <v>472</v>
      </c>
    </row>
    <row r="1396" spans="5:7" x14ac:dyDescent="0.25">
      <c r="E1396">
        <v>1391</v>
      </c>
      <c r="F1396">
        <v>5</v>
      </c>
      <c r="G1396" t="s">
        <v>471</v>
      </c>
    </row>
    <row r="1397" spans="5:7" x14ac:dyDescent="0.25">
      <c r="E1397">
        <v>1392</v>
      </c>
      <c r="F1397">
        <v>9</v>
      </c>
      <c r="G1397" t="s">
        <v>471</v>
      </c>
    </row>
    <row r="1398" spans="5:7" x14ac:dyDescent="0.25">
      <c r="E1398">
        <v>1393</v>
      </c>
      <c r="F1398">
        <v>5</v>
      </c>
      <c r="G1398" t="s">
        <v>471</v>
      </c>
    </row>
    <row r="1399" spans="5:7" x14ac:dyDescent="0.25">
      <c r="E1399">
        <v>1394</v>
      </c>
      <c r="F1399">
        <v>5</v>
      </c>
      <c r="G1399" t="s">
        <v>472</v>
      </c>
    </row>
    <row r="1400" spans="5:7" x14ac:dyDescent="0.25">
      <c r="E1400">
        <v>1395</v>
      </c>
      <c r="F1400">
        <v>5</v>
      </c>
      <c r="G1400" t="s">
        <v>472</v>
      </c>
    </row>
    <row r="1401" spans="5:7" x14ac:dyDescent="0.25">
      <c r="E1401">
        <v>1396</v>
      </c>
      <c r="F1401">
        <v>9</v>
      </c>
      <c r="G1401" t="s">
        <v>472</v>
      </c>
    </row>
    <row r="1402" spans="5:7" x14ac:dyDescent="0.25">
      <c r="E1402">
        <v>1397</v>
      </c>
      <c r="F1402">
        <v>2</v>
      </c>
      <c r="G1402" t="s">
        <v>472</v>
      </c>
    </row>
    <row r="1403" spans="5:7" x14ac:dyDescent="0.25">
      <c r="E1403">
        <v>1398</v>
      </c>
      <c r="F1403">
        <v>9</v>
      </c>
      <c r="G1403" t="s">
        <v>472</v>
      </c>
    </row>
    <row r="1404" spans="5:7" x14ac:dyDescent="0.25">
      <c r="E1404">
        <v>1399</v>
      </c>
      <c r="F1404">
        <v>9</v>
      </c>
      <c r="G1404" t="s">
        <v>471</v>
      </c>
    </row>
    <row r="1405" spans="5:7" x14ac:dyDescent="0.25">
      <c r="E1405">
        <v>1400</v>
      </c>
      <c r="F1405">
        <v>5</v>
      </c>
      <c r="G1405" t="s">
        <v>472</v>
      </c>
    </row>
    <row r="1406" spans="5:7" x14ac:dyDescent="0.25">
      <c r="E1406">
        <v>1401</v>
      </c>
      <c r="F1406">
        <v>9</v>
      </c>
      <c r="G1406" t="s">
        <v>472</v>
      </c>
    </row>
    <row r="1407" spans="5:7" x14ac:dyDescent="0.25">
      <c r="E1407">
        <v>1402</v>
      </c>
      <c r="F1407">
        <v>2</v>
      </c>
      <c r="G1407" t="s">
        <v>472</v>
      </c>
    </row>
    <row r="1408" spans="5:7" x14ac:dyDescent="0.25">
      <c r="E1408">
        <v>1403</v>
      </c>
      <c r="F1408">
        <v>8</v>
      </c>
      <c r="G1408" t="s">
        <v>471</v>
      </c>
    </row>
    <row r="1409" spans="5:7" x14ac:dyDescent="0.25">
      <c r="E1409">
        <v>1404</v>
      </c>
      <c r="F1409">
        <v>5</v>
      </c>
      <c r="G1409" t="s">
        <v>471</v>
      </c>
    </row>
    <row r="1410" spans="5:7" x14ac:dyDescent="0.25">
      <c r="E1410">
        <v>1405</v>
      </c>
      <c r="F1410">
        <v>4</v>
      </c>
      <c r="G1410" t="s">
        <v>472</v>
      </c>
    </row>
    <row r="1411" spans="5:7" x14ac:dyDescent="0.25">
      <c r="E1411">
        <v>1406</v>
      </c>
      <c r="F1411">
        <v>5</v>
      </c>
      <c r="G1411" t="s">
        <v>472</v>
      </c>
    </row>
    <row r="1412" spans="5:7" x14ac:dyDescent="0.25">
      <c r="E1412">
        <v>1407</v>
      </c>
      <c r="F1412">
        <v>3</v>
      </c>
      <c r="G1412" t="s">
        <v>471</v>
      </c>
    </row>
    <row r="1413" spans="5:7" x14ac:dyDescent="0.25">
      <c r="E1413">
        <v>1408</v>
      </c>
      <c r="F1413">
        <v>1</v>
      </c>
      <c r="G1413" t="s">
        <v>472</v>
      </c>
    </row>
    <row r="1414" spans="5:7" x14ac:dyDescent="0.25">
      <c r="E1414">
        <v>1409</v>
      </c>
      <c r="F1414">
        <v>9</v>
      </c>
      <c r="G1414" t="s">
        <v>471</v>
      </c>
    </row>
    <row r="1415" spans="5:7" x14ac:dyDescent="0.25">
      <c r="E1415">
        <v>1410</v>
      </c>
      <c r="F1415">
        <v>2</v>
      </c>
      <c r="G1415" t="s">
        <v>472</v>
      </c>
    </row>
    <row r="1416" spans="5:7" x14ac:dyDescent="0.25">
      <c r="E1416">
        <v>1411</v>
      </c>
      <c r="F1416">
        <v>4</v>
      </c>
      <c r="G1416" t="s">
        <v>471</v>
      </c>
    </row>
    <row r="1417" spans="5:7" x14ac:dyDescent="0.25">
      <c r="E1417">
        <v>1412</v>
      </c>
      <c r="F1417">
        <v>9</v>
      </c>
      <c r="G1417" t="s">
        <v>472</v>
      </c>
    </row>
    <row r="1418" spans="5:7" x14ac:dyDescent="0.25">
      <c r="E1418">
        <v>1413</v>
      </c>
      <c r="F1418">
        <v>8</v>
      </c>
      <c r="G1418" t="s">
        <v>471</v>
      </c>
    </row>
    <row r="1419" spans="5:7" x14ac:dyDescent="0.25">
      <c r="E1419">
        <v>1414</v>
      </c>
      <c r="F1419">
        <v>4</v>
      </c>
      <c r="G1419" t="s">
        <v>471</v>
      </c>
    </row>
    <row r="1420" spans="5:7" x14ac:dyDescent="0.25">
      <c r="E1420">
        <v>1415</v>
      </c>
      <c r="F1420">
        <v>7</v>
      </c>
      <c r="G1420" t="s">
        <v>472</v>
      </c>
    </row>
    <row r="1421" spans="5:7" x14ac:dyDescent="0.25">
      <c r="E1421">
        <v>1416</v>
      </c>
      <c r="F1421">
        <v>6</v>
      </c>
      <c r="G1421" t="s">
        <v>471</v>
      </c>
    </row>
    <row r="1422" spans="5:7" x14ac:dyDescent="0.25">
      <c r="E1422">
        <v>1417</v>
      </c>
      <c r="F1422">
        <v>7</v>
      </c>
      <c r="G1422" t="s">
        <v>472</v>
      </c>
    </row>
    <row r="1423" spans="5:7" x14ac:dyDescent="0.25">
      <c r="E1423">
        <v>1418</v>
      </c>
      <c r="F1423">
        <v>6</v>
      </c>
      <c r="G1423" t="s">
        <v>472</v>
      </c>
    </row>
    <row r="1424" spans="5:7" x14ac:dyDescent="0.25">
      <c r="E1424">
        <v>1419</v>
      </c>
      <c r="F1424">
        <v>4</v>
      </c>
      <c r="G1424" t="s">
        <v>471</v>
      </c>
    </row>
    <row r="1425" spans="5:7" x14ac:dyDescent="0.25">
      <c r="E1425">
        <v>1420</v>
      </c>
      <c r="F1425">
        <v>7</v>
      </c>
      <c r="G1425" t="s">
        <v>471</v>
      </c>
    </row>
    <row r="1426" spans="5:7" x14ac:dyDescent="0.25">
      <c r="E1426">
        <v>1421</v>
      </c>
      <c r="F1426">
        <v>8</v>
      </c>
      <c r="G1426" t="s">
        <v>472</v>
      </c>
    </row>
    <row r="1427" spans="5:7" x14ac:dyDescent="0.25">
      <c r="E1427">
        <v>1422</v>
      </c>
      <c r="F1427">
        <v>5</v>
      </c>
      <c r="G1427" t="s">
        <v>472</v>
      </c>
    </row>
    <row r="1428" spans="5:7" x14ac:dyDescent="0.25">
      <c r="E1428">
        <v>1423</v>
      </c>
      <c r="F1428">
        <v>5</v>
      </c>
      <c r="G1428" t="s">
        <v>471</v>
      </c>
    </row>
    <row r="1429" spans="5:7" x14ac:dyDescent="0.25">
      <c r="E1429">
        <v>1424</v>
      </c>
      <c r="F1429">
        <v>2</v>
      </c>
      <c r="G1429" t="s">
        <v>472</v>
      </c>
    </row>
    <row r="1430" spans="5:7" x14ac:dyDescent="0.25">
      <c r="E1430">
        <v>1425</v>
      </c>
      <c r="F1430">
        <v>6</v>
      </c>
      <c r="G1430" t="s">
        <v>471</v>
      </c>
    </row>
    <row r="1431" spans="5:7" x14ac:dyDescent="0.25">
      <c r="E1431">
        <v>1426</v>
      </c>
      <c r="F1431">
        <v>9</v>
      </c>
      <c r="G1431" t="s">
        <v>471</v>
      </c>
    </row>
    <row r="1432" spans="5:7" x14ac:dyDescent="0.25">
      <c r="E1432">
        <v>1427</v>
      </c>
      <c r="F1432">
        <v>4</v>
      </c>
      <c r="G1432" t="s">
        <v>471</v>
      </c>
    </row>
    <row r="1433" spans="5:7" x14ac:dyDescent="0.25">
      <c r="E1433">
        <v>1428</v>
      </c>
      <c r="F1433">
        <v>7</v>
      </c>
      <c r="G1433" t="s">
        <v>471</v>
      </c>
    </row>
    <row r="1434" spans="5:7" x14ac:dyDescent="0.25">
      <c r="E1434">
        <v>1429</v>
      </c>
      <c r="F1434">
        <v>8</v>
      </c>
      <c r="G1434" t="s">
        <v>472</v>
      </c>
    </row>
    <row r="1435" spans="5:7" x14ac:dyDescent="0.25">
      <c r="E1435">
        <v>1430</v>
      </c>
      <c r="F1435">
        <v>2</v>
      </c>
      <c r="G1435" t="s">
        <v>472</v>
      </c>
    </row>
    <row r="1436" spans="5:7" x14ac:dyDescent="0.25">
      <c r="E1436">
        <v>1431</v>
      </c>
      <c r="F1436">
        <v>6</v>
      </c>
      <c r="G1436" t="s">
        <v>471</v>
      </c>
    </row>
    <row r="1437" spans="5:7" x14ac:dyDescent="0.25">
      <c r="E1437">
        <v>1432</v>
      </c>
      <c r="F1437">
        <v>9</v>
      </c>
      <c r="G1437" t="s">
        <v>471</v>
      </c>
    </row>
    <row r="1438" spans="5:7" x14ac:dyDescent="0.25">
      <c r="E1438">
        <v>1433</v>
      </c>
      <c r="F1438">
        <v>2</v>
      </c>
      <c r="G1438" t="s">
        <v>471</v>
      </c>
    </row>
    <row r="1439" spans="5:7" x14ac:dyDescent="0.25">
      <c r="E1439">
        <v>1434</v>
      </c>
      <c r="F1439">
        <v>8</v>
      </c>
      <c r="G1439" t="s">
        <v>472</v>
      </c>
    </row>
    <row r="1440" spans="5:7" x14ac:dyDescent="0.25">
      <c r="E1440">
        <v>1435</v>
      </c>
      <c r="F1440">
        <v>2</v>
      </c>
      <c r="G1440" t="s">
        <v>472</v>
      </c>
    </row>
    <row r="1441" spans="5:7" x14ac:dyDescent="0.25">
      <c r="E1441">
        <v>1436</v>
      </c>
      <c r="F1441">
        <v>7</v>
      </c>
      <c r="G1441" t="s">
        <v>472</v>
      </c>
    </row>
    <row r="1442" spans="5:7" x14ac:dyDescent="0.25">
      <c r="E1442">
        <v>1437</v>
      </c>
      <c r="F1442">
        <v>1</v>
      </c>
      <c r="G1442" t="s">
        <v>472</v>
      </c>
    </row>
    <row r="1443" spans="5:7" x14ac:dyDescent="0.25">
      <c r="E1443">
        <v>1438</v>
      </c>
      <c r="F1443">
        <v>7</v>
      </c>
      <c r="G1443" t="s">
        <v>472</v>
      </c>
    </row>
    <row r="1444" spans="5:7" x14ac:dyDescent="0.25">
      <c r="E1444">
        <v>1439</v>
      </c>
      <c r="F1444">
        <v>9</v>
      </c>
      <c r="G1444" t="s">
        <v>472</v>
      </c>
    </row>
    <row r="1445" spans="5:7" x14ac:dyDescent="0.25">
      <c r="E1445">
        <v>1440</v>
      </c>
      <c r="F1445">
        <v>8</v>
      </c>
      <c r="G1445" t="s">
        <v>471</v>
      </c>
    </row>
    <row r="1446" spans="5:7" x14ac:dyDescent="0.25">
      <c r="E1446">
        <v>1441</v>
      </c>
      <c r="F1446">
        <v>7</v>
      </c>
      <c r="G1446" t="s">
        <v>471</v>
      </c>
    </row>
    <row r="1447" spans="5:7" x14ac:dyDescent="0.25">
      <c r="E1447">
        <v>1442</v>
      </c>
      <c r="F1447">
        <v>1</v>
      </c>
      <c r="G1447" t="s">
        <v>471</v>
      </c>
    </row>
    <row r="1448" spans="5:7" x14ac:dyDescent="0.25">
      <c r="E1448">
        <v>1443</v>
      </c>
      <c r="F1448">
        <v>8</v>
      </c>
      <c r="G1448" t="s">
        <v>471</v>
      </c>
    </row>
    <row r="1449" spans="5:7" x14ac:dyDescent="0.25">
      <c r="E1449">
        <v>1444</v>
      </c>
      <c r="F1449">
        <v>7</v>
      </c>
      <c r="G1449" t="s">
        <v>471</v>
      </c>
    </row>
    <row r="1450" spans="5:7" x14ac:dyDescent="0.25">
      <c r="E1450">
        <v>1445</v>
      </c>
      <c r="F1450">
        <v>7</v>
      </c>
      <c r="G1450" t="s">
        <v>471</v>
      </c>
    </row>
    <row r="1451" spans="5:7" x14ac:dyDescent="0.25">
      <c r="E1451">
        <v>1446</v>
      </c>
      <c r="F1451">
        <v>7</v>
      </c>
      <c r="G1451" t="s">
        <v>471</v>
      </c>
    </row>
    <row r="1452" spans="5:7" x14ac:dyDescent="0.25">
      <c r="E1452">
        <v>1447</v>
      </c>
      <c r="F1452">
        <v>7</v>
      </c>
      <c r="G1452" t="s">
        <v>471</v>
      </c>
    </row>
    <row r="1453" spans="5:7" x14ac:dyDescent="0.25">
      <c r="E1453">
        <v>1448</v>
      </c>
      <c r="F1453">
        <v>6</v>
      </c>
      <c r="G1453" t="s">
        <v>471</v>
      </c>
    </row>
    <row r="1454" spans="5:7" x14ac:dyDescent="0.25">
      <c r="E1454">
        <v>1449</v>
      </c>
      <c r="F1454">
        <v>7</v>
      </c>
      <c r="G1454" t="s">
        <v>472</v>
      </c>
    </row>
    <row r="1455" spans="5:7" x14ac:dyDescent="0.25">
      <c r="E1455">
        <v>1450</v>
      </c>
      <c r="F1455">
        <v>9</v>
      </c>
      <c r="G1455" t="s">
        <v>472</v>
      </c>
    </row>
    <row r="1456" spans="5:7" x14ac:dyDescent="0.25">
      <c r="E1456">
        <v>1451</v>
      </c>
      <c r="F1456">
        <v>3</v>
      </c>
      <c r="G1456" t="s">
        <v>472</v>
      </c>
    </row>
    <row r="1457" spans="5:7" x14ac:dyDescent="0.25">
      <c r="E1457">
        <v>1452</v>
      </c>
      <c r="F1457">
        <v>1</v>
      </c>
      <c r="G1457" t="s">
        <v>472</v>
      </c>
    </row>
    <row r="1458" spans="5:7" x14ac:dyDescent="0.25">
      <c r="E1458">
        <v>1453</v>
      </c>
      <c r="F1458">
        <v>3</v>
      </c>
      <c r="G1458" t="s">
        <v>472</v>
      </c>
    </row>
    <row r="1459" spans="5:7" x14ac:dyDescent="0.25">
      <c r="E1459">
        <v>1454</v>
      </c>
      <c r="F1459">
        <v>1</v>
      </c>
      <c r="G1459" t="s">
        <v>472</v>
      </c>
    </row>
    <row r="1460" spans="5:7" x14ac:dyDescent="0.25">
      <c r="E1460">
        <v>1455</v>
      </c>
      <c r="F1460">
        <v>6</v>
      </c>
      <c r="G1460" t="s">
        <v>472</v>
      </c>
    </row>
    <row r="1461" spans="5:7" x14ac:dyDescent="0.25">
      <c r="E1461">
        <v>1456</v>
      </c>
      <c r="F1461">
        <v>8</v>
      </c>
      <c r="G1461" t="s">
        <v>471</v>
      </c>
    </row>
    <row r="1462" spans="5:7" x14ac:dyDescent="0.25">
      <c r="E1462">
        <v>1457</v>
      </c>
      <c r="F1462">
        <v>6</v>
      </c>
      <c r="G1462" t="s">
        <v>471</v>
      </c>
    </row>
    <row r="1463" spans="5:7" x14ac:dyDescent="0.25">
      <c r="E1463">
        <v>1458</v>
      </c>
      <c r="F1463">
        <v>9</v>
      </c>
      <c r="G1463" t="s">
        <v>472</v>
      </c>
    </row>
    <row r="1464" spans="5:7" x14ac:dyDescent="0.25">
      <c r="E1464">
        <v>1459</v>
      </c>
      <c r="F1464">
        <v>4</v>
      </c>
      <c r="G1464" t="s">
        <v>471</v>
      </c>
    </row>
    <row r="1465" spans="5:7" x14ac:dyDescent="0.25">
      <c r="E1465">
        <v>1460</v>
      </c>
      <c r="F1465">
        <v>4</v>
      </c>
      <c r="G1465" t="s">
        <v>472</v>
      </c>
    </row>
    <row r="1466" spans="5:7" x14ac:dyDescent="0.25">
      <c r="E1466">
        <v>1461</v>
      </c>
      <c r="F1466">
        <v>9</v>
      </c>
      <c r="G1466" t="s">
        <v>471</v>
      </c>
    </row>
    <row r="1467" spans="5:7" x14ac:dyDescent="0.25">
      <c r="E1467">
        <v>1462</v>
      </c>
      <c r="F1467">
        <v>4</v>
      </c>
      <c r="G1467" t="s">
        <v>471</v>
      </c>
    </row>
    <row r="1468" spans="5:7" x14ac:dyDescent="0.25">
      <c r="E1468">
        <v>1463</v>
      </c>
      <c r="F1468">
        <v>9</v>
      </c>
      <c r="G1468" t="s">
        <v>471</v>
      </c>
    </row>
    <row r="1469" spans="5:7" x14ac:dyDescent="0.25">
      <c r="E1469">
        <v>1464</v>
      </c>
      <c r="F1469">
        <v>9</v>
      </c>
      <c r="G1469" t="s">
        <v>472</v>
      </c>
    </row>
    <row r="1470" spans="5:7" x14ac:dyDescent="0.25">
      <c r="E1470">
        <v>1465</v>
      </c>
      <c r="F1470">
        <v>1</v>
      </c>
      <c r="G1470" t="s">
        <v>472</v>
      </c>
    </row>
    <row r="1471" spans="5:7" x14ac:dyDescent="0.25">
      <c r="E1471">
        <v>1466</v>
      </c>
      <c r="F1471">
        <v>8</v>
      </c>
      <c r="G1471" t="s">
        <v>471</v>
      </c>
    </row>
    <row r="1472" spans="5:7" x14ac:dyDescent="0.25">
      <c r="E1472">
        <v>1467</v>
      </c>
      <c r="F1472">
        <v>1</v>
      </c>
      <c r="G1472" t="s">
        <v>472</v>
      </c>
    </row>
    <row r="1473" spans="5:7" x14ac:dyDescent="0.25">
      <c r="E1473">
        <v>1468</v>
      </c>
      <c r="F1473">
        <v>4</v>
      </c>
      <c r="G1473" t="s">
        <v>472</v>
      </c>
    </row>
    <row r="1474" spans="5:7" x14ac:dyDescent="0.25">
      <c r="E1474">
        <v>1469</v>
      </c>
      <c r="F1474">
        <v>7</v>
      </c>
      <c r="G1474" t="s">
        <v>471</v>
      </c>
    </row>
    <row r="1475" spans="5:7" x14ac:dyDescent="0.25">
      <c r="E1475">
        <v>1470</v>
      </c>
      <c r="F1475">
        <v>5</v>
      </c>
      <c r="G1475" t="s">
        <v>471</v>
      </c>
    </row>
    <row r="1476" spans="5:7" x14ac:dyDescent="0.25">
      <c r="E1476">
        <v>1471</v>
      </c>
      <c r="F1476">
        <v>9</v>
      </c>
      <c r="G1476" t="s">
        <v>472</v>
      </c>
    </row>
    <row r="1477" spans="5:7" x14ac:dyDescent="0.25">
      <c r="E1477">
        <v>1472</v>
      </c>
      <c r="F1477">
        <v>1</v>
      </c>
      <c r="G1477" t="s">
        <v>472</v>
      </c>
    </row>
    <row r="1478" spans="5:7" x14ac:dyDescent="0.25">
      <c r="E1478">
        <v>1473</v>
      </c>
      <c r="F1478">
        <v>2</v>
      </c>
      <c r="G1478" t="s">
        <v>472</v>
      </c>
    </row>
    <row r="1479" spans="5:7" x14ac:dyDescent="0.25">
      <c r="E1479">
        <v>1474</v>
      </c>
      <c r="F1479">
        <v>2</v>
      </c>
      <c r="G1479" t="s">
        <v>472</v>
      </c>
    </row>
    <row r="1480" spans="5:7" x14ac:dyDescent="0.25">
      <c r="E1480">
        <v>1475</v>
      </c>
      <c r="F1480">
        <v>8</v>
      </c>
      <c r="G1480" t="s">
        <v>472</v>
      </c>
    </row>
    <row r="1481" spans="5:7" x14ac:dyDescent="0.25">
      <c r="E1481">
        <v>1476</v>
      </c>
      <c r="F1481">
        <v>5</v>
      </c>
      <c r="G1481" t="s">
        <v>471</v>
      </c>
    </row>
    <row r="1482" spans="5:7" x14ac:dyDescent="0.25">
      <c r="E1482">
        <v>1477</v>
      </c>
      <c r="F1482">
        <v>3</v>
      </c>
      <c r="G1482" t="s">
        <v>471</v>
      </c>
    </row>
    <row r="1483" spans="5:7" x14ac:dyDescent="0.25">
      <c r="E1483">
        <v>1478</v>
      </c>
      <c r="F1483">
        <v>4</v>
      </c>
      <c r="G1483" t="s">
        <v>472</v>
      </c>
    </row>
    <row r="1484" spans="5:7" x14ac:dyDescent="0.25">
      <c r="E1484">
        <v>1479</v>
      </c>
      <c r="F1484">
        <v>3</v>
      </c>
      <c r="G1484" t="s">
        <v>471</v>
      </c>
    </row>
    <row r="1485" spans="5:7" x14ac:dyDescent="0.25">
      <c r="E1485">
        <v>1480</v>
      </c>
      <c r="F1485">
        <v>1</v>
      </c>
      <c r="G1485" t="s">
        <v>471</v>
      </c>
    </row>
    <row r="1486" spans="5:7" x14ac:dyDescent="0.25">
      <c r="E1486">
        <v>1481</v>
      </c>
      <c r="F1486">
        <v>7</v>
      </c>
      <c r="G1486" t="s">
        <v>471</v>
      </c>
    </row>
    <row r="1487" spans="5:7" x14ac:dyDescent="0.25">
      <c r="E1487">
        <v>1482</v>
      </c>
      <c r="F1487">
        <v>9</v>
      </c>
      <c r="G1487" t="s">
        <v>471</v>
      </c>
    </row>
    <row r="1488" spans="5:7" x14ac:dyDescent="0.25">
      <c r="E1488">
        <v>1483</v>
      </c>
      <c r="F1488">
        <v>4</v>
      </c>
      <c r="G1488" t="s">
        <v>471</v>
      </c>
    </row>
    <row r="1489" spans="5:7" x14ac:dyDescent="0.25">
      <c r="E1489">
        <v>1484</v>
      </c>
      <c r="F1489">
        <v>1</v>
      </c>
      <c r="G1489" t="s">
        <v>471</v>
      </c>
    </row>
    <row r="1490" spans="5:7" x14ac:dyDescent="0.25">
      <c r="E1490">
        <v>1485</v>
      </c>
      <c r="F1490">
        <v>8</v>
      </c>
      <c r="G1490" t="s">
        <v>471</v>
      </c>
    </row>
    <row r="1491" spans="5:7" x14ac:dyDescent="0.25">
      <c r="E1491">
        <v>1486</v>
      </c>
      <c r="F1491">
        <v>1</v>
      </c>
      <c r="G1491" t="s">
        <v>471</v>
      </c>
    </row>
    <row r="1492" spans="5:7" x14ac:dyDescent="0.25">
      <c r="E1492">
        <v>1487</v>
      </c>
      <c r="F1492">
        <v>2</v>
      </c>
      <c r="G1492" t="s">
        <v>472</v>
      </c>
    </row>
    <row r="1493" spans="5:7" x14ac:dyDescent="0.25">
      <c r="E1493">
        <v>1488</v>
      </c>
      <c r="F1493">
        <v>6</v>
      </c>
      <c r="G1493" t="s">
        <v>472</v>
      </c>
    </row>
    <row r="1494" spans="5:7" x14ac:dyDescent="0.25">
      <c r="E1494">
        <v>1489</v>
      </c>
      <c r="F1494">
        <v>8</v>
      </c>
      <c r="G1494" t="s">
        <v>472</v>
      </c>
    </row>
    <row r="1495" spans="5:7" x14ac:dyDescent="0.25">
      <c r="E1495">
        <v>1490</v>
      </c>
      <c r="F1495">
        <v>7</v>
      </c>
      <c r="G1495" t="s">
        <v>472</v>
      </c>
    </row>
    <row r="1496" spans="5:7" x14ac:dyDescent="0.25">
      <c r="E1496">
        <v>1491</v>
      </c>
      <c r="F1496">
        <v>6</v>
      </c>
      <c r="G1496" t="s">
        <v>472</v>
      </c>
    </row>
    <row r="1497" spans="5:7" x14ac:dyDescent="0.25">
      <c r="E1497">
        <v>1492</v>
      </c>
      <c r="F1497">
        <v>3</v>
      </c>
      <c r="G1497" t="s">
        <v>472</v>
      </c>
    </row>
    <row r="1498" spans="5:7" x14ac:dyDescent="0.25">
      <c r="E1498">
        <v>1493</v>
      </c>
      <c r="F1498">
        <v>8</v>
      </c>
      <c r="G1498" t="s">
        <v>472</v>
      </c>
    </row>
    <row r="1499" spans="5:7" x14ac:dyDescent="0.25">
      <c r="E1499">
        <v>1494</v>
      </c>
      <c r="F1499">
        <v>7</v>
      </c>
      <c r="G1499" t="s">
        <v>471</v>
      </c>
    </row>
    <row r="1500" spans="5:7" x14ac:dyDescent="0.25">
      <c r="E1500">
        <v>1495</v>
      </c>
      <c r="F1500">
        <v>2</v>
      </c>
      <c r="G1500" t="s">
        <v>472</v>
      </c>
    </row>
    <row r="1501" spans="5:7" x14ac:dyDescent="0.25">
      <c r="E1501">
        <v>1496</v>
      </c>
      <c r="F1501">
        <v>1</v>
      </c>
      <c r="G1501" t="s">
        <v>472</v>
      </c>
    </row>
    <row r="1502" spans="5:7" x14ac:dyDescent="0.25">
      <c r="E1502">
        <v>1497</v>
      </c>
      <c r="F1502">
        <v>3</v>
      </c>
      <c r="G1502" t="s">
        <v>471</v>
      </c>
    </row>
    <row r="1503" spans="5:7" x14ac:dyDescent="0.25">
      <c r="E1503">
        <v>1498</v>
      </c>
      <c r="F1503">
        <v>6</v>
      </c>
      <c r="G1503" t="s">
        <v>471</v>
      </c>
    </row>
    <row r="1504" spans="5:7" x14ac:dyDescent="0.25">
      <c r="E1504">
        <v>1499</v>
      </c>
      <c r="F1504">
        <v>3</v>
      </c>
      <c r="G1504" t="s">
        <v>471</v>
      </c>
    </row>
    <row r="1505" spans="5:7" x14ac:dyDescent="0.25">
      <c r="E1505">
        <v>1500</v>
      </c>
      <c r="F1505">
        <v>9</v>
      </c>
      <c r="G1505" t="s">
        <v>471</v>
      </c>
    </row>
    <row r="1506" spans="5:7" x14ac:dyDescent="0.25">
      <c r="E1506">
        <v>1501</v>
      </c>
      <c r="F1506">
        <v>2</v>
      </c>
      <c r="G1506" t="s">
        <v>472</v>
      </c>
    </row>
    <row r="1507" spans="5:7" x14ac:dyDescent="0.25">
      <c r="E1507">
        <v>1502</v>
      </c>
      <c r="F1507">
        <v>2</v>
      </c>
      <c r="G1507" t="s">
        <v>472</v>
      </c>
    </row>
    <row r="1508" spans="5:7" x14ac:dyDescent="0.25">
      <c r="E1508">
        <v>1503</v>
      </c>
      <c r="F1508">
        <v>9</v>
      </c>
      <c r="G1508" t="s">
        <v>472</v>
      </c>
    </row>
    <row r="1509" spans="5:7" x14ac:dyDescent="0.25">
      <c r="E1509">
        <v>1504</v>
      </c>
      <c r="F1509">
        <v>1</v>
      </c>
      <c r="G1509" t="s">
        <v>472</v>
      </c>
    </row>
    <row r="1510" spans="5:7" x14ac:dyDescent="0.25">
      <c r="E1510">
        <v>1505</v>
      </c>
      <c r="F1510">
        <v>8</v>
      </c>
      <c r="G1510" t="s">
        <v>472</v>
      </c>
    </row>
    <row r="1511" spans="5:7" x14ac:dyDescent="0.25">
      <c r="E1511">
        <v>1506</v>
      </c>
      <c r="F1511">
        <v>5</v>
      </c>
      <c r="G1511" t="s">
        <v>472</v>
      </c>
    </row>
    <row r="1512" spans="5:7" x14ac:dyDescent="0.25">
      <c r="E1512">
        <v>1507</v>
      </c>
      <c r="F1512">
        <v>4</v>
      </c>
      <c r="G1512" t="s">
        <v>471</v>
      </c>
    </row>
    <row r="1513" spans="5:7" x14ac:dyDescent="0.25">
      <c r="E1513">
        <v>1508</v>
      </c>
      <c r="F1513">
        <v>9</v>
      </c>
      <c r="G1513" t="s">
        <v>471</v>
      </c>
    </row>
    <row r="1514" spans="5:7" x14ac:dyDescent="0.25">
      <c r="E1514">
        <v>1509</v>
      </c>
      <c r="F1514">
        <v>1</v>
      </c>
      <c r="G1514" t="s">
        <v>472</v>
      </c>
    </row>
    <row r="1515" spans="5:7" x14ac:dyDescent="0.25">
      <c r="E1515">
        <v>1510</v>
      </c>
      <c r="F1515">
        <v>8</v>
      </c>
      <c r="G1515" t="s">
        <v>471</v>
      </c>
    </row>
    <row r="1516" spans="5:7" x14ac:dyDescent="0.25">
      <c r="E1516">
        <v>1511</v>
      </c>
      <c r="F1516">
        <v>3</v>
      </c>
      <c r="G1516" t="s">
        <v>471</v>
      </c>
    </row>
    <row r="1517" spans="5:7" x14ac:dyDescent="0.25">
      <c r="E1517">
        <v>1512</v>
      </c>
      <c r="F1517">
        <v>2</v>
      </c>
      <c r="G1517" t="s">
        <v>472</v>
      </c>
    </row>
    <row r="1518" spans="5:7" x14ac:dyDescent="0.25">
      <c r="E1518">
        <v>1513</v>
      </c>
      <c r="F1518">
        <v>8</v>
      </c>
      <c r="G1518" t="s">
        <v>472</v>
      </c>
    </row>
    <row r="1519" spans="5:7" x14ac:dyDescent="0.25">
      <c r="E1519">
        <v>1514</v>
      </c>
      <c r="F1519">
        <v>5</v>
      </c>
      <c r="G1519" t="s">
        <v>471</v>
      </c>
    </row>
    <row r="1520" spans="5:7" x14ac:dyDescent="0.25">
      <c r="E1520">
        <v>1515</v>
      </c>
      <c r="F1520">
        <v>6</v>
      </c>
      <c r="G1520" t="s">
        <v>472</v>
      </c>
    </row>
    <row r="1521" spans="5:7" x14ac:dyDescent="0.25">
      <c r="E1521">
        <v>1516</v>
      </c>
      <c r="F1521">
        <v>3</v>
      </c>
      <c r="G1521" t="s">
        <v>472</v>
      </c>
    </row>
    <row r="1522" spans="5:7" x14ac:dyDescent="0.25">
      <c r="E1522">
        <v>1517</v>
      </c>
      <c r="F1522">
        <v>3</v>
      </c>
      <c r="G1522" t="s">
        <v>471</v>
      </c>
    </row>
    <row r="1523" spans="5:7" x14ac:dyDescent="0.25">
      <c r="E1523">
        <v>1518</v>
      </c>
      <c r="F1523">
        <v>2</v>
      </c>
      <c r="G1523" t="s">
        <v>471</v>
      </c>
    </row>
    <row r="1524" spans="5:7" x14ac:dyDescent="0.25">
      <c r="E1524">
        <v>1519</v>
      </c>
      <c r="F1524">
        <v>6</v>
      </c>
      <c r="G1524" t="s">
        <v>471</v>
      </c>
    </row>
    <row r="1525" spans="5:7" x14ac:dyDescent="0.25">
      <c r="E1525">
        <v>1520</v>
      </c>
      <c r="F1525">
        <v>2</v>
      </c>
      <c r="G1525" t="s">
        <v>472</v>
      </c>
    </row>
    <row r="1526" spans="5:7" x14ac:dyDescent="0.25">
      <c r="E1526">
        <v>1521</v>
      </c>
      <c r="F1526">
        <v>6</v>
      </c>
      <c r="G1526" t="s">
        <v>471</v>
      </c>
    </row>
    <row r="1527" spans="5:7" x14ac:dyDescent="0.25">
      <c r="E1527">
        <v>1522</v>
      </c>
      <c r="F1527">
        <v>2</v>
      </c>
      <c r="G1527" t="s">
        <v>472</v>
      </c>
    </row>
    <row r="1528" spans="5:7" x14ac:dyDescent="0.25">
      <c r="E1528">
        <v>1523</v>
      </c>
      <c r="F1528">
        <v>9</v>
      </c>
      <c r="G1528" t="s">
        <v>472</v>
      </c>
    </row>
    <row r="1529" spans="5:7" x14ac:dyDescent="0.25">
      <c r="E1529">
        <v>1524</v>
      </c>
      <c r="F1529">
        <v>5</v>
      </c>
      <c r="G1529" t="s">
        <v>472</v>
      </c>
    </row>
    <row r="1530" spans="5:7" x14ac:dyDescent="0.25">
      <c r="E1530">
        <v>1525</v>
      </c>
      <c r="F1530">
        <v>9</v>
      </c>
      <c r="G1530" t="s">
        <v>471</v>
      </c>
    </row>
    <row r="1531" spans="5:7" x14ac:dyDescent="0.25">
      <c r="E1531">
        <v>1526</v>
      </c>
      <c r="F1531">
        <v>7</v>
      </c>
      <c r="G1531" t="s">
        <v>471</v>
      </c>
    </row>
    <row r="1532" spans="5:7" x14ac:dyDescent="0.25">
      <c r="E1532">
        <v>1527</v>
      </c>
      <c r="F1532">
        <v>8</v>
      </c>
      <c r="G1532" t="s">
        <v>471</v>
      </c>
    </row>
    <row r="1533" spans="5:7" x14ac:dyDescent="0.25">
      <c r="E1533">
        <v>1528</v>
      </c>
      <c r="F1533">
        <v>7</v>
      </c>
      <c r="G1533" t="s">
        <v>471</v>
      </c>
    </row>
    <row r="1534" spans="5:7" x14ac:dyDescent="0.25">
      <c r="E1534">
        <v>1529</v>
      </c>
      <c r="F1534">
        <v>7</v>
      </c>
      <c r="G1534" t="s">
        <v>471</v>
      </c>
    </row>
    <row r="1535" spans="5:7" x14ac:dyDescent="0.25">
      <c r="E1535">
        <v>1530</v>
      </c>
      <c r="F1535">
        <v>4</v>
      </c>
      <c r="G1535" t="s">
        <v>471</v>
      </c>
    </row>
    <row r="1536" spans="5:7" x14ac:dyDescent="0.25">
      <c r="E1536">
        <v>1531</v>
      </c>
      <c r="F1536">
        <v>8</v>
      </c>
      <c r="G1536" t="s">
        <v>471</v>
      </c>
    </row>
    <row r="1537" spans="5:7" x14ac:dyDescent="0.25">
      <c r="E1537">
        <v>1532</v>
      </c>
      <c r="F1537">
        <v>1</v>
      </c>
      <c r="G1537" t="s">
        <v>472</v>
      </c>
    </row>
    <row r="1538" spans="5:7" x14ac:dyDescent="0.25">
      <c r="E1538">
        <v>1533</v>
      </c>
      <c r="F1538">
        <v>7</v>
      </c>
      <c r="G1538" t="s">
        <v>472</v>
      </c>
    </row>
    <row r="1539" spans="5:7" x14ac:dyDescent="0.25">
      <c r="E1539">
        <v>1534</v>
      </c>
      <c r="F1539">
        <v>1</v>
      </c>
      <c r="G1539" t="s">
        <v>472</v>
      </c>
    </row>
    <row r="1540" spans="5:7" x14ac:dyDescent="0.25">
      <c r="E1540">
        <v>1535</v>
      </c>
      <c r="F1540">
        <v>2</v>
      </c>
      <c r="G1540" t="s">
        <v>472</v>
      </c>
    </row>
    <row r="1541" spans="5:7" x14ac:dyDescent="0.25">
      <c r="E1541">
        <v>1536</v>
      </c>
      <c r="F1541">
        <v>9</v>
      </c>
      <c r="G1541" t="s">
        <v>471</v>
      </c>
    </row>
    <row r="1542" spans="5:7" x14ac:dyDescent="0.25">
      <c r="E1542">
        <v>1537</v>
      </c>
      <c r="F1542">
        <v>7</v>
      </c>
      <c r="G1542" t="s">
        <v>471</v>
      </c>
    </row>
    <row r="1543" spans="5:7" x14ac:dyDescent="0.25">
      <c r="E1543">
        <v>1538</v>
      </c>
      <c r="F1543">
        <v>8</v>
      </c>
      <c r="G1543" t="s">
        <v>471</v>
      </c>
    </row>
    <row r="1544" spans="5:7" x14ac:dyDescent="0.25">
      <c r="E1544">
        <v>1539</v>
      </c>
      <c r="F1544">
        <v>5</v>
      </c>
      <c r="G1544" t="s">
        <v>472</v>
      </c>
    </row>
    <row r="1545" spans="5:7" x14ac:dyDescent="0.25">
      <c r="E1545">
        <v>1540</v>
      </c>
      <c r="F1545">
        <v>5</v>
      </c>
      <c r="G1545" t="s">
        <v>472</v>
      </c>
    </row>
    <row r="1546" spans="5:7" x14ac:dyDescent="0.25">
      <c r="E1546">
        <v>1541</v>
      </c>
      <c r="F1546">
        <v>4</v>
      </c>
      <c r="G1546" t="s">
        <v>472</v>
      </c>
    </row>
    <row r="1547" spans="5:7" x14ac:dyDescent="0.25">
      <c r="E1547">
        <v>1542</v>
      </c>
      <c r="F1547">
        <v>2</v>
      </c>
      <c r="G1547" t="s">
        <v>472</v>
      </c>
    </row>
    <row r="1548" spans="5:7" x14ac:dyDescent="0.25">
      <c r="E1548">
        <v>1543</v>
      </c>
      <c r="F1548">
        <v>1</v>
      </c>
      <c r="G1548" t="s">
        <v>472</v>
      </c>
    </row>
    <row r="1549" spans="5:7" x14ac:dyDescent="0.25">
      <c r="E1549">
        <v>1544</v>
      </c>
      <c r="F1549">
        <v>8</v>
      </c>
      <c r="G1549" t="s">
        <v>472</v>
      </c>
    </row>
    <row r="1550" spans="5:7" x14ac:dyDescent="0.25">
      <c r="E1550">
        <v>1545</v>
      </c>
      <c r="F1550">
        <v>8</v>
      </c>
      <c r="G1550" t="s">
        <v>472</v>
      </c>
    </row>
    <row r="1551" spans="5:7" x14ac:dyDescent="0.25">
      <c r="E1551">
        <v>1546</v>
      </c>
      <c r="F1551">
        <v>4</v>
      </c>
      <c r="G1551" t="s">
        <v>471</v>
      </c>
    </row>
    <row r="1552" spans="5:7" x14ac:dyDescent="0.25">
      <c r="E1552">
        <v>1547</v>
      </c>
      <c r="F1552">
        <v>7</v>
      </c>
      <c r="G1552" t="s">
        <v>471</v>
      </c>
    </row>
    <row r="1553" spans="5:7" x14ac:dyDescent="0.25">
      <c r="E1553">
        <v>1548</v>
      </c>
      <c r="F1553">
        <v>2</v>
      </c>
      <c r="G1553" t="s">
        <v>472</v>
      </c>
    </row>
    <row r="1554" spans="5:7" x14ac:dyDescent="0.25">
      <c r="E1554">
        <v>1549</v>
      </c>
      <c r="F1554">
        <v>6</v>
      </c>
      <c r="G1554" t="s">
        <v>471</v>
      </c>
    </row>
    <row r="1555" spans="5:7" x14ac:dyDescent="0.25">
      <c r="E1555">
        <v>1550</v>
      </c>
      <c r="F1555">
        <v>8</v>
      </c>
      <c r="G1555" t="s">
        <v>472</v>
      </c>
    </row>
    <row r="1556" spans="5:7" x14ac:dyDescent="0.25">
      <c r="E1556">
        <v>1551</v>
      </c>
      <c r="F1556">
        <v>2</v>
      </c>
      <c r="G1556" t="s">
        <v>472</v>
      </c>
    </row>
    <row r="1557" spans="5:7" x14ac:dyDescent="0.25">
      <c r="E1557">
        <v>1552</v>
      </c>
      <c r="F1557">
        <v>4</v>
      </c>
      <c r="G1557" t="s">
        <v>471</v>
      </c>
    </row>
    <row r="1558" spans="5:7" x14ac:dyDescent="0.25">
      <c r="E1558">
        <v>1553</v>
      </c>
      <c r="F1558">
        <v>1</v>
      </c>
      <c r="G1558" t="s">
        <v>472</v>
      </c>
    </row>
    <row r="1559" spans="5:7" x14ac:dyDescent="0.25">
      <c r="E1559">
        <v>1554</v>
      </c>
      <c r="F1559">
        <v>6</v>
      </c>
      <c r="G1559" t="s">
        <v>471</v>
      </c>
    </row>
    <row r="1560" spans="5:7" x14ac:dyDescent="0.25">
      <c r="E1560">
        <v>1555</v>
      </c>
      <c r="F1560">
        <v>2</v>
      </c>
      <c r="G1560" t="s">
        <v>472</v>
      </c>
    </row>
    <row r="1561" spans="5:7" x14ac:dyDescent="0.25">
      <c r="E1561">
        <v>1556</v>
      </c>
      <c r="F1561">
        <v>2</v>
      </c>
      <c r="G1561" t="s">
        <v>472</v>
      </c>
    </row>
    <row r="1562" spans="5:7" x14ac:dyDescent="0.25">
      <c r="E1562">
        <v>1557</v>
      </c>
      <c r="F1562">
        <v>3</v>
      </c>
      <c r="G1562" t="s">
        <v>471</v>
      </c>
    </row>
    <row r="1563" spans="5:7" x14ac:dyDescent="0.25">
      <c r="E1563">
        <v>1558</v>
      </c>
      <c r="F1563">
        <v>5</v>
      </c>
      <c r="G1563" t="s">
        <v>472</v>
      </c>
    </row>
    <row r="1564" spans="5:7" x14ac:dyDescent="0.25">
      <c r="E1564">
        <v>1559</v>
      </c>
      <c r="F1564">
        <v>6</v>
      </c>
      <c r="G1564" t="s">
        <v>472</v>
      </c>
    </row>
    <row r="1565" spans="5:7" x14ac:dyDescent="0.25">
      <c r="E1565">
        <v>1560</v>
      </c>
      <c r="F1565">
        <v>1</v>
      </c>
      <c r="G1565" t="s">
        <v>472</v>
      </c>
    </row>
    <row r="1566" spans="5:7" x14ac:dyDescent="0.25">
      <c r="E1566">
        <v>1561</v>
      </c>
      <c r="F1566">
        <v>4</v>
      </c>
      <c r="G1566" t="s">
        <v>471</v>
      </c>
    </row>
    <row r="1567" spans="5:7" x14ac:dyDescent="0.25">
      <c r="E1567">
        <v>1562</v>
      </c>
      <c r="F1567">
        <v>7</v>
      </c>
      <c r="G1567" t="s">
        <v>472</v>
      </c>
    </row>
    <row r="1568" spans="5:7" x14ac:dyDescent="0.25">
      <c r="E1568">
        <v>1563</v>
      </c>
      <c r="F1568">
        <v>5</v>
      </c>
      <c r="G1568" t="s">
        <v>472</v>
      </c>
    </row>
    <row r="1569" spans="5:7" x14ac:dyDescent="0.25">
      <c r="E1569">
        <v>1564</v>
      </c>
      <c r="F1569">
        <v>2</v>
      </c>
      <c r="G1569" t="s">
        <v>472</v>
      </c>
    </row>
    <row r="1570" spans="5:7" x14ac:dyDescent="0.25">
      <c r="E1570">
        <v>1565</v>
      </c>
      <c r="F1570">
        <v>2</v>
      </c>
      <c r="G1570" t="s">
        <v>472</v>
      </c>
    </row>
    <row r="1571" spans="5:7" x14ac:dyDescent="0.25">
      <c r="E1571">
        <v>1566</v>
      </c>
      <c r="F1571">
        <v>5</v>
      </c>
      <c r="G1571" t="s">
        <v>471</v>
      </c>
    </row>
    <row r="1572" spans="5:7" x14ac:dyDescent="0.25">
      <c r="E1572">
        <v>1567</v>
      </c>
      <c r="F1572">
        <v>4</v>
      </c>
      <c r="G1572" t="s">
        <v>471</v>
      </c>
    </row>
    <row r="1573" spans="5:7" x14ac:dyDescent="0.25">
      <c r="E1573">
        <v>1568</v>
      </c>
      <c r="F1573">
        <v>3</v>
      </c>
      <c r="G1573" t="s">
        <v>472</v>
      </c>
    </row>
    <row r="1574" spans="5:7" x14ac:dyDescent="0.25">
      <c r="E1574">
        <v>1569</v>
      </c>
      <c r="F1574">
        <v>8</v>
      </c>
      <c r="G1574" t="s">
        <v>471</v>
      </c>
    </row>
    <row r="1575" spans="5:7" x14ac:dyDescent="0.25">
      <c r="E1575">
        <v>1570</v>
      </c>
      <c r="F1575">
        <v>1</v>
      </c>
      <c r="G1575" t="s">
        <v>472</v>
      </c>
    </row>
    <row r="1576" spans="5:7" x14ac:dyDescent="0.25">
      <c r="E1576">
        <v>1571</v>
      </c>
      <c r="F1576">
        <v>3</v>
      </c>
      <c r="G1576" t="s">
        <v>471</v>
      </c>
    </row>
    <row r="1577" spans="5:7" x14ac:dyDescent="0.25">
      <c r="E1577">
        <v>1572</v>
      </c>
      <c r="F1577">
        <v>1</v>
      </c>
      <c r="G1577" t="s">
        <v>472</v>
      </c>
    </row>
    <row r="1578" spans="5:7" x14ac:dyDescent="0.25">
      <c r="E1578">
        <v>1573</v>
      </c>
      <c r="F1578">
        <v>4</v>
      </c>
      <c r="G1578" t="s">
        <v>471</v>
      </c>
    </row>
    <row r="1579" spans="5:7" x14ac:dyDescent="0.25">
      <c r="E1579">
        <v>1574</v>
      </c>
      <c r="F1579">
        <v>6</v>
      </c>
      <c r="G1579" t="s">
        <v>471</v>
      </c>
    </row>
    <row r="1580" spans="5:7" x14ac:dyDescent="0.25">
      <c r="E1580">
        <v>1575</v>
      </c>
      <c r="F1580">
        <v>6</v>
      </c>
      <c r="G1580" t="s">
        <v>472</v>
      </c>
    </row>
    <row r="1581" spans="5:7" x14ac:dyDescent="0.25">
      <c r="E1581">
        <v>1576</v>
      </c>
      <c r="F1581">
        <v>3</v>
      </c>
      <c r="G1581" t="s">
        <v>471</v>
      </c>
    </row>
    <row r="1582" spans="5:7" x14ac:dyDescent="0.25">
      <c r="E1582">
        <v>1577</v>
      </c>
      <c r="F1582">
        <v>4</v>
      </c>
      <c r="G1582" t="s">
        <v>471</v>
      </c>
    </row>
    <row r="1583" spans="5:7" x14ac:dyDescent="0.25">
      <c r="E1583">
        <v>1578</v>
      </c>
      <c r="F1583">
        <v>6</v>
      </c>
      <c r="G1583" t="s">
        <v>471</v>
      </c>
    </row>
    <row r="1584" spans="5:7" x14ac:dyDescent="0.25">
      <c r="E1584">
        <v>1579</v>
      </c>
      <c r="F1584">
        <v>3</v>
      </c>
      <c r="G1584" t="s">
        <v>471</v>
      </c>
    </row>
    <row r="1585" spans="5:7" x14ac:dyDescent="0.25">
      <c r="E1585">
        <v>1580</v>
      </c>
      <c r="F1585">
        <v>5</v>
      </c>
      <c r="G1585" t="s">
        <v>471</v>
      </c>
    </row>
    <row r="1586" spans="5:7" x14ac:dyDescent="0.25">
      <c r="E1586">
        <v>1581</v>
      </c>
      <c r="F1586">
        <v>2</v>
      </c>
      <c r="G1586" t="s">
        <v>472</v>
      </c>
    </row>
    <row r="1587" spans="5:7" x14ac:dyDescent="0.25">
      <c r="E1587">
        <v>1582</v>
      </c>
      <c r="F1587">
        <v>8</v>
      </c>
      <c r="G1587" t="s">
        <v>471</v>
      </c>
    </row>
    <row r="1588" spans="5:7" x14ac:dyDescent="0.25">
      <c r="E1588">
        <v>1583</v>
      </c>
      <c r="F1588">
        <v>2</v>
      </c>
      <c r="G1588" t="s">
        <v>472</v>
      </c>
    </row>
    <row r="1589" spans="5:7" x14ac:dyDescent="0.25">
      <c r="E1589">
        <v>1584</v>
      </c>
      <c r="F1589">
        <v>4</v>
      </c>
      <c r="G1589" t="s">
        <v>471</v>
      </c>
    </row>
    <row r="1590" spans="5:7" x14ac:dyDescent="0.25">
      <c r="E1590">
        <v>1585</v>
      </c>
      <c r="F1590">
        <v>6</v>
      </c>
      <c r="G1590" t="s">
        <v>472</v>
      </c>
    </row>
    <row r="1591" spans="5:7" x14ac:dyDescent="0.25">
      <c r="E1591">
        <v>1586</v>
      </c>
      <c r="F1591">
        <v>7</v>
      </c>
      <c r="G1591" t="s">
        <v>471</v>
      </c>
    </row>
    <row r="1592" spans="5:7" x14ac:dyDescent="0.25">
      <c r="E1592">
        <v>1587</v>
      </c>
      <c r="F1592">
        <v>8</v>
      </c>
      <c r="G1592" t="s">
        <v>471</v>
      </c>
    </row>
    <row r="1593" spans="5:7" x14ac:dyDescent="0.25">
      <c r="E1593">
        <v>1588</v>
      </c>
      <c r="F1593">
        <v>2</v>
      </c>
      <c r="G1593" t="s">
        <v>471</v>
      </c>
    </row>
    <row r="1594" spans="5:7" x14ac:dyDescent="0.25">
      <c r="E1594">
        <v>1589</v>
      </c>
      <c r="F1594">
        <v>6</v>
      </c>
      <c r="G1594" t="s">
        <v>472</v>
      </c>
    </row>
    <row r="1595" spans="5:7" x14ac:dyDescent="0.25">
      <c r="E1595">
        <v>1590</v>
      </c>
      <c r="F1595">
        <v>8</v>
      </c>
      <c r="G1595" t="s">
        <v>471</v>
      </c>
    </row>
    <row r="1596" spans="5:7" x14ac:dyDescent="0.25">
      <c r="E1596">
        <v>1591</v>
      </c>
      <c r="F1596">
        <v>4</v>
      </c>
      <c r="G1596" t="s">
        <v>471</v>
      </c>
    </row>
    <row r="1597" spans="5:7" x14ac:dyDescent="0.25">
      <c r="E1597">
        <v>1592</v>
      </c>
      <c r="F1597">
        <v>1</v>
      </c>
      <c r="G1597" t="s">
        <v>472</v>
      </c>
    </row>
    <row r="1598" spans="5:7" x14ac:dyDescent="0.25">
      <c r="E1598">
        <v>1593</v>
      </c>
      <c r="F1598">
        <v>2</v>
      </c>
      <c r="G1598" t="s">
        <v>472</v>
      </c>
    </row>
    <row r="1599" spans="5:7" x14ac:dyDescent="0.25">
      <c r="E1599">
        <v>1594</v>
      </c>
      <c r="F1599">
        <v>7</v>
      </c>
      <c r="G1599" t="s">
        <v>472</v>
      </c>
    </row>
    <row r="1600" spans="5:7" x14ac:dyDescent="0.25">
      <c r="E1600">
        <v>1595</v>
      </c>
      <c r="F1600">
        <v>1</v>
      </c>
      <c r="G1600" t="s">
        <v>472</v>
      </c>
    </row>
    <row r="1601" spans="5:7" x14ac:dyDescent="0.25">
      <c r="E1601">
        <v>1596</v>
      </c>
      <c r="F1601">
        <v>5</v>
      </c>
      <c r="G1601" t="s">
        <v>471</v>
      </c>
    </row>
    <row r="1602" spans="5:7" x14ac:dyDescent="0.25">
      <c r="E1602">
        <v>1597</v>
      </c>
      <c r="F1602">
        <v>1</v>
      </c>
      <c r="G1602" t="s">
        <v>472</v>
      </c>
    </row>
    <row r="1603" spans="5:7" x14ac:dyDescent="0.25">
      <c r="E1603">
        <v>1598</v>
      </c>
      <c r="F1603">
        <v>3</v>
      </c>
      <c r="G1603" t="s">
        <v>472</v>
      </c>
    </row>
    <row r="1604" spans="5:7" x14ac:dyDescent="0.25">
      <c r="E1604">
        <v>1599</v>
      </c>
      <c r="F1604">
        <v>4</v>
      </c>
      <c r="G1604" t="s">
        <v>471</v>
      </c>
    </row>
    <row r="1605" spans="5:7" x14ac:dyDescent="0.25">
      <c r="E1605">
        <v>1600</v>
      </c>
      <c r="F1605">
        <v>4</v>
      </c>
      <c r="G1605" t="s">
        <v>472</v>
      </c>
    </row>
    <row r="1606" spans="5:7" x14ac:dyDescent="0.25">
      <c r="E1606">
        <v>1601</v>
      </c>
      <c r="F1606">
        <v>8</v>
      </c>
      <c r="G1606" t="s">
        <v>471</v>
      </c>
    </row>
    <row r="1607" spans="5:7" x14ac:dyDescent="0.25">
      <c r="E1607">
        <v>1602</v>
      </c>
      <c r="F1607">
        <v>9</v>
      </c>
      <c r="G1607" t="s">
        <v>471</v>
      </c>
    </row>
    <row r="1608" spans="5:7" x14ac:dyDescent="0.25">
      <c r="E1608">
        <v>1603</v>
      </c>
      <c r="F1608">
        <v>2</v>
      </c>
      <c r="G1608" t="s">
        <v>472</v>
      </c>
    </row>
    <row r="1609" spans="5:7" x14ac:dyDescent="0.25">
      <c r="E1609">
        <v>1604</v>
      </c>
      <c r="F1609">
        <v>4</v>
      </c>
      <c r="G1609" t="s">
        <v>471</v>
      </c>
    </row>
    <row r="1610" spans="5:7" x14ac:dyDescent="0.25">
      <c r="E1610">
        <v>1605</v>
      </c>
      <c r="F1610">
        <v>3</v>
      </c>
      <c r="G1610" t="s">
        <v>472</v>
      </c>
    </row>
    <row r="1611" spans="5:7" x14ac:dyDescent="0.25">
      <c r="E1611">
        <v>1606</v>
      </c>
      <c r="F1611">
        <v>4</v>
      </c>
      <c r="G1611" t="s">
        <v>471</v>
      </c>
    </row>
    <row r="1612" spans="5:7" x14ac:dyDescent="0.25">
      <c r="E1612">
        <v>1607</v>
      </c>
      <c r="F1612">
        <v>4</v>
      </c>
      <c r="G1612" t="s">
        <v>472</v>
      </c>
    </row>
    <row r="1613" spans="5:7" x14ac:dyDescent="0.25">
      <c r="E1613">
        <v>1608</v>
      </c>
      <c r="F1613">
        <v>5</v>
      </c>
      <c r="G1613" t="s">
        <v>471</v>
      </c>
    </row>
    <row r="1614" spans="5:7" x14ac:dyDescent="0.25">
      <c r="E1614">
        <v>1609</v>
      </c>
      <c r="F1614">
        <v>8</v>
      </c>
      <c r="G1614" t="s">
        <v>472</v>
      </c>
    </row>
    <row r="1615" spans="5:7" x14ac:dyDescent="0.25">
      <c r="E1615">
        <v>1610</v>
      </c>
      <c r="F1615">
        <v>9</v>
      </c>
      <c r="G1615" t="s">
        <v>472</v>
      </c>
    </row>
    <row r="1616" spans="5:7" x14ac:dyDescent="0.25">
      <c r="E1616">
        <v>1611</v>
      </c>
      <c r="F1616">
        <v>9</v>
      </c>
      <c r="G1616" t="s">
        <v>472</v>
      </c>
    </row>
    <row r="1617" spans="5:7" x14ac:dyDescent="0.25">
      <c r="E1617">
        <v>1612</v>
      </c>
      <c r="F1617">
        <v>1</v>
      </c>
      <c r="G1617" t="s">
        <v>472</v>
      </c>
    </row>
    <row r="1618" spans="5:7" x14ac:dyDescent="0.25">
      <c r="E1618">
        <v>1613</v>
      </c>
      <c r="F1618">
        <v>7</v>
      </c>
      <c r="G1618" t="s">
        <v>472</v>
      </c>
    </row>
    <row r="1619" spans="5:7" x14ac:dyDescent="0.25">
      <c r="E1619">
        <v>1614</v>
      </c>
      <c r="F1619">
        <v>6</v>
      </c>
      <c r="G1619" t="s">
        <v>471</v>
      </c>
    </row>
    <row r="1620" spans="5:7" x14ac:dyDescent="0.25">
      <c r="E1620">
        <v>1615</v>
      </c>
      <c r="F1620">
        <v>7</v>
      </c>
      <c r="G1620" t="s">
        <v>471</v>
      </c>
    </row>
    <row r="1621" spans="5:7" x14ac:dyDescent="0.25">
      <c r="E1621">
        <v>1616</v>
      </c>
      <c r="F1621">
        <v>4</v>
      </c>
      <c r="G1621" t="s">
        <v>472</v>
      </c>
    </row>
    <row r="1622" spans="5:7" x14ac:dyDescent="0.25">
      <c r="E1622">
        <v>1617</v>
      </c>
      <c r="F1622">
        <v>6</v>
      </c>
      <c r="G1622" t="s">
        <v>471</v>
      </c>
    </row>
    <row r="1623" spans="5:7" x14ac:dyDescent="0.25">
      <c r="E1623">
        <v>1618</v>
      </c>
      <c r="F1623">
        <v>2</v>
      </c>
      <c r="G1623" t="s">
        <v>472</v>
      </c>
    </row>
    <row r="1624" spans="5:7" x14ac:dyDescent="0.25">
      <c r="E1624">
        <v>1619</v>
      </c>
      <c r="F1624">
        <v>4</v>
      </c>
      <c r="G1624" t="s">
        <v>472</v>
      </c>
    </row>
    <row r="1625" spans="5:7" x14ac:dyDescent="0.25">
      <c r="E1625">
        <v>1620</v>
      </c>
      <c r="F1625">
        <v>5</v>
      </c>
      <c r="G1625" t="s">
        <v>472</v>
      </c>
    </row>
    <row r="1626" spans="5:7" x14ac:dyDescent="0.25">
      <c r="E1626">
        <v>1621</v>
      </c>
      <c r="F1626">
        <v>1</v>
      </c>
      <c r="G1626" t="s">
        <v>472</v>
      </c>
    </row>
    <row r="1627" spans="5:7" x14ac:dyDescent="0.25">
      <c r="E1627">
        <v>1622</v>
      </c>
      <c r="F1627">
        <v>3</v>
      </c>
      <c r="G1627" t="s">
        <v>471</v>
      </c>
    </row>
    <row r="1628" spans="5:7" x14ac:dyDescent="0.25">
      <c r="E1628">
        <v>1623</v>
      </c>
      <c r="F1628">
        <v>8</v>
      </c>
      <c r="G1628" t="s">
        <v>472</v>
      </c>
    </row>
    <row r="1629" spans="5:7" x14ac:dyDescent="0.25">
      <c r="E1629">
        <v>1624</v>
      </c>
      <c r="F1629">
        <v>8</v>
      </c>
      <c r="G1629" t="s">
        <v>471</v>
      </c>
    </row>
    <row r="1630" spans="5:7" x14ac:dyDescent="0.25">
      <c r="E1630">
        <v>1625</v>
      </c>
      <c r="F1630">
        <v>3</v>
      </c>
      <c r="G1630" t="s">
        <v>471</v>
      </c>
    </row>
    <row r="1631" spans="5:7" x14ac:dyDescent="0.25">
      <c r="E1631">
        <v>1626</v>
      </c>
      <c r="F1631">
        <v>2</v>
      </c>
      <c r="G1631" t="s">
        <v>472</v>
      </c>
    </row>
    <row r="1632" spans="5:7" x14ac:dyDescent="0.25">
      <c r="E1632">
        <v>1627</v>
      </c>
      <c r="F1632">
        <v>5</v>
      </c>
      <c r="G1632" t="s">
        <v>471</v>
      </c>
    </row>
    <row r="1633" spans="5:7" x14ac:dyDescent="0.25">
      <c r="E1633">
        <v>1628</v>
      </c>
      <c r="F1633">
        <v>6</v>
      </c>
      <c r="G1633" t="s">
        <v>472</v>
      </c>
    </row>
    <row r="1634" spans="5:7" x14ac:dyDescent="0.25">
      <c r="E1634">
        <v>1629</v>
      </c>
      <c r="F1634">
        <v>4</v>
      </c>
      <c r="G1634" t="s">
        <v>471</v>
      </c>
    </row>
    <row r="1635" spans="5:7" x14ac:dyDescent="0.25">
      <c r="E1635">
        <v>1630</v>
      </c>
      <c r="F1635">
        <v>4</v>
      </c>
      <c r="G1635" t="s">
        <v>471</v>
      </c>
    </row>
    <row r="1636" spans="5:7" x14ac:dyDescent="0.25">
      <c r="E1636">
        <v>1631</v>
      </c>
      <c r="F1636">
        <v>1</v>
      </c>
      <c r="G1636" t="s">
        <v>472</v>
      </c>
    </row>
    <row r="1637" spans="5:7" x14ac:dyDescent="0.25">
      <c r="E1637">
        <v>1632</v>
      </c>
      <c r="F1637">
        <v>1</v>
      </c>
      <c r="G1637" t="s">
        <v>472</v>
      </c>
    </row>
    <row r="1638" spans="5:7" x14ac:dyDescent="0.25">
      <c r="E1638">
        <v>1633</v>
      </c>
      <c r="F1638">
        <v>8</v>
      </c>
      <c r="G1638" t="s">
        <v>471</v>
      </c>
    </row>
    <row r="1639" spans="5:7" x14ac:dyDescent="0.25">
      <c r="E1639">
        <v>1634</v>
      </c>
      <c r="F1639">
        <v>2</v>
      </c>
      <c r="G1639" t="s">
        <v>472</v>
      </c>
    </row>
    <row r="1640" spans="5:7" x14ac:dyDescent="0.25">
      <c r="E1640">
        <v>1635</v>
      </c>
      <c r="F1640">
        <v>1</v>
      </c>
      <c r="G1640" t="s">
        <v>472</v>
      </c>
    </row>
    <row r="1641" spans="5:7" x14ac:dyDescent="0.25">
      <c r="E1641">
        <v>1636</v>
      </c>
      <c r="F1641">
        <v>7</v>
      </c>
      <c r="G1641" t="s">
        <v>471</v>
      </c>
    </row>
    <row r="1642" spans="5:7" x14ac:dyDescent="0.25">
      <c r="E1642">
        <v>1637</v>
      </c>
      <c r="F1642">
        <v>9</v>
      </c>
      <c r="G1642" t="s">
        <v>472</v>
      </c>
    </row>
    <row r="1643" spans="5:7" x14ac:dyDescent="0.25">
      <c r="E1643">
        <v>1638</v>
      </c>
      <c r="F1643">
        <v>9</v>
      </c>
      <c r="G1643" t="s">
        <v>472</v>
      </c>
    </row>
    <row r="1644" spans="5:7" x14ac:dyDescent="0.25">
      <c r="E1644">
        <v>1639</v>
      </c>
      <c r="F1644">
        <v>3</v>
      </c>
      <c r="G1644" t="s">
        <v>471</v>
      </c>
    </row>
    <row r="1645" spans="5:7" x14ac:dyDescent="0.25">
      <c r="E1645">
        <v>1640</v>
      </c>
      <c r="F1645">
        <v>1</v>
      </c>
      <c r="G1645" t="s">
        <v>472</v>
      </c>
    </row>
    <row r="1646" spans="5:7" x14ac:dyDescent="0.25">
      <c r="E1646">
        <v>1641</v>
      </c>
      <c r="F1646">
        <v>8</v>
      </c>
      <c r="G1646" t="s">
        <v>472</v>
      </c>
    </row>
    <row r="1647" spans="5:7" x14ac:dyDescent="0.25">
      <c r="E1647">
        <v>1642</v>
      </c>
      <c r="F1647">
        <v>1</v>
      </c>
      <c r="G1647" t="s">
        <v>472</v>
      </c>
    </row>
    <row r="1648" spans="5:7" x14ac:dyDescent="0.25">
      <c r="E1648">
        <v>1643</v>
      </c>
      <c r="F1648">
        <v>1</v>
      </c>
      <c r="G1648" t="s">
        <v>472</v>
      </c>
    </row>
    <row r="1649" spans="5:7" x14ac:dyDescent="0.25">
      <c r="E1649">
        <v>1644</v>
      </c>
      <c r="F1649">
        <v>4</v>
      </c>
      <c r="G1649" t="s">
        <v>471</v>
      </c>
    </row>
    <row r="1650" spans="5:7" x14ac:dyDescent="0.25">
      <c r="E1650">
        <v>1645</v>
      </c>
      <c r="F1650">
        <v>2</v>
      </c>
      <c r="G1650" t="s">
        <v>472</v>
      </c>
    </row>
    <row r="1651" spans="5:7" x14ac:dyDescent="0.25">
      <c r="E1651">
        <v>1646</v>
      </c>
      <c r="F1651">
        <v>6</v>
      </c>
      <c r="G1651" t="s">
        <v>472</v>
      </c>
    </row>
    <row r="1652" spans="5:7" x14ac:dyDescent="0.25">
      <c r="E1652">
        <v>1647</v>
      </c>
      <c r="F1652">
        <v>3</v>
      </c>
      <c r="G1652" t="s">
        <v>472</v>
      </c>
    </row>
    <row r="1653" spans="5:7" x14ac:dyDescent="0.25">
      <c r="E1653">
        <v>1648</v>
      </c>
      <c r="F1653">
        <v>1</v>
      </c>
      <c r="G1653" t="s">
        <v>471</v>
      </c>
    </row>
    <row r="1654" spans="5:7" x14ac:dyDescent="0.25">
      <c r="E1654">
        <v>1649</v>
      </c>
      <c r="F1654">
        <v>9</v>
      </c>
      <c r="G1654" t="s">
        <v>471</v>
      </c>
    </row>
    <row r="1655" spans="5:7" x14ac:dyDescent="0.25">
      <c r="E1655">
        <v>1650</v>
      </c>
      <c r="F1655">
        <v>6</v>
      </c>
      <c r="G1655" t="s">
        <v>472</v>
      </c>
    </row>
    <row r="1656" spans="5:7" x14ac:dyDescent="0.25">
      <c r="E1656">
        <v>1651</v>
      </c>
      <c r="F1656">
        <v>9</v>
      </c>
      <c r="G1656" t="s">
        <v>472</v>
      </c>
    </row>
    <row r="1657" spans="5:7" x14ac:dyDescent="0.25">
      <c r="E1657">
        <v>1652</v>
      </c>
      <c r="F1657">
        <v>9</v>
      </c>
      <c r="G1657" t="s">
        <v>472</v>
      </c>
    </row>
    <row r="1658" spans="5:7" x14ac:dyDescent="0.25">
      <c r="E1658">
        <v>1653</v>
      </c>
      <c r="F1658">
        <v>9</v>
      </c>
      <c r="G1658" t="s">
        <v>472</v>
      </c>
    </row>
    <row r="1659" spans="5:7" x14ac:dyDescent="0.25">
      <c r="E1659">
        <v>1654</v>
      </c>
      <c r="F1659">
        <v>9</v>
      </c>
      <c r="G1659" t="s">
        <v>472</v>
      </c>
    </row>
    <row r="1660" spans="5:7" x14ac:dyDescent="0.25">
      <c r="E1660">
        <v>1655</v>
      </c>
      <c r="F1660">
        <v>3</v>
      </c>
      <c r="G1660" t="s">
        <v>471</v>
      </c>
    </row>
    <row r="1661" spans="5:7" x14ac:dyDescent="0.25">
      <c r="E1661">
        <v>1656</v>
      </c>
      <c r="F1661">
        <v>8</v>
      </c>
      <c r="G1661" t="s">
        <v>471</v>
      </c>
    </row>
    <row r="1662" spans="5:7" x14ac:dyDescent="0.25">
      <c r="E1662">
        <v>1657</v>
      </c>
      <c r="F1662">
        <v>2</v>
      </c>
      <c r="G1662" t="s">
        <v>471</v>
      </c>
    </row>
    <row r="1663" spans="5:7" x14ac:dyDescent="0.25">
      <c r="E1663">
        <v>1658</v>
      </c>
      <c r="F1663">
        <v>4</v>
      </c>
      <c r="G1663" t="s">
        <v>472</v>
      </c>
    </row>
    <row r="1664" spans="5:7" x14ac:dyDescent="0.25">
      <c r="E1664">
        <v>1659</v>
      </c>
      <c r="F1664">
        <v>5</v>
      </c>
      <c r="G1664" t="s">
        <v>471</v>
      </c>
    </row>
    <row r="1665" spans="5:7" x14ac:dyDescent="0.25">
      <c r="E1665">
        <v>1660</v>
      </c>
      <c r="F1665">
        <v>8</v>
      </c>
      <c r="G1665" t="s">
        <v>471</v>
      </c>
    </row>
    <row r="1666" spans="5:7" x14ac:dyDescent="0.25">
      <c r="E1666">
        <v>1661</v>
      </c>
      <c r="F1666">
        <v>2</v>
      </c>
      <c r="G1666" t="s">
        <v>472</v>
      </c>
    </row>
    <row r="1667" spans="5:7" x14ac:dyDescent="0.25">
      <c r="E1667">
        <v>1662</v>
      </c>
      <c r="F1667">
        <v>7</v>
      </c>
      <c r="G1667" t="s">
        <v>472</v>
      </c>
    </row>
    <row r="1668" spans="5:7" x14ac:dyDescent="0.25">
      <c r="E1668">
        <v>1663</v>
      </c>
      <c r="F1668">
        <v>3</v>
      </c>
      <c r="G1668" t="s">
        <v>472</v>
      </c>
    </row>
    <row r="1669" spans="5:7" x14ac:dyDescent="0.25">
      <c r="E1669">
        <v>1664</v>
      </c>
      <c r="F1669">
        <v>9</v>
      </c>
      <c r="G1669" t="s">
        <v>472</v>
      </c>
    </row>
    <row r="1670" spans="5:7" x14ac:dyDescent="0.25">
      <c r="E1670">
        <v>1665</v>
      </c>
      <c r="F1670">
        <v>4</v>
      </c>
      <c r="G1670" t="s">
        <v>471</v>
      </c>
    </row>
    <row r="1671" spans="5:7" x14ac:dyDescent="0.25">
      <c r="E1671">
        <v>1666</v>
      </c>
      <c r="F1671">
        <v>8</v>
      </c>
      <c r="G1671" t="s">
        <v>471</v>
      </c>
    </row>
    <row r="1672" spans="5:7" x14ac:dyDescent="0.25">
      <c r="E1672">
        <v>1667</v>
      </c>
      <c r="F1672">
        <v>1</v>
      </c>
      <c r="G1672" t="s">
        <v>472</v>
      </c>
    </row>
    <row r="1673" spans="5:7" x14ac:dyDescent="0.25">
      <c r="E1673">
        <v>1668</v>
      </c>
      <c r="F1673">
        <v>3</v>
      </c>
      <c r="G1673" t="s">
        <v>472</v>
      </c>
    </row>
    <row r="1674" spans="5:7" x14ac:dyDescent="0.25">
      <c r="E1674">
        <v>1669</v>
      </c>
      <c r="F1674">
        <v>7</v>
      </c>
      <c r="G1674" t="s">
        <v>472</v>
      </c>
    </row>
    <row r="1675" spans="5:7" x14ac:dyDescent="0.25">
      <c r="E1675">
        <v>1670</v>
      </c>
      <c r="F1675">
        <v>4</v>
      </c>
      <c r="G1675" t="s">
        <v>471</v>
      </c>
    </row>
    <row r="1676" spans="5:7" x14ac:dyDescent="0.25">
      <c r="E1676">
        <v>1671</v>
      </c>
      <c r="F1676">
        <v>5</v>
      </c>
      <c r="G1676" t="s">
        <v>472</v>
      </c>
    </row>
    <row r="1677" spans="5:7" x14ac:dyDescent="0.25">
      <c r="E1677">
        <v>1672</v>
      </c>
      <c r="F1677">
        <v>9</v>
      </c>
      <c r="G1677" t="s">
        <v>471</v>
      </c>
    </row>
    <row r="1678" spans="5:7" x14ac:dyDescent="0.25">
      <c r="E1678">
        <v>1673</v>
      </c>
      <c r="F1678">
        <v>2</v>
      </c>
      <c r="G1678" t="s">
        <v>472</v>
      </c>
    </row>
    <row r="1679" spans="5:7" x14ac:dyDescent="0.25">
      <c r="E1679">
        <v>1674</v>
      </c>
      <c r="F1679">
        <v>2</v>
      </c>
      <c r="G1679" t="s">
        <v>471</v>
      </c>
    </row>
    <row r="1680" spans="5:7" x14ac:dyDescent="0.25">
      <c r="E1680">
        <v>1675</v>
      </c>
      <c r="F1680">
        <v>6</v>
      </c>
      <c r="G1680" t="s">
        <v>471</v>
      </c>
    </row>
    <row r="1681" spans="5:7" x14ac:dyDescent="0.25">
      <c r="E1681">
        <v>1676</v>
      </c>
      <c r="F1681">
        <v>8</v>
      </c>
      <c r="G1681" t="s">
        <v>472</v>
      </c>
    </row>
    <row r="1682" spans="5:7" x14ac:dyDescent="0.25">
      <c r="E1682">
        <v>1677</v>
      </c>
      <c r="F1682">
        <v>1</v>
      </c>
      <c r="G1682" t="s">
        <v>472</v>
      </c>
    </row>
    <row r="1683" spans="5:7" x14ac:dyDescent="0.25">
      <c r="E1683">
        <v>1678</v>
      </c>
      <c r="F1683">
        <v>9</v>
      </c>
      <c r="G1683" t="s">
        <v>471</v>
      </c>
    </row>
    <row r="1684" spans="5:7" x14ac:dyDescent="0.25">
      <c r="E1684">
        <v>1679</v>
      </c>
      <c r="F1684">
        <v>3</v>
      </c>
      <c r="G1684" t="s">
        <v>472</v>
      </c>
    </row>
    <row r="1685" spans="5:7" x14ac:dyDescent="0.25">
      <c r="E1685">
        <v>1680</v>
      </c>
      <c r="F1685">
        <v>2</v>
      </c>
      <c r="G1685" t="s">
        <v>471</v>
      </c>
    </row>
    <row r="1686" spans="5:7" x14ac:dyDescent="0.25">
      <c r="E1686">
        <v>1681</v>
      </c>
      <c r="F1686">
        <v>7</v>
      </c>
      <c r="G1686" t="s">
        <v>472</v>
      </c>
    </row>
    <row r="1687" spans="5:7" x14ac:dyDescent="0.25">
      <c r="E1687">
        <v>1682</v>
      </c>
      <c r="F1687">
        <v>8</v>
      </c>
      <c r="G1687" t="s">
        <v>472</v>
      </c>
    </row>
    <row r="1688" spans="5:7" x14ac:dyDescent="0.25">
      <c r="E1688">
        <v>1683</v>
      </c>
      <c r="F1688">
        <v>6</v>
      </c>
      <c r="G1688" t="s">
        <v>472</v>
      </c>
    </row>
    <row r="1689" spans="5:7" x14ac:dyDescent="0.25">
      <c r="E1689">
        <v>1684</v>
      </c>
      <c r="F1689">
        <v>6</v>
      </c>
      <c r="G1689" t="s">
        <v>472</v>
      </c>
    </row>
    <row r="1690" spans="5:7" x14ac:dyDescent="0.25">
      <c r="E1690">
        <v>1685</v>
      </c>
      <c r="F1690">
        <v>3</v>
      </c>
      <c r="G1690" t="s">
        <v>471</v>
      </c>
    </row>
    <row r="1691" spans="5:7" x14ac:dyDescent="0.25">
      <c r="E1691">
        <v>1686</v>
      </c>
      <c r="F1691">
        <v>3</v>
      </c>
      <c r="G1691" t="s">
        <v>472</v>
      </c>
    </row>
    <row r="1692" spans="5:7" x14ac:dyDescent="0.25">
      <c r="E1692">
        <v>1687</v>
      </c>
      <c r="F1692">
        <v>8</v>
      </c>
      <c r="G1692" t="s">
        <v>472</v>
      </c>
    </row>
    <row r="1693" spans="5:7" x14ac:dyDescent="0.25">
      <c r="E1693">
        <v>1688</v>
      </c>
      <c r="F1693">
        <v>6</v>
      </c>
      <c r="G1693" t="s">
        <v>472</v>
      </c>
    </row>
    <row r="1694" spans="5:7" x14ac:dyDescent="0.25">
      <c r="E1694">
        <v>1689</v>
      </c>
      <c r="F1694">
        <v>5</v>
      </c>
      <c r="G1694" t="s">
        <v>472</v>
      </c>
    </row>
    <row r="1695" spans="5:7" x14ac:dyDescent="0.25">
      <c r="E1695">
        <v>1690</v>
      </c>
      <c r="F1695">
        <v>7</v>
      </c>
      <c r="G1695" t="s">
        <v>471</v>
      </c>
    </row>
    <row r="1696" spans="5:7" x14ac:dyDescent="0.25">
      <c r="E1696">
        <v>1691</v>
      </c>
      <c r="F1696">
        <v>9</v>
      </c>
      <c r="G1696" t="s">
        <v>471</v>
      </c>
    </row>
    <row r="1697" spans="5:7" x14ac:dyDescent="0.25">
      <c r="E1697">
        <v>1692</v>
      </c>
      <c r="F1697">
        <v>6</v>
      </c>
      <c r="G1697" t="s">
        <v>472</v>
      </c>
    </row>
    <row r="1698" spans="5:7" x14ac:dyDescent="0.25">
      <c r="E1698">
        <v>1693</v>
      </c>
      <c r="F1698">
        <v>1</v>
      </c>
      <c r="G1698" t="s">
        <v>472</v>
      </c>
    </row>
    <row r="1699" spans="5:7" x14ac:dyDescent="0.25">
      <c r="E1699">
        <v>1694</v>
      </c>
      <c r="F1699">
        <v>1</v>
      </c>
      <c r="G1699" t="s">
        <v>472</v>
      </c>
    </row>
    <row r="1700" spans="5:7" x14ac:dyDescent="0.25">
      <c r="E1700">
        <v>1695</v>
      </c>
      <c r="F1700">
        <v>3</v>
      </c>
      <c r="G1700" t="s">
        <v>472</v>
      </c>
    </row>
    <row r="1701" spans="5:7" x14ac:dyDescent="0.25">
      <c r="E1701">
        <v>1696</v>
      </c>
      <c r="F1701">
        <v>4</v>
      </c>
      <c r="G1701" t="s">
        <v>471</v>
      </c>
    </row>
    <row r="1702" spans="5:7" x14ac:dyDescent="0.25">
      <c r="E1702">
        <v>1697</v>
      </c>
      <c r="F1702">
        <v>1</v>
      </c>
      <c r="G1702" t="s">
        <v>472</v>
      </c>
    </row>
    <row r="1703" spans="5:7" x14ac:dyDescent="0.25">
      <c r="E1703">
        <v>1698</v>
      </c>
      <c r="F1703">
        <v>6</v>
      </c>
      <c r="G1703" t="s">
        <v>471</v>
      </c>
    </row>
    <row r="1704" spans="5:7" x14ac:dyDescent="0.25">
      <c r="E1704">
        <v>1699</v>
      </c>
      <c r="F1704">
        <v>8</v>
      </c>
      <c r="G1704" t="s">
        <v>472</v>
      </c>
    </row>
    <row r="1705" spans="5:7" x14ac:dyDescent="0.25">
      <c r="E1705">
        <v>1700</v>
      </c>
      <c r="F1705">
        <v>7</v>
      </c>
      <c r="G1705" t="s">
        <v>471</v>
      </c>
    </row>
    <row r="1706" spans="5:7" x14ac:dyDescent="0.25">
      <c r="E1706">
        <v>1701</v>
      </c>
      <c r="F1706">
        <v>6</v>
      </c>
      <c r="G1706" t="s">
        <v>471</v>
      </c>
    </row>
    <row r="1707" spans="5:7" x14ac:dyDescent="0.25">
      <c r="E1707">
        <v>1702</v>
      </c>
      <c r="F1707">
        <v>4</v>
      </c>
      <c r="G1707" t="s">
        <v>472</v>
      </c>
    </row>
    <row r="1708" spans="5:7" x14ac:dyDescent="0.25">
      <c r="E1708">
        <v>1703</v>
      </c>
      <c r="F1708">
        <v>5</v>
      </c>
      <c r="G1708" t="s">
        <v>471</v>
      </c>
    </row>
    <row r="1709" spans="5:7" x14ac:dyDescent="0.25">
      <c r="E1709">
        <v>1704</v>
      </c>
      <c r="F1709">
        <v>6</v>
      </c>
      <c r="G1709" t="s">
        <v>471</v>
      </c>
    </row>
    <row r="1710" spans="5:7" x14ac:dyDescent="0.25">
      <c r="E1710">
        <v>1705</v>
      </c>
      <c r="F1710">
        <v>8</v>
      </c>
      <c r="G1710" t="s">
        <v>472</v>
      </c>
    </row>
    <row r="1711" spans="5:7" x14ac:dyDescent="0.25">
      <c r="E1711">
        <v>1706</v>
      </c>
      <c r="F1711">
        <v>5</v>
      </c>
      <c r="G1711" t="s">
        <v>472</v>
      </c>
    </row>
    <row r="1712" spans="5:7" x14ac:dyDescent="0.25">
      <c r="E1712">
        <v>1707</v>
      </c>
      <c r="F1712">
        <v>1</v>
      </c>
      <c r="G1712" t="s">
        <v>471</v>
      </c>
    </row>
    <row r="1713" spans="5:7" x14ac:dyDescent="0.25">
      <c r="E1713">
        <v>1708</v>
      </c>
      <c r="F1713">
        <v>4</v>
      </c>
      <c r="G1713" t="s">
        <v>471</v>
      </c>
    </row>
    <row r="1714" spans="5:7" x14ac:dyDescent="0.25">
      <c r="E1714">
        <v>1709</v>
      </c>
      <c r="F1714">
        <v>2</v>
      </c>
      <c r="G1714" t="s">
        <v>471</v>
      </c>
    </row>
    <row r="1715" spans="5:7" x14ac:dyDescent="0.25">
      <c r="E1715">
        <v>1710</v>
      </c>
      <c r="F1715">
        <v>1</v>
      </c>
      <c r="G1715" t="s">
        <v>472</v>
      </c>
    </row>
    <row r="1716" spans="5:7" x14ac:dyDescent="0.25">
      <c r="E1716">
        <v>1711</v>
      </c>
      <c r="F1716">
        <v>7</v>
      </c>
      <c r="G1716" t="s">
        <v>471</v>
      </c>
    </row>
    <row r="1717" spans="5:7" x14ac:dyDescent="0.25">
      <c r="E1717">
        <v>1712</v>
      </c>
      <c r="F1717">
        <v>2</v>
      </c>
      <c r="G1717" t="s">
        <v>472</v>
      </c>
    </row>
    <row r="1718" spans="5:7" x14ac:dyDescent="0.25">
      <c r="E1718">
        <v>1713</v>
      </c>
      <c r="F1718">
        <v>7</v>
      </c>
      <c r="G1718" t="s">
        <v>472</v>
      </c>
    </row>
    <row r="1719" spans="5:7" x14ac:dyDescent="0.25">
      <c r="E1719">
        <v>1714</v>
      </c>
      <c r="F1719">
        <v>4</v>
      </c>
      <c r="G1719" t="s">
        <v>471</v>
      </c>
    </row>
    <row r="1720" spans="5:7" x14ac:dyDescent="0.25">
      <c r="E1720">
        <v>1715</v>
      </c>
      <c r="F1720">
        <v>4</v>
      </c>
      <c r="G1720" t="s">
        <v>472</v>
      </c>
    </row>
    <row r="1721" spans="5:7" x14ac:dyDescent="0.25">
      <c r="E1721">
        <v>1716</v>
      </c>
      <c r="F1721">
        <v>1</v>
      </c>
      <c r="G1721" t="s">
        <v>472</v>
      </c>
    </row>
    <row r="1722" spans="5:7" x14ac:dyDescent="0.25">
      <c r="E1722">
        <v>1717</v>
      </c>
      <c r="F1722">
        <v>8</v>
      </c>
      <c r="G1722" t="s">
        <v>471</v>
      </c>
    </row>
    <row r="1723" spans="5:7" x14ac:dyDescent="0.25">
      <c r="E1723">
        <v>1718</v>
      </c>
      <c r="F1723">
        <v>2</v>
      </c>
      <c r="G1723" t="s">
        <v>472</v>
      </c>
    </row>
    <row r="1724" spans="5:7" x14ac:dyDescent="0.25">
      <c r="E1724">
        <v>1719</v>
      </c>
      <c r="F1724">
        <v>5</v>
      </c>
      <c r="G1724" t="s">
        <v>472</v>
      </c>
    </row>
    <row r="1725" spans="5:7" x14ac:dyDescent="0.25">
      <c r="E1725">
        <v>1720</v>
      </c>
      <c r="F1725">
        <v>1</v>
      </c>
      <c r="G1725" t="s">
        <v>472</v>
      </c>
    </row>
    <row r="1726" spans="5:7" x14ac:dyDescent="0.25">
      <c r="E1726">
        <v>1721</v>
      </c>
      <c r="F1726">
        <v>6</v>
      </c>
      <c r="G1726" t="s">
        <v>471</v>
      </c>
    </row>
    <row r="1727" spans="5:7" x14ac:dyDescent="0.25">
      <c r="E1727">
        <v>1722</v>
      </c>
      <c r="F1727">
        <v>6</v>
      </c>
      <c r="G1727" t="s">
        <v>472</v>
      </c>
    </row>
    <row r="1728" spans="5:7" x14ac:dyDescent="0.25">
      <c r="E1728">
        <v>1723</v>
      </c>
      <c r="F1728">
        <v>9</v>
      </c>
      <c r="G1728" t="s">
        <v>472</v>
      </c>
    </row>
    <row r="1729" spans="5:7" x14ac:dyDescent="0.25">
      <c r="E1729">
        <v>1724</v>
      </c>
      <c r="F1729">
        <v>3</v>
      </c>
      <c r="G1729" t="s">
        <v>472</v>
      </c>
    </row>
    <row r="1730" spans="5:7" x14ac:dyDescent="0.25">
      <c r="E1730">
        <v>1725</v>
      </c>
      <c r="F1730">
        <v>8</v>
      </c>
      <c r="G1730" t="s">
        <v>472</v>
      </c>
    </row>
    <row r="1731" spans="5:7" x14ac:dyDescent="0.25">
      <c r="E1731">
        <v>1726</v>
      </c>
      <c r="F1731">
        <v>2</v>
      </c>
      <c r="G1731" t="s">
        <v>472</v>
      </c>
    </row>
    <row r="1732" spans="5:7" x14ac:dyDescent="0.25">
      <c r="E1732">
        <v>1727</v>
      </c>
      <c r="F1732">
        <v>3</v>
      </c>
      <c r="G1732" t="s">
        <v>471</v>
      </c>
    </row>
    <row r="1733" spans="5:7" x14ac:dyDescent="0.25">
      <c r="E1733">
        <v>1728</v>
      </c>
      <c r="F1733">
        <v>1</v>
      </c>
      <c r="G1733" t="s">
        <v>471</v>
      </c>
    </row>
    <row r="1734" spans="5:7" x14ac:dyDescent="0.25">
      <c r="E1734">
        <v>1729</v>
      </c>
      <c r="F1734">
        <v>5</v>
      </c>
      <c r="G1734" t="s">
        <v>471</v>
      </c>
    </row>
    <row r="1735" spans="5:7" x14ac:dyDescent="0.25">
      <c r="E1735">
        <v>1730</v>
      </c>
      <c r="F1735">
        <v>2</v>
      </c>
      <c r="G1735" t="s">
        <v>472</v>
      </c>
    </row>
    <row r="1736" spans="5:7" x14ac:dyDescent="0.25">
      <c r="E1736">
        <v>1731</v>
      </c>
      <c r="F1736">
        <v>5</v>
      </c>
      <c r="G1736" t="s">
        <v>471</v>
      </c>
    </row>
    <row r="1737" spans="5:7" x14ac:dyDescent="0.25">
      <c r="E1737">
        <v>1732</v>
      </c>
      <c r="F1737">
        <v>4</v>
      </c>
      <c r="G1737" t="s">
        <v>472</v>
      </c>
    </row>
    <row r="1738" spans="5:7" x14ac:dyDescent="0.25">
      <c r="E1738">
        <v>1733</v>
      </c>
      <c r="F1738">
        <v>9</v>
      </c>
      <c r="G1738" t="s">
        <v>471</v>
      </c>
    </row>
    <row r="1739" spans="5:7" x14ac:dyDescent="0.25">
      <c r="E1739">
        <v>1734</v>
      </c>
      <c r="F1739">
        <v>6</v>
      </c>
      <c r="G1739" t="s">
        <v>472</v>
      </c>
    </row>
    <row r="1740" spans="5:7" x14ac:dyDescent="0.25">
      <c r="E1740">
        <v>1735</v>
      </c>
      <c r="F1740">
        <v>8</v>
      </c>
      <c r="G1740" t="s">
        <v>471</v>
      </c>
    </row>
    <row r="1741" spans="5:7" x14ac:dyDescent="0.25">
      <c r="E1741">
        <v>1736</v>
      </c>
      <c r="F1741">
        <v>5</v>
      </c>
      <c r="G1741" t="s">
        <v>471</v>
      </c>
    </row>
    <row r="1742" spans="5:7" x14ac:dyDescent="0.25">
      <c r="E1742">
        <v>1737</v>
      </c>
      <c r="F1742">
        <v>6</v>
      </c>
      <c r="G1742" t="s">
        <v>471</v>
      </c>
    </row>
    <row r="1743" spans="5:7" x14ac:dyDescent="0.25">
      <c r="E1743">
        <v>1738</v>
      </c>
      <c r="F1743">
        <v>9</v>
      </c>
      <c r="G1743" t="s">
        <v>471</v>
      </c>
    </row>
    <row r="1744" spans="5:7" x14ac:dyDescent="0.25">
      <c r="E1744">
        <v>1739</v>
      </c>
      <c r="F1744">
        <v>3</v>
      </c>
      <c r="G1744" t="s">
        <v>472</v>
      </c>
    </row>
    <row r="1745" spans="5:7" x14ac:dyDescent="0.25">
      <c r="E1745">
        <v>1740</v>
      </c>
      <c r="F1745">
        <v>3</v>
      </c>
      <c r="G1745" t="s">
        <v>472</v>
      </c>
    </row>
    <row r="1746" spans="5:7" x14ac:dyDescent="0.25">
      <c r="E1746">
        <v>1741</v>
      </c>
      <c r="F1746">
        <v>3</v>
      </c>
      <c r="G1746" t="s">
        <v>471</v>
      </c>
    </row>
    <row r="1747" spans="5:7" x14ac:dyDescent="0.25">
      <c r="E1747">
        <v>1742</v>
      </c>
      <c r="F1747">
        <v>2</v>
      </c>
      <c r="G1747" t="s">
        <v>472</v>
      </c>
    </row>
    <row r="1748" spans="5:7" x14ac:dyDescent="0.25">
      <c r="E1748">
        <v>1743</v>
      </c>
      <c r="F1748">
        <v>6</v>
      </c>
      <c r="G1748" t="s">
        <v>472</v>
      </c>
    </row>
    <row r="1749" spans="5:7" x14ac:dyDescent="0.25">
      <c r="E1749">
        <v>1744</v>
      </c>
      <c r="F1749">
        <v>1</v>
      </c>
      <c r="G1749" t="s">
        <v>472</v>
      </c>
    </row>
    <row r="1750" spans="5:7" x14ac:dyDescent="0.25">
      <c r="E1750">
        <v>1745</v>
      </c>
      <c r="F1750">
        <v>4</v>
      </c>
      <c r="G1750" t="s">
        <v>471</v>
      </c>
    </row>
    <row r="1751" spans="5:7" x14ac:dyDescent="0.25">
      <c r="E1751">
        <v>1746</v>
      </c>
      <c r="F1751">
        <v>3</v>
      </c>
      <c r="G1751" t="s">
        <v>471</v>
      </c>
    </row>
    <row r="1752" spans="5:7" x14ac:dyDescent="0.25">
      <c r="E1752">
        <v>1747</v>
      </c>
      <c r="F1752">
        <v>5</v>
      </c>
      <c r="G1752" t="s">
        <v>472</v>
      </c>
    </row>
    <row r="1753" spans="5:7" x14ac:dyDescent="0.25">
      <c r="E1753">
        <v>1748</v>
      </c>
      <c r="F1753">
        <v>1</v>
      </c>
      <c r="G1753" t="s">
        <v>472</v>
      </c>
    </row>
    <row r="1754" spans="5:7" x14ac:dyDescent="0.25">
      <c r="E1754">
        <v>1749</v>
      </c>
      <c r="F1754">
        <v>7</v>
      </c>
      <c r="G1754" t="s">
        <v>471</v>
      </c>
    </row>
    <row r="1755" spans="5:7" x14ac:dyDescent="0.25">
      <c r="E1755">
        <v>1750</v>
      </c>
      <c r="F1755">
        <v>5</v>
      </c>
      <c r="G1755" t="s">
        <v>472</v>
      </c>
    </row>
    <row r="1756" spans="5:7" x14ac:dyDescent="0.25">
      <c r="E1756">
        <v>1751</v>
      </c>
      <c r="F1756">
        <v>3</v>
      </c>
      <c r="G1756" t="s">
        <v>471</v>
      </c>
    </row>
    <row r="1757" spans="5:7" x14ac:dyDescent="0.25">
      <c r="E1757">
        <v>1752</v>
      </c>
      <c r="F1757">
        <v>9</v>
      </c>
      <c r="G1757" t="s">
        <v>471</v>
      </c>
    </row>
    <row r="1758" spans="5:7" x14ac:dyDescent="0.25">
      <c r="E1758">
        <v>1753</v>
      </c>
      <c r="F1758">
        <v>1</v>
      </c>
      <c r="G1758" t="s">
        <v>472</v>
      </c>
    </row>
    <row r="1759" spans="5:7" x14ac:dyDescent="0.25">
      <c r="E1759">
        <v>1754</v>
      </c>
      <c r="F1759">
        <v>7</v>
      </c>
      <c r="G1759" t="s">
        <v>472</v>
      </c>
    </row>
    <row r="1760" spans="5:7" x14ac:dyDescent="0.25">
      <c r="E1760">
        <v>1755</v>
      </c>
      <c r="F1760">
        <v>9</v>
      </c>
      <c r="G1760" t="s">
        <v>471</v>
      </c>
    </row>
    <row r="1761" spans="5:7" x14ac:dyDescent="0.25">
      <c r="E1761">
        <v>1756</v>
      </c>
      <c r="F1761">
        <v>7</v>
      </c>
      <c r="G1761" t="s">
        <v>472</v>
      </c>
    </row>
    <row r="1762" spans="5:7" x14ac:dyDescent="0.25">
      <c r="E1762">
        <v>1757</v>
      </c>
      <c r="F1762">
        <v>2</v>
      </c>
      <c r="G1762" t="s">
        <v>472</v>
      </c>
    </row>
    <row r="1763" spans="5:7" x14ac:dyDescent="0.25">
      <c r="E1763">
        <v>1758</v>
      </c>
      <c r="F1763">
        <v>4</v>
      </c>
      <c r="G1763" t="s">
        <v>471</v>
      </c>
    </row>
    <row r="1764" spans="5:7" x14ac:dyDescent="0.25">
      <c r="E1764">
        <v>1759</v>
      </c>
      <c r="F1764">
        <v>6</v>
      </c>
      <c r="G1764" t="s">
        <v>471</v>
      </c>
    </row>
    <row r="1765" spans="5:7" x14ac:dyDescent="0.25">
      <c r="E1765">
        <v>1760</v>
      </c>
      <c r="F1765">
        <v>1</v>
      </c>
      <c r="G1765" t="s">
        <v>472</v>
      </c>
    </row>
    <row r="1766" spans="5:7" x14ac:dyDescent="0.25">
      <c r="E1766">
        <v>1761</v>
      </c>
      <c r="F1766">
        <v>4</v>
      </c>
      <c r="G1766" t="s">
        <v>472</v>
      </c>
    </row>
    <row r="1767" spans="5:7" x14ac:dyDescent="0.25">
      <c r="E1767">
        <v>1762</v>
      </c>
      <c r="F1767">
        <v>7</v>
      </c>
      <c r="G1767" t="s">
        <v>472</v>
      </c>
    </row>
    <row r="1768" spans="5:7" x14ac:dyDescent="0.25">
      <c r="E1768">
        <v>1763</v>
      </c>
      <c r="F1768">
        <v>5</v>
      </c>
      <c r="G1768" t="s">
        <v>472</v>
      </c>
    </row>
    <row r="1769" spans="5:7" x14ac:dyDescent="0.25">
      <c r="E1769">
        <v>1764</v>
      </c>
      <c r="F1769">
        <v>5</v>
      </c>
      <c r="G1769" t="s">
        <v>471</v>
      </c>
    </row>
    <row r="1770" spans="5:7" x14ac:dyDescent="0.25">
      <c r="E1770">
        <v>1765</v>
      </c>
      <c r="F1770">
        <v>5</v>
      </c>
      <c r="G1770" t="s">
        <v>472</v>
      </c>
    </row>
    <row r="1771" spans="5:7" x14ac:dyDescent="0.25">
      <c r="E1771">
        <v>1766</v>
      </c>
      <c r="F1771">
        <v>1</v>
      </c>
      <c r="G1771" t="s">
        <v>472</v>
      </c>
    </row>
    <row r="1772" spans="5:7" x14ac:dyDescent="0.25">
      <c r="E1772">
        <v>1767</v>
      </c>
      <c r="F1772">
        <v>5</v>
      </c>
      <c r="G1772" t="s">
        <v>472</v>
      </c>
    </row>
    <row r="1773" spans="5:7" x14ac:dyDescent="0.25">
      <c r="E1773">
        <v>1768</v>
      </c>
      <c r="F1773">
        <v>3</v>
      </c>
      <c r="G1773" t="s">
        <v>472</v>
      </c>
    </row>
    <row r="1774" spans="5:7" x14ac:dyDescent="0.25">
      <c r="E1774">
        <v>1769</v>
      </c>
      <c r="F1774">
        <v>8</v>
      </c>
      <c r="G1774" t="s">
        <v>472</v>
      </c>
    </row>
    <row r="1775" spans="5:7" x14ac:dyDescent="0.25">
      <c r="E1775">
        <v>1770</v>
      </c>
      <c r="F1775">
        <v>7</v>
      </c>
      <c r="G1775" t="s">
        <v>472</v>
      </c>
    </row>
    <row r="1776" spans="5:7" x14ac:dyDescent="0.25">
      <c r="E1776">
        <v>1771</v>
      </c>
      <c r="F1776">
        <v>7</v>
      </c>
      <c r="G1776" t="s">
        <v>471</v>
      </c>
    </row>
    <row r="1777" spans="5:7" x14ac:dyDescent="0.25">
      <c r="E1777">
        <v>1772</v>
      </c>
      <c r="F1777">
        <v>9</v>
      </c>
      <c r="G1777" t="s">
        <v>472</v>
      </c>
    </row>
    <row r="1778" spans="5:7" x14ac:dyDescent="0.25">
      <c r="E1778">
        <v>1773</v>
      </c>
      <c r="F1778">
        <v>2</v>
      </c>
      <c r="G1778" t="s">
        <v>472</v>
      </c>
    </row>
    <row r="1779" spans="5:7" x14ac:dyDescent="0.25">
      <c r="E1779">
        <v>1774</v>
      </c>
      <c r="F1779">
        <v>3</v>
      </c>
      <c r="G1779" t="s">
        <v>471</v>
      </c>
    </row>
    <row r="1780" spans="5:7" x14ac:dyDescent="0.25">
      <c r="E1780">
        <v>1775</v>
      </c>
      <c r="F1780">
        <v>8</v>
      </c>
      <c r="G1780" t="s">
        <v>471</v>
      </c>
    </row>
    <row r="1781" spans="5:7" x14ac:dyDescent="0.25">
      <c r="E1781">
        <v>1776</v>
      </c>
      <c r="F1781">
        <v>8</v>
      </c>
      <c r="G1781" t="s">
        <v>471</v>
      </c>
    </row>
    <row r="1782" spans="5:7" x14ac:dyDescent="0.25">
      <c r="E1782">
        <v>1777</v>
      </c>
      <c r="F1782">
        <v>2</v>
      </c>
      <c r="G1782" t="s">
        <v>472</v>
      </c>
    </row>
    <row r="1783" spans="5:7" x14ac:dyDescent="0.25">
      <c r="E1783">
        <v>1778</v>
      </c>
      <c r="F1783">
        <v>6</v>
      </c>
      <c r="G1783" t="s">
        <v>471</v>
      </c>
    </row>
    <row r="1784" spans="5:7" x14ac:dyDescent="0.25">
      <c r="E1784">
        <v>1779</v>
      </c>
      <c r="F1784">
        <v>7</v>
      </c>
      <c r="G1784" t="s">
        <v>472</v>
      </c>
    </row>
    <row r="1785" spans="5:7" x14ac:dyDescent="0.25">
      <c r="E1785">
        <v>1780</v>
      </c>
      <c r="F1785">
        <v>2</v>
      </c>
      <c r="G1785" t="s">
        <v>472</v>
      </c>
    </row>
    <row r="1786" spans="5:7" x14ac:dyDescent="0.25">
      <c r="E1786">
        <v>1781</v>
      </c>
      <c r="F1786">
        <v>6</v>
      </c>
      <c r="G1786" t="s">
        <v>471</v>
      </c>
    </row>
    <row r="1787" spans="5:7" x14ac:dyDescent="0.25">
      <c r="E1787">
        <v>1782</v>
      </c>
      <c r="F1787">
        <v>5</v>
      </c>
      <c r="G1787" t="s">
        <v>471</v>
      </c>
    </row>
    <row r="1788" spans="5:7" x14ac:dyDescent="0.25">
      <c r="E1788">
        <v>1783</v>
      </c>
      <c r="F1788">
        <v>1</v>
      </c>
      <c r="G1788" t="s">
        <v>472</v>
      </c>
    </row>
    <row r="1789" spans="5:7" x14ac:dyDescent="0.25">
      <c r="E1789">
        <v>1784</v>
      </c>
      <c r="F1789">
        <v>4</v>
      </c>
      <c r="G1789" t="s">
        <v>471</v>
      </c>
    </row>
    <row r="1790" spans="5:7" x14ac:dyDescent="0.25">
      <c r="E1790">
        <v>1785</v>
      </c>
      <c r="F1790">
        <v>2</v>
      </c>
      <c r="G1790" t="s">
        <v>472</v>
      </c>
    </row>
    <row r="1791" spans="5:7" x14ac:dyDescent="0.25">
      <c r="E1791">
        <v>1786</v>
      </c>
      <c r="F1791">
        <v>1</v>
      </c>
      <c r="G1791" t="s">
        <v>472</v>
      </c>
    </row>
    <row r="1792" spans="5:7" x14ac:dyDescent="0.25">
      <c r="E1792">
        <v>1787</v>
      </c>
      <c r="F1792">
        <v>1</v>
      </c>
      <c r="G1792" t="s">
        <v>471</v>
      </c>
    </row>
    <row r="1793" spans="5:7" x14ac:dyDescent="0.25">
      <c r="E1793">
        <v>1788</v>
      </c>
      <c r="F1793">
        <v>6</v>
      </c>
      <c r="G1793" t="s">
        <v>471</v>
      </c>
    </row>
    <row r="1794" spans="5:7" x14ac:dyDescent="0.25">
      <c r="E1794">
        <v>1789</v>
      </c>
      <c r="F1794">
        <v>4</v>
      </c>
      <c r="G1794" t="s">
        <v>471</v>
      </c>
    </row>
    <row r="1795" spans="5:7" x14ac:dyDescent="0.25">
      <c r="E1795">
        <v>1790</v>
      </c>
      <c r="F1795">
        <v>3</v>
      </c>
      <c r="G1795" t="s">
        <v>472</v>
      </c>
    </row>
    <row r="1796" spans="5:7" x14ac:dyDescent="0.25">
      <c r="E1796">
        <v>1791</v>
      </c>
      <c r="F1796">
        <v>5</v>
      </c>
      <c r="G1796" t="s">
        <v>472</v>
      </c>
    </row>
    <row r="1797" spans="5:7" x14ac:dyDescent="0.25">
      <c r="E1797">
        <v>1792</v>
      </c>
      <c r="F1797">
        <v>1</v>
      </c>
      <c r="G1797" t="s">
        <v>472</v>
      </c>
    </row>
    <row r="1798" spans="5:7" x14ac:dyDescent="0.25">
      <c r="E1798">
        <v>1793</v>
      </c>
      <c r="F1798">
        <v>7</v>
      </c>
      <c r="G1798" t="s">
        <v>471</v>
      </c>
    </row>
    <row r="1799" spans="5:7" x14ac:dyDescent="0.25">
      <c r="E1799">
        <v>1794</v>
      </c>
      <c r="F1799">
        <v>8</v>
      </c>
      <c r="G1799" t="s">
        <v>471</v>
      </c>
    </row>
    <row r="1800" spans="5:7" x14ac:dyDescent="0.25">
      <c r="E1800">
        <v>1795</v>
      </c>
      <c r="F1800">
        <v>8</v>
      </c>
      <c r="G1800" t="s">
        <v>471</v>
      </c>
    </row>
    <row r="1801" spans="5:7" x14ac:dyDescent="0.25">
      <c r="E1801">
        <v>1796</v>
      </c>
      <c r="F1801">
        <v>9</v>
      </c>
      <c r="G1801" t="s">
        <v>471</v>
      </c>
    </row>
    <row r="1802" spans="5:7" x14ac:dyDescent="0.25">
      <c r="E1802">
        <v>1797</v>
      </c>
      <c r="F1802">
        <v>3</v>
      </c>
      <c r="G1802" t="s">
        <v>471</v>
      </c>
    </row>
    <row r="1803" spans="5:7" x14ac:dyDescent="0.25">
      <c r="E1803">
        <v>1798</v>
      </c>
      <c r="F1803">
        <v>4</v>
      </c>
      <c r="G1803" t="s">
        <v>472</v>
      </c>
    </row>
    <row r="1804" spans="5:7" x14ac:dyDescent="0.25">
      <c r="E1804">
        <v>1799</v>
      </c>
      <c r="F1804">
        <v>1</v>
      </c>
      <c r="G1804" t="s">
        <v>472</v>
      </c>
    </row>
    <row r="1805" spans="5:7" x14ac:dyDescent="0.25">
      <c r="E1805">
        <v>1800</v>
      </c>
      <c r="F1805">
        <v>7</v>
      </c>
      <c r="G1805" t="s">
        <v>471</v>
      </c>
    </row>
    <row r="1806" spans="5:7" x14ac:dyDescent="0.25">
      <c r="E1806">
        <v>1801</v>
      </c>
      <c r="F1806">
        <v>4</v>
      </c>
      <c r="G1806" t="s">
        <v>472</v>
      </c>
    </row>
    <row r="1807" spans="5:7" x14ac:dyDescent="0.25">
      <c r="E1807">
        <v>1802</v>
      </c>
      <c r="F1807">
        <v>4</v>
      </c>
      <c r="G1807" t="s">
        <v>472</v>
      </c>
    </row>
    <row r="1808" spans="5:7" x14ac:dyDescent="0.25">
      <c r="E1808">
        <v>1803</v>
      </c>
      <c r="F1808">
        <v>2</v>
      </c>
      <c r="G1808" t="s">
        <v>472</v>
      </c>
    </row>
    <row r="1809" spans="5:7" x14ac:dyDescent="0.25">
      <c r="E1809">
        <v>1804</v>
      </c>
      <c r="F1809">
        <v>9</v>
      </c>
      <c r="G1809" t="s">
        <v>472</v>
      </c>
    </row>
    <row r="1810" spans="5:7" x14ac:dyDescent="0.25">
      <c r="E1810">
        <v>1805</v>
      </c>
      <c r="F1810">
        <v>3</v>
      </c>
      <c r="G1810" t="s">
        <v>471</v>
      </c>
    </row>
    <row r="1811" spans="5:7" x14ac:dyDescent="0.25">
      <c r="E1811">
        <v>1806</v>
      </c>
      <c r="F1811">
        <v>9</v>
      </c>
      <c r="G1811" t="s">
        <v>472</v>
      </c>
    </row>
    <row r="1812" spans="5:7" x14ac:dyDescent="0.25">
      <c r="E1812">
        <v>1807</v>
      </c>
      <c r="F1812">
        <v>6</v>
      </c>
      <c r="G1812" t="s">
        <v>471</v>
      </c>
    </row>
    <row r="1813" spans="5:7" x14ac:dyDescent="0.25">
      <c r="E1813">
        <v>1808</v>
      </c>
      <c r="F1813">
        <v>3</v>
      </c>
      <c r="G1813" t="s">
        <v>471</v>
      </c>
    </row>
    <row r="1814" spans="5:7" x14ac:dyDescent="0.25">
      <c r="E1814">
        <v>1809</v>
      </c>
      <c r="F1814">
        <v>1</v>
      </c>
      <c r="G1814" t="s">
        <v>472</v>
      </c>
    </row>
    <row r="1815" spans="5:7" x14ac:dyDescent="0.25">
      <c r="E1815">
        <v>1810</v>
      </c>
      <c r="F1815">
        <v>9</v>
      </c>
      <c r="G1815" t="s">
        <v>471</v>
      </c>
    </row>
    <row r="1816" spans="5:7" x14ac:dyDescent="0.25">
      <c r="E1816">
        <v>1811</v>
      </c>
      <c r="F1816">
        <v>6</v>
      </c>
      <c r="G1816" t="s">
        <v>471</v>
      </c>
    </row>
    <row r="1817" spans="5:7" x14ac:dyDescent="0.25">
      <c r="E1817">
        <v>1812</v>
      </c>
      <c r="F1817">
        <v>3</v>
      </c>
      <c r="G1817" t="s">
        <v>472</v>
      </c>
    </row>
    <row r="1818" spans="5:7" x14ac:dyDescent="0.25">
      <c r="E1818">
        <v>1813</v>
      </c>
      <c r="F1818">
        <v>4</v>
      </c>
      <c r="G1818" t="s">
        <v>471</v>
      </c>
    </row>
    <row r="1819" spans="5:7" x14ac:dyDescent="0.25">
      <c r="E1819">
        <v>1814</v>
      </c>
      <c r="F1819">
        <v>8</v>
      </c>
      <c r="G1819" t="s">
        <v>472</v>
      </c>
    </row>
    <row r="1820" spans="5:7" x14ac:dyDescent="0.25">
      <c r="E1820">
        <v>1815</v>
      </c>
      <c r="F1820">
        <v>8</v>
      </c>
      <c r="G1820" t="s">
        <v>471</v>
      </c>
    </row>
    <row r="1821" spans="5:7" x14ac:dyDescent="0.25">
      <c r="E1821">
        <v>1816</v>
      </c>
      <c r="F1821">
        <v>1</v>
      </c>
      <c r="G1821" t="s">
        <v>472</v>
      </c>
    </row>
    <row r="1822" spans="5:7" x14ac:dyDescent="0.25">
      <c r="E1822">
        <v>1817</v>
      </c>
      <c r="F1822">
        <v>1</v>
      </c>
      <c r="G1822" t="s">
        <v>472</v>
      </c>
    </row>
    <row r="1823" spans="5:7" x14ac:dyDescent="0.25">
      <c r="E1823">
        <v>1818</v>
      </c>
      <c r="F1823">
        <v>4</v>
      </c>
      <c r="G1823" t="s">
        <v>472</v>
      </c>
    </row>
    <row r="1824" spans="5:7" x14ac:dyDescent="0.25">
      <c r="E1824">
        <v>1819</v>
      </c>
      <c r="F1824">
        <v>3</v>
      </c>
      <c r="G1824" t="s">
        <v>472</v>
      </c>
    </row>
    <row r="1825" spans="5:7" x14ac:dyDescent="0.25">
      <c r="E1825">
        <v>1820</v>
      </c>
      <c r="F1825">
        <v>7</v>
      </c>
      <c r="G1825" t="s">
        <v>471</v>
      </c>
    </row>
    <row r="1826" spans="5:7" x14ac:dyDescent="0.25">
      <c r="E1826">
        <v>1821</v>
      </c>
      <c r="F1826">
        <v>6</v>
      </c>
      <c r="G1826" t="s">
        <v>471</v>
      </c>
    </row>
    <row r="1827" spans="5:7" x14ac:dyDescent="0.25">
      <c r="E1827">
        <v>1822</v>
      </c>
      <c r="F1827">
        <v>9</v>
      </c>
      <c r="G1827" t="s">
        <v>471</v>
      </c>
    </row>
    <row r="1828" spans="5:7" x14ac:dyDescent="0.25">
      <c r="E1828">
        <v>1823</v>
      </c>
      <c r="F1828">
        <v>5</v>
      </c>
      <c r="G1828" t="s">
        <v>471</v>
      </c>
    </row>
    <row r="1829" spans="5:7" x14ac:dyDescent="0.25">
      <c r="E1829">
        <v>1824</v>
      </c>
      <c r="F1829">
        <v>7</v>
      </c>
      <c r="G1829" t="s">
        <v>471</v>
      </c>
    </row>
    <row r="1830" spans="5:7" x14ac:dyDescent="0.25">
      <c r="E1830">
        <v>1825</v>
      </c>
      <c r="F1830">
        <v>6</v>
      </c>
      <c r="G1830" t="s">
        <v>472</v>
      </c>
    </row>
    <row r="1831" spans="5:7" x14ac:dyDescent="0.25">
      <c r="E1831">
        <v>1826</v>
      </c>
      <c r="F1831">
        <v>4</v>
      </c>
      <c r="G1831" t="s">
        <v>472</v>
      </c>
    </row>
    <row r="1832" spans="5:7" x14ac:dyDescent="0.25">
      <c r="E1832">
        <v>1827</v>
      </c>
      <c r="F1832">
        <v>3</v>
      </c>
      <c r="G1832" t="s">
        <v>471</v>
      </c>
    </row>
    <row r="1833" spans="5:7" x14ac:dyDescent="0.25">
      <c r="E1833">
        <v>1828</v>
      </c>
      <c r="F1833">
        <v>9</v>
      </c>
      <c r="G1833" t="s">
        <v>472</v>
      </c>
    </row>
    <row r="1834" spans="5:7" x14ac:dyDescent="0.25">
      <c r="E1834">
        <v>1829</v>
      </c>
      <c r="F1834">
        <v>9</v>
      </c>
      <c r="G1834" t="s">
        <v>472</v>
      </c>
    </row>
    <row r="1835" spans="5:7" x14ac:dyDescent="0.25">
      <c r="E1835">
        <v>1830</v>
      </c>
      <c r="F1835">
        <v>8</v>
      </c>
      <c r="G1835" t="s">
        <v>472</v>
      </c>
    </row>
    <row r="1836" spans="5:7" x14ac:dyDescent="0.25">
      <c r="E1836">
        <v>1831</v>
      </c>
      <c r="F1836">
        <v>1</v>
      </c>
      <c r="G1836" t="s">
        <v>472</v>
      </c>
    </row>
    <row r="1837" spans="5:7" x14ac:dyDescent="0.25">
      <c r="E1837">
        <v>1832</v>
      </c>
      <c r="F1837">
        <v>3</v>
      </c>
      <c r="G1837" t="s">
        <v>471</v>
      </c>
    </row>
    <row r="1838" spans="5:7" x14ac:dyDescent="0.25">
      <c r="E1838">
        <v>1833</v>
      </c>
      <c r="F1838">
        <v>3</v>
      </c>
      <c r="G1838" t="s">
        <v>471</v>
      </c>
    </row>
    <row r="1839" spans="5:7" x14ac:dyDescent="0.25">
      <c r="E1839">
        <v>1834</v>
      </c>
      <c r="F1839">
        <v>8</v>
      </c>
      <c r="G1839" t="s">
        <v>471</v>
      </c>
    </row>
    <row r="1840" spans="5:7" x14ac:dyDescent="0.25">
      <c r="E1840">
        <v>1835</v>
      </c>
      <c r="F1840">
        <v>3</v>
      </c>
      <c r="G1840" t="s">
        <v>472</v>
      </c>
    </row>
    <row r="1841" spans="5:7" x14ac:dyDescent="0.25">
      <c r="E1841">
        <v>1836</v>
      </c>
      <c r="F1841">
        <v>2</v>
      </c>
      <c r="G1841" t="s">
        <v>472</v>
      </c>
    </row>
    <row r="1842" spans="5:7" x14ac:dyDescent="0.25">
      <c r="E1842">
        <v>1837</v>
      </c>
      <c r="F1842">
        <v>7</v>
      </c>
      <c r="G1842" t="s">
        <v>472</v>
      </c>
    </row>
    <row r="1843" spans="5:7" x14ac:dyDescent="0.25">
      <c r="E1843">
        <v>1838</v>
      </c>
      <c r="F1843">
        <v>8</v>
      </c>
      <c r="G1843" t="s">
        <v>472</v>
      </c>
    </row>
    <row r="1844" spans="5:7" x14ac:dyDescent="0.25">
      <c r="E1844">
        <v>1839</v>
      </c>
      <c r="F1844">
        <v>5</v>
      </c>
      <c r="G1844" t="s">
        <v>471</v>
      </c>
    </row>
    <row r="1845" spans="5:7" x14ac:dyDescent="0.25">
      <c r="E1845">
        <v>1840</v>
      </c>
      <c r="F1845">
        <v>3</v>
      </c>
      <c r="G1845" t="s">
        <v>471</v>
      </c>
    </row>
    <row r="1846" spans="5:7" x14ac:dyDescent="0.25">
      <c r="E1846">
        <v>1841</v>
      </c>
      <c r="F1846">
        <v>1</v>
      </c>
      <c r="G1846" t="s">
        <v>472</v>
      </c>
    </row>
    <row r="1847" spans="5:7" x14ac:dyDescent="0.25">
      <c r="E1847">
        <v>1842</v>
      </c>
      <c r="F1847">
        <v>2</v>
      </c>
      <c r="G1847" t="s">
        <v>472</v>
      </c>
    </row>
    <row r="1848" spans="5:7" x14ac:dyDescent="0.25">
      <c r="E1848">
        <v>1843</v>
      </c>
      <c r="F1848">
        <v>2</v>
      </c>
      <c r="G1848" t="s">
        <v>472</v>
      </c>
    </row>
    <row r="1849" spans="5:7" x14ac:dyDescent="0.25">
      <c r="E1849">
        <v>1844</v>
      </c>
      <c r="F1849">
        <v>3</v>
      </c>
      <c r="G1849" t="s">
        <v>471</v>
      </c>
    </row>
    <row r="1850" spans="5:7" x14ac:dyDescent="0.25">
      <c r="E1850">
        <v>1845</v>
      </c>
      <c r="F1850">
        <v>5</v>
      </c>
      <c r="G1850" t="s">
        <v>472</v>
      </c>
    </row>
    <row r="1851" spans="5:7" x14ac:dyDescent="0.25">
      <c r="E1851">
        <v>1846</v>
      </c>
      <c r="F1851">
        <v>5</v>
      </c>
      <c r="G1851" t="s">
        <v>472</v>
      </c>
    </row>
    <row r="1852" spans="5:7" x14ac:dyDescent="0.25">
      <c r="E1852">
        <v>1847</v>
      </c>
      <c r="F1852">
        <v>8</v>
      </c>
      <c r="G1852" t="s">
        <v>472</v>
      </c>
    </row>
    <row r="1853" spans="5:7" x14ac:dyDescent="0.25">
      <c r="E1853">
        <v>1848</v>
      </c>
      <c r="F1853">
        <v>1</v>
      </c>
      <c r="G1853" t="s">
        <v>472</v>
      </c>
    </row>
    <row r="1854" spans="5:7" x14ac:dyDescent="0.25">
      <c r="E1854">
        <v>1849</v>
      </c>
      <c r="F1854">
        <v>3</v>
      </c>
      <c r="G1854" t="s">
        <v>472</v>
      </c>
    </row>
    <row r="1855" spans="5:7" x14ac:dyDescent="0.25">
      <c r="E1855">
        <v>1850</v>
      </c>
      <c r="F1855">
        <v>3</v>
      </c>
      <c r="G1855" t="s">
        <v>471</v>
      </c>
    </row>
    <row r="1856" spans="5:7" x14ac:dyDescent="0.25">
      <c r="E1856">
        <v>1851</v>
      </c>
      <c r="F1856">
        <v>3</v>
      </c>
      <c r="G1856" t="s">
        <v>471</v>
      </c>
    </row>
    <row r="1857" spans="5:7" x14ac:dyDescent="0.25">
      <c r="E1857">
        <v>1852</v>
      </c>
      <c r="F1857">
        <v>9</v>
      </c>
      <c r="G1857" t="s">
        <v>471</v>
      </c>
    </row>
    <row r="1858" spans="5:7" x14ac:dyDescent="0.25">
      <c r="E1858">
        <v>1853</v>
      </c>
      <c r="F1858">
        <v>5</v>
      </c>
      <c r="G1858" t="s">
        <v>472</v>
      </c>
    </row>
    <row r="1859" spans="5:7" x14ac:dyDescent="0.25">
      <c r="E1859">
        <v>1854</v>
      </c>
      <c r="F1859">
        <v>9</v>
      </c>
      <c r="G1859" t="s">
        <v>472</v>
      </c>
    </row>
    <row r="1860" spans="5:7" x14ac:dyDescent="0.25">
      <c r="E1860">
        <v>1855</v>
      </c>
      <c r="F1860">
        <v>2</v>
      </c>
      <c r="G1860" t="s">
        <v>471</v>
      </c>
    </row>
    <row r="1861" spans="5:7" x14ac:dyDescent="0.25">
      <c r="E1861">
        <v>1856</v>
      </c>
      <c r="F1861">
        <v>4</v>
      </c>
      <c r="G1861" t="s">
        <v>472</v>
      </c>
    </row>
    <row r="1862" spans="5:7" x14ac:dyDescent="0.25">
      <c r="E1862">
        <v>1857</v>
      </c>
      <c r="F1862">
        <v>6</v>
      </c>
      <c r="G1862" t="s">
        <v>472</v>
      </c>
    </row>
    <row r="1863" spans="5:7" x14ac:dyDescent="0.25">
      <c r="E1863">
        <v>1858</v>
      </c>
      <c r="F1863">
        <v>1</v>
      </c>
      <c r="G1863" t="s">
        <v>472</v>
      </c>
    </row>
    <row r="1864" spans="5:7" x14ac:dyDescent="0.25">
      <c r="E1864">
        <v>1859</v>
      </c>
      <c r="F1864">
        <v>5</v>
      </c>
      <c r="G1864" t="s">
        <v>471</v>
      </c>
    </row>
    <row r="1865" spans="5:7" x14ac:dyDescent="0.25">
      <c r="E1865">
        <v>1860</v>
      </c>
      <c r="F1865">
        <v>4</v>
      </c>
      <c r="G1865" t="s">
        <v>472</v>
      </c>
    </row>
    <row r="1866" spans="5:7" x14ac:dyDescent="0.25">
      <c r="E1866">
        <v>1861</v>
      </c>
      <c r="F1866">
        <v>3</v>
      </c>
      <c r="G1866" t="s">
        <v>471</v>
      </c>
    </row>
    <row r="1867" spans="5:7" x14ac:dyDescent="0.25">
      <c r="E1867">
        <v>1862</v>
      </c>
      <c r="F1867">
        <v>7</v>
      </c>
      <c r="G1867" t="s">
        <v>472</v>
      </c>
    </row>
    <row r="1868" spans="5:7" x14ac:dyDescent="0.25">
      <c r="E1868">
        <v>1863</v>
      </c>
      <c r="F1868">
        <v>5</v>
      </c>
      <c r="G1868" t="s">
        <v>471</v>
      </c>
    </row>
    <row r="1869" spans="5:7" x14ac:dyDescent="0.25">
      <c r="E1869">
        <v>1864</v>
      </c>
      <c r="F1869">
        <v>9</v>
      </c>
      <c r="G1869" t="s">
        <v>471</v>
      </c>
    </row>
    <row r="1870" spans="5:7" x14ac:dyDescent="0.25">
      <c r="E1870">
        <v>1865</v>
      </c>
      <c r="F1870">
        <v>8</v>
      </c>
      <c r="G1870" t="s">
        <v>472</v>
      </c>
    </row>
    <row r="1871" spans="5:7" x14ac:dyDescent="0.25">
      <c r="E1871">
        <v>1866</v>
      </c>
      <c r="F1871">
        <v>2</v>
      </c>
      <c r="G1871" t="s">
        <v>472</v>
      </c>
    </row>
    <row r="1872" spans="5:7" x14ac:dyDescent="0.25">
      <c r="E1872">
        <v>1867</v>
      </c>
      <c r="F1872">
        <v>6</v>
      </c>
      <c r="G1872" t="s">
        <v>472</v>
      </c>
    </row>
    <row r="1873" spans="5:7" x14ac:dyDescent="0.25">
      <c r="E1873">
        <v>1868</v>
      </c>
      <c r="F1873">
        <v>9</v>
      </c>
      <c r="G1873" t="s">
        <v>471</v>
      </c>
    </row>
    <row r="1874" spans="5:7" x14ac:dyDescent="0.25">
      <c r="E1874">
        <v>1869</v>
      </c>
      <c r="F1874">
        <v>6</v>
      </c>
      <c r="G1874" t="s">
        <v>472</v>
      </c>
    </row>
    <row r="1875" spans="5:7" x14ac:dyDescent="0.25">
      <c r="E1875">
        <v>1870</v>
      </c>
      <c r="F1875">
        <v>3</v>
      </c>
      <c r="G1875" t="s">
        <v>472</v>
      </c>
    </row>
    <row r="1876" spans="5:7" x14ac:dyDescent="0.25">
      <c r="E1876">
        <v>1871</v>
      </c>
      <c r="F1876">
        <v>1</v>
      </c>
      <c r="G1876" t="s">
        <v>472</v>
      </c>
    </row>
    <row r="1877" spans="5:7" x14ac:dyDescent="0.25">
      <c r="E1877">
        <v>1872</v>
      </c>
      <c r="F1877">
        <v>7</v>
      </c>
      <c r="G1877" t="s">
        <v>471</v>
      </c>
    </row>
    <row r="1878" spans="5:7" x14ac:dyDescent="0.25">
      <c r="E1878">
        <v>1873</v>
      </c>
      <c r="F1878">
        <v>4</v>
      </c>
      <c r="G1878" t="s">
        <v>472</v>
      </c>
    </row>
    <row r="1879" spans="5:7" x14ac:dyDescent="0.25">
      <c r="E1879">
        <v>1874</v>
      </c>
      <c r="F1879">
        <v>7</v>
      </c>
      <c r="G1879" t="s">
        <v>471</v>
      </c>
    </row>
    <row r="1880" spans="5:7" x14ac:dyDescent="0.25">
      <c r="E1880">
        <v>1875</v>
      </c>
      <c r="F1880">
        <v>6</v>
      </c>
      <c r="G1880" t="s">
        <v>471</v>
      </c>
    </row>
    <row r="1881" spans="5:7" x14ac:dyDescent="0.25">
      <c r="E1881">
        <v>1876</v>
      </c>
      <c r="F1881">
        <v>1</v>
      </c>
      <c r="G1881" t="s">
        <v>472</v>
      </c>
    </row>
    <row r="1882" spans="5:7" x14ac:dyDescent="0.25">
      <c r="E1882">
        <v>1877</v>
      </c>
      <c r="F1882">
        <v>1</v>
      </c>
      <c r="G1882" t="s">
        <v>472</v>
      </c>
    </row>
    <row r="1883" spans="5:7" x14ac:dyDescent="0.25">
      <c r="E1883">
        <v>1878</v>
      </c>
      <c r="F1883">
        <v>6</v>
      </c>
      <c r="G1883" t="s">
        <v>472</v>
      </c>
    </row>
    <row r="1884" spans="5:7" x14ac:dyDescent="0.25">
      <c r="E1884">
        <v>1879</v>
      </c>
      <c r="F1884">
        <v>1</v>
      </c>
      <c r="G1884" t="s">
        <v>472</v>
      </c>
    </row>
    <row r="1885" spans="5:7" x14ac:dyDescent="0.25">
      <c r="E1885">
        <v>1880</v>
      </c>
      <c r="F1885">
        <v>7</v>
      </c>
      <c r="G1885" t="s">
        <v>472</v>
      </c>
    </row>
    <row r="1886" spans="5:7" x14ac:dyDescent="0.25">
      <c r="E1886">
        <v>1881</v>
      </c>
      <c r="F1886">
        <v>2</v>
      </c>
      <c r="G1886" t="s">
        <v>472</v>
      </c>
    </row>
    <row r="1887" spans="5:7" x14ac:dyDescent="0.25">
      <c r="E1887">
        <v>1882</v>
      </c>
      <c r="F1887">
        <v>8</v>
      </c>
      <c r="G1887" t="s">
        <v>471</v>
      </c>
    </row>
    <row r="1888" spans="5:7" x14ac:dyDescent="0.25">
      <c r="E1888">
        <v>1883</v>
      </c>
      <c r="F1888">
        <v>1</v>
      </c>
      <c r="G1888" t="s">
        <v>472</v>
      </c>
    </row>
    <row r="1889" spans="5:7" x14ac:dyDescent="0.25">
      <c r="E1889">
        <v>1884</v>
      </c>
      <c r="F1889">
        <v>9</v>
      </c>
      <c r="G1889" t="s">
        <v>471</v>
      </c>
    </row>
    <row r="1890" spans="5:7" x14ac:dyDescent="0.25">
      <c r="E1890">
        <v>1885</v>
      </c>
      <c r="F1890">
        <v>4</v>
      </c>
      <c r="G1890" t="s">
        <v>471</v>
      </c>
    </row>
    <row r="1891" spans="5:7" x14ac:dyDescent="0.25">
      <c r="E1891">
        <v>1886</v>
      </c>
      <c r="F1891">
        <v>7</v>
      </c>
      <c r="G1891" t="s">
        <v>471</v>
      </c>
    </row>
    <row r="1892" spans="5:7" x14ac:dyDescent="0.25">
      <c r="E1892">
        <v>1887</v>
      </c>
      <c r="F1892">
        <v>5</v>
      </c>
      <c r="G1892" t="s">
        <v>472</v>
      </c>
    </row>
    <row r="1893" spans="5:7" x14ac:dyDescent="0.25">
      <c r="E1893">
        <v>1888</v>
      </c>
      <c r="F1893">
        <v>5</v>
      </c>
      <c r="G1893" t="s">
        <v>471</v>
      </c>
    </row>
    <row r="1894" spans="5:7" x14ac:dyDescent="0.25">
      <c r="E1894">
        <v>1889</v>
      </c>
      <c r="F1894">
        <v>9</v>
      </c>
      <c r="G1894" t="s">
        <v>471</v>
      </c>
    </row>
    <row r="1895" spans="5:7" x14ac:dyDescent="0.25">
      <c r="E1895">
        <v>1890</v>
      </c>
      <c r="F1895">
        <v>9</v>
      </c>
      <c r="G1895" t="s">
        <v>472</v>
      </c>
    </row>
    <row r="1896" spans="5:7" x14ac:dyDescent="0.25">
      <c r="E1896">
        <v>1891</v>
      </c>
      <c r="F1896">
        <v>6</v>
      </c>
      <c r="G1896" t="s">
        <v>472</v>
      </c>
    </row>
    <row r="1897" spans="5:7" x14ac:dyDescent="0.25">
      <c r="E1897">
        <v>1892</v>
      </c>
      <c r="F1897">
        <v>6</v>
      </c>
      <c r="G1897" t="s">
        <v>471</v>
      </c>
    </row>
    <row r="1898" spans="5:7" x14ac:dyDescent="0.25">
      <c r="E1898">
        <v>1893</v>
      </c>
      <c r="F1898">
        <v>8</v>
      </c>
      <c r="G1898" t="s">
        <v>471</v>
      </c>
    </row>
    <row r="1899" spans="5:7" x14ac:dyDescent="0.25">
      <c r="E1899">
        <v>1894</v>
      </c>
      <c r="F1899">
        <v>7</v>
      </c>
      <c r="G1899" t="s">
        <v>471</v>
      </c>
    </row>
    <row r="1900" spans="5:7" x14ac:dyDescent="0.25">
      <c r="E1900">
        <v>1895</v>
      </c>
      <c r="F1900">
        <v>7</v>
      </c>
      <c r="G1900" t="s">
        <v>472</v>
      </c>
    </row>
    <row r="1901" spans="5:7" x14ac:dyDescent="0.25">
      <c r="E1901">
        <v>1896</v>
      </c>
      <c r="F1901">
        <v>8</v>
      </c>
      <c r="G1901" t="s">
        <v>471</v>
      </c>
    </row>
    <row r="1902" spans="5:7" x14ac:dyDescent="0.25">
      <c r="E1902">
        <v>1897</v>
      </c>
      <c r="F1902">
        <v>4</v>
      </c>
      <c r="G1902" t="s">
        <v>472</v>
      </c>
    </row>
    <row r="1903" spans="5:7" x14ac:dyDescent="0.25">
      <c r="E1903">
        <v>1898</v>
      </c>
      <c r="F1903">
        <v>1</v>
      </c>
      <c r="G1903" t="s">
        <v>472</v>
      </c>
    </row>
    <row r="1904" spans="5:7" x14ac:dyDescent="0.25">
      <c r="E1904">
        <v>1899</v>
      </c>
      <c r="F1904">
        <v>1</v>
      </c>
      <c r="G1904" t="s">
        <v>472</v>
      </c>
    </row>
    <row r="1905" spans="5:7" x14ac:dyDescent="0.25">
      <c r="E1905">
        <v>1900</v>
      </c>
      <c r="F1905">
        <v>6</v>
      </c>
      <c r="G1905" t="s">
        <v>472</v>
      </c>
    </row>
    <row r="1906" spans="5:7" x14ac:dyDescent="0.25">
      <c r="E1906">
        <v>1901</v>
      </c>
      <c r="F1906">
        <v>4</v>
      </c>
      <c r="G1906" t="s">
        <v>471</v>
      </c>
    </row>
    <row r="1907" spans="5:7" x14ac:dyDescent="0.25">
      <c r="E1907">
        <v>1902</v>
      </c>
      <c r="F1907">
        <v>4</v>
      </c>
      <c r="G1907" t="s">
        <v>472</v>
      </c>
    </row>
    <row r="1908" spans="5:7" x14ac:dyDescent="0.25">
      <c r="E1908">
        <v>1903</v>
      </c>
      <c r="F1908">
        <v>8</v>
      </c>
      <c r="G1908" t="s">
        <v>472</v>
      </c>
    </row>
    <row r="1909" spans="5:7" x14ac:dyDescent="0.25">
      <c r="E1909">
        <v>1904</v>
      </c>
      <c r="F1909">
        <v>8</v>
      </c>
      <c r="G1909" t="s">
        <v>471</v>
      </c>
    </row>
    <row r="1910" spans="5:7" x14ac:dyDescent="0.25">
      <c r="E1910">
        <v>1905</v>
      </c>
      <c r="F1910">
        <v>3</v>
      </c>
      <c r="G1910" t="s">
        <v>472</v>
      </c>
    </row>
    <row r="1911" spans="5:7" x14ac:dyDescent="0.25">
      <c r="E1911">
        <v>1906</v>
      </c>
      <c r="F1911">
        <v>2</v>
      </c>
      <c r="G1911" t="s">
        <v>472</v>
      </c>
    </row>
    <row r="1912" spans="5:7" x14ac:dyDescent="0.25">
      <c r="E1912">
        <v>1907</v>
      </c>
      <c r="F1912">
        <v>8</v>
      </c>
      <c r="G1912" t="s">
        <v>471</v>
      </c>
    </row>
    <row r="1913" spans="5:7" x14ac:dyDescent="0.25">
      <c r="E1913">
        <v>1908</v>
      </c>
      <c r="F1913">
        <v>2</v>
      </c>
      <c r="G1913" t="s">
        <v>472</v>
      </c>
    </row>
    <row r="1914" spans="5:7" x14ac:dyDescent="0.25">
      <c r="E1914">
        <v>1909</v>
      </c>
      <c r="F1914">
        <v>4</v>
      </c>
      <c r="G1914" t="s">
        <v>472</v>
      </c>
    </row>
    <row r="1915" spans="5:7" x14ac:dyDescent="0.25">
      <c r="E1915">
        <v>1910</v>
      </c>
      <c r="F1915">
        <v>3</v>
      </c>
      <c r="G1915" t="s">
        <v>471</v>
      </c>
    </row>
    <row r="1916" spans="5:7" x14ac:dyDescent="0.25">
      <c r="E1916">
        <v>1911</v>
      </c>
      <c r="F1916">
        <v>1</v>
      </c>
      <c r="G1916" t="s">
        <v>472</v>
      </c>
    </row>
    <row r="1917" spans="5:7" x14ac:dyDescent="0.25">
      <c r="E1917">
        <v>1912</v>
      </c>
      <c r="F1917">
        <v>9</v>
      </c>
      <c r="G1917" t="s">
        <v>472</v>
      </c>
    </row>
    <row r="1918" spans="5:7" x14ac:dyDescent="0.25">
      <c r="E1918">
        <v>1913</v>
      </c>
      <c r="F1918">
        <v>4</v>
      </c>
      <c r="G1918" t="s">
        <v>471</v>
      </c>
    </row>
    <row r="1919" spans="5:7" x14ac:dyDescent="0.25">
      <c r="E1919">
        <v>1914</v>
      </c>
      <c r="F1919">
        <v>4</v>
      </c>
      <c r="G1919" t="s">
        <v>471</v>
      </c>
    </row>
    <row r="1920" spans="5:7" x14ac:dyDescent="0.25">
      <c r="E1920">
        <v>1915</v>
      </c>
      <c r="F1920">
        <v>4</v>
      </c>
      <c r="G1920" t="s">
        <v>471</v>
      </c>
    </row>
    <row r="1921" spans="5:7" x14ac:dyDescent="0.25">
      <c r="E1921">
        <v>1916</v>
      </c>
      <c r="F1921">
        <v>5</v>
      </c>
      <c r="G1921" t="s">
        <v>472</v>
      </c>
    </row>
    <row r="1922" spans="5:7" x14ac:dyDescent="0.25">
      <c r="E1922">
        <v>1917</v>
      </c>
      <c r="F1922">
        <v>1</v>
      </c>
      <c r="G1922" t="s">
        <v>472</v>
      </c>
    </row>
    <row r="1923" spans="5:7" x14ac:dyDescent="0.25">
      <c r="E1923">
        <v>1918</v>
      </c>
      <c r="F1923">
        <v>4</v>
      </c>
      <c r="G1923" t="s">
        <v>471</v>
      </c>
    </row>
    <row r="1924" spans="5:7" x14ac:dyDescent="0.25">
      <c r="E1924">
        <v>1919</v>
      </c>
      <c r="F1924">
        <v>7</v>
      </c>
      <c r="G1924" t="s">
        <v>472</v>
      </c>
    </row>
    <row r="1925" spans="5:7" x14ac:dyDescent="0.25">
      <c r="E1925">
        <v>1920</v>
      </c>
      <c r="F1925">
        <v>6</v>
      </c>
      <c r="G1925" t="s">
        <v>472</v>
      </c>
    </row>
    <row r="1926" spans="5:7" x14ac:dyDescent="0.25">
      <c r="E1926">
        <v>1921</v>
      </c>
      <c r="F1926">
        <v>8</v>
      </c>
      <c r="G1926" t="s">
        <v>471</v>
      </c>
    </row>
    <row r="1927" spans="5:7" x14ac:dyDescent="0.25">
      <c r="E1927">
        <v>1922</v>
      </c>
      <c r="F1927">
        <v>2</v>
      </c>
      <c r="G1927" t="s">
        <v>472</v>
      </c>
    </row>
    <row r="1928" spans="5:7" x14ac:dyDescent="0.25">
      <c r="E1928">
        <v>1923</v>
      </c>
      <c r="F1928">
        <v>2</v>
      </c>
      <c r="G1928" t="s">
        <v>472</v>
      </c>
    </row>
    <row r="1929" spans="5:7" x14ac:dyDescent="0.25">
      <c r="E1929">
        <v>1924</v>
      </c>
      <c r="F1929">
        <v>8</v>
      </c>
      <c r="G1929" t="s">
        <v>472</v>
      </c>
    </row>
    <row r="1930" spans="5:7" x14ac:dyDescent="0.25">
      <c r="E1930">
        <v>1925</v>
      </c>
      <c r="F1930">
        <v>1</v>
      </c>
      <c r="G1930" t="s">
        <v>472</v>
      </c>
    </row>
    <row r="1931" spans="5:7" x14ac:dyDescent="0.25">
      <c r="E1931">
        <v>1926</v>
      </c>
      <c r="F1931">
        <v>4</v>
      </c>
      <c r="G1931" t="s">
        <v>472</v>
      </c>
    </row>
    <row r="1932" spans="5:7" x14ac:dyDescent="0.25">
      <c r="E1932">
        <v>1927</v>
      </c>
      <c r="F1932">
        <v>9</v>
      </c>
      <c r="G1932" t="s">
        <v>471</v>
      </c>
    </row>
    <row r="1933" spans="5:7" x14ac:dyDescent="0.25">
      <c r="E1933">
        <v>1928</v>
      </c>
      <c r="F1933">
        <v>3</v>
      </c>
      <c r="G1933" t="s">
        <v>471</v>
      </c>
    </row>
    <row r="1934" spans="5:7" x14ac:dyDescent="0.25">
      <c r="E1934">
        <v>1929</v>
      </c>
      <c r="F1934">
        <v>4</v>
      </c>
      <c r="G1934" t="s">
        <v>471</v>
      </c>
    </row>
    <row r="1935" spans="5:7" x14ac:dyDescent="0.25">
      <c r="E1935">
        <v>1930</v>
      </c>
      <c r="F1935">
        <v>7</v>
      </c>
      <c r="G1935" t="s">
        <v>471</v>
      </c>
    </row>
    <row r="1936" spans="5:7" x14ac:dyDescent="0.25">
      <c r="E1936">
        <v>1931</v>
      </c>
      <c r="F1936">
        <v>2</v>
      </c>
      <c r="G1936" t="s">
        <v>472</v>
      </c>
    </row>
    <row r="1937" spans="5:7" x14ac:dyDescent="0.25">
      <c r="E1937">
        <v>1932</v>
      </c>
      <c r="F1937">
        <v>7</v>
      </c>
      <c r="G1937" t="s">
        <v>471</v>
      </c>
    </row>
    <row r="1938" spans="5:7" x14ac:dyDescent="0.25">
      <c r="E1938">
        <v>1933</v>
      </c>
      <c r="F1938">
        <v>8</v>
      </c>
      <c r="G1938" t="s">
        <v>472</v>
      </c>
    </row>
    <row r="1939" spans="5:7" x14ac:dyDescent="0.25">
      <c r="E1939">
        <v>1934</v>
      </c>
      <c r="F1939">
        <v>3</v>
      </c>
      <c r="G1939" t="s">
        <v>471</v>
      </c>
    </row>
    <row r="1940" spans="5:7" x14ac:dyDescent="0.25">
      <c r="E1940">
        <v>1935</v>
      </c>
      <c r="F1940">
        <v>7</v>
      </c>
      <c r="G1940" t="s">
        <v>471</v>
      </c>
    </row>
    <row r="1941" spans="5:7" x14ac:dyDescent="0.25">
      <c r="E1941">
        <v>1936</v>
      </c>
      <c r="F1941">
        <v>4</v>
      </c>
      <c r="G1941" t="s">
        <v>471</v>
      </c>
    </row>
    <row r="1942" spans="5:7" x14ac:dyDescent="0.25">
      <c r="E1942">
        <v>1937</v>
      </c>
      <c r="F1942">
        <v>4</v>
      </c>
      <c r="G1942" t="s">
        <v>472</v>
      </c>
    </row>
    <row r="1943" spans="5:7" x14ac:dyDescent="0.25">
      <c r="E1943">
        <v>1938</v>
      </c>
      <c r="F1943">
        <v>8</v>
      </c>
      <c r="G1943" t="s">
        <v>471</v>
      </c>
    </row>
    <row r="1944" spans="5:7" x14ac:dyDescent="0.25">
      <c r="E1944">
        <v>1939</v>
      </c>
      <c r="F1944">
        <v>1</v>
      </c>
      <c r="G1944" t="s">
        <v>472</v>
      </c>
    </row>
    <row r="1945" spans="5:7" x14ac:dyDescent="0.25">
      <c r="E1945">
        <v>1940</v>
      </c>
      <c r="F1945">
        <v>9</v>
      </c>
      <c r="G1945" t="s">
        <v>472</v>
      </c>
    </row>
    <row r="1946" spans="5:7" x14ac:dyDescent="0.25">
      <c r="E1946">
        <v>1941</v>
      </c>
      <c r="F1946">
        <v>4</v>
      </c>
      <c r="G1946" t="s">
        <v>471</v>
      </c>
    </row>
    <row r="1947" spans="5:7" x14ac:dyDescent="0.25">
      <c r="E1947">
        <v>1942</v>
      </c>
      <c r="F1947">
        <v>1</v>
      </c>
      <c r="G1947" t="s">
        <v>472</v>
      </c>
    </row>
    <row r="1948" spans="5:7" x14ac:dyDescent="0.25">
      <c r="E1948">
        <v>1943</v>
      </c>
      <c r="F1948">
        <v>1</v>
      </c>
      <c r="G1948" t="s">
        <v>472</v>
      </c>
    </row>
    <row r="1949" spans="5:7" x14ac:dyDescent="0.25">
      <c r="E1949">
        <v>1944</v>
      </c>
      <c r="F1949">
        <v>8</v>
      </c>
      <c r="G1949" t="s">
        <v>471</v>
      </c>
    </row>
    <row r="1950" spans="5:7" x14ac:dyDescent="0.25">
      <c r="E1950">
        <v>1945</v>
      </c>
      <c r="F1950">
        <v>6</v>
      </c>
      <c r="G1950" t="s">
        <v>471</v>
      </c>
    </row>
    <row r="1951" spans="5:7" x14ac:dyDescent="0.25">
      <c r="E1951">
        <v>1946</v>
      </c>
      <c r="F1951">
        <v>6</v>
      </c>
      <c r="G1951" t="s">
        <v>472</v>
      </c>
    </row>
    <row r="1952" spans="5:7" x14ac:dyDescent="0.25">
      <c r="E1952">
        <v>1947</v>
      </c>
      <c r="F1952">
        <v>8</v>
      </c>
      <c r="G1952" t="s">
        <v>472</v>
      </c>
    </row>
    <row r="1953" spans="5:7" x14ac:dyDescent="0.25">
      <c r="E1953">
        <v>1948</v>
      </c>
      <c r="F1953">
        <v>5</v>
      </c>
      <c r="G1953" t="s">
        <v>471</v>
      </c>
    </row>
    <row r="1954" spans="5:7" x14ac:dyDescent="0.25">
      <c r="E1954">
        <v>1949</v>
      </c>
      <c r="F1954">
        <v>5</v>
      </c>
      <c r="G1954" t="s">
        <v>472</v>
      </c>
    </row>
    <row r="1955" spans="5:7" x14ac:dyDescent="0.25">
      <c r="E1955">
        <v>1950</v>
      </c>
      <c r="F1955">
        <v>8</v>
      </c>
      <c r="G1955" t="s">
        <v>472</v>
      </c>
    </row>
    <row r="1956" spans="5:7" x14ac:dyDescent="0.25">
      <c r="E1956">
        <v>1951</v>
      </c>
      <c r="F1956">
        <v>7</v>
      </c>
      <c r="G1956" t="s">
        <v>471</v>
      </c>
    </row>
    <row r="1957" spans="5:7" x14ac:dyDescent="0.25">
      <c r="E1957">
        <v>1952</v>
      </c>
      <c r="F1957">
        <v>7</v>
      </c>
      <c r="G1957" t="s">
        <v>472</v>
      </c>
    </row>
    <row r="1958" spans="5:7" x14ac:dyDescent="0.25">
      <c r="E1958">
        <v>1953</v>
      </c>
      <c r="F1958">
        <v>7</v>
      </c>
      <c r="G1958" t="s">
        <v>472</v>
      </c>
    </row>
    <row r="1959" spans="5:7" x14ac:dyDescent="0.25">
      <c r="E1959">
        <v>1954</v>
      </c>
      <c r="F1959">
        <v>8</v>
      </c>
      <c r="G1959" t="s">
        <v>471</v>
      </c>
    </row>
    <row r="1960" spans="5:7" x14ac:dyDescent="0.25">
      <c r="E1960">
        <v>1955</v>
      </c>
      <c r="F1960">
        <v>9</v>
      </c>
      <c r="G1960" t="s">
        <v>472</v>
      </c>
    </row>
    <row r="1961" spans="5:7" x14ac:dyDescent="0.25">
      <c r="E1961">
        <v>1956</v>
      </c>
      <c r="F1961">
        <v>7</v>
      </c>
      <c r="G1961" t="s">
        <v>471</v>
      </c>
    </row>
    <row r="1962" spans="5:7" x14ac:dyDescent="0.25">
      <c r="E1962">
        <v>1957</v>
      </c>
      <c r="F1962">
        <v>8</v>
      </c>
      <c r="G1962" t="s">
        <v>472</v>
      </c>
    </row>
    <row r="1963" spans="5:7" x14ac:dyDescent="0.25">
      <c r="E1963">
        <v>1958</v>
      </c>
      <c r="F1963">
        <v>1</v>
      </c>
      <c r="G1963" t="s">
        <v>472</v>
      </c>
    </row>
    <row r="1964" spans="5:7" x14ac:dyDescent="0.25">
      <c r="E1964">
        <v>1959</v>
      </c>
      <c r="F1964">
        <v>9</v>
      </c>
      <c r="G1964" t="s">
        <v>472</v>
      </c>
    </row>
    <row r="1965" spans="5:7" x14ac:dyDescent="0.25">
      <c r="E1965">
        <v>1960</v>
      </c>
      <c r="F1965">
        <v>4</v>
      </c>
      <c r="G1965" t="s">
        <v>472</v>
      </c>
    </row>
    <row r="1966" spans="5:7" x14ac:dyDescent="0.25">
      <c r="E1966">
        <v>1961</v>
      </c>
      <c r="F1966">
        <v>6</v>
      </c>
      <c r="G1966" t="s">
        <v>471</v>
      </c>
    </row>
    <row r="1967" spans="5:7" x14ac:dyDescent="0.25">
      <c r="E1967">
        <v>1962</v>
      </c>
      <c r="F1967">
        <v>3</v>
      </c>
      <c r="G1967" t="s">
        <v>471</v>
      </c>
    </row>
    <row r="1968" spans="5:7" x14ac:dyDescent="0.25">
      <c r="E1968">
        <v>1963</v>
      </c>
      <c r="F1968">
        <v>7</v>
      </c>
      <c r="G1968" t="s">
        <v>471</v>
      </c>
    </row>
    <row r="1969" spans="5:7" x14ac:dyDescent="0.25">
      <c r="E1969">
        <v>1964</v>
      </c>
      <c r="F1969">
        <v>6</v>
      </c>
      <c r="G1969" t="s">
        <v>471</v>
      </c>
    </row>
    <row r="1970" spans="5:7" x14ac:dyDescent="0.25">
      <c r="E1970">
        <v>1965</v>
      </c>
      <c r="F1970">
        <v>1</v>
      </c>
      <c r="G1970" t="s">
        <v>472</v>
      </c>
    </row>
    <row r="1971" spans="5:7" x14ac:dyDescent="0.25">
      <c r="E1971">
        <v>1966</v>
      </c>
      <c r="F1971">
        <v>5</v>
      </c>
      <c r="G1971" t="s">
        <v>472</v>
      </c>
    </row>
    <row r="1972" spans="5:7" x14ac:dyDescent="0.25">
      <c r="E1972">
        <v>1967</v>
      </c>
      <c r="F1972">
        <v>8</v>
      </c>
      <c r="G1972" t="s">
        <v>471</v>
      </c>
    </row>
    <row r="1973" spans="5:7" x14ac:dyDescent="0.25">
      <c r="E1973">
        <v>1968</v>
      </c>
      <c r="F1973">
        <v>8</v>
      </c>
      <c r="G1973" t="s">
        <v>472</v>
      </c>
    </row>
    <row r="1974" spans="5:7" x14ac:dyDescent="0.25">
      <c r="E1974">
        <v>1969</v>
      </c>
      <c r="F1974">
        <v>2</v>
      </c>
      <c r="G1974" t="s">
        <v>472</v>
      </c>
    </row>
    <row r="1975" spans="5:7" x14ac:dyDescent="0.25">
      <c r="E1975">
        <v>1970</v>
      </c>
      <c r="F1975">
        <v>4</v>
      </c>
      <c r="G1975" t="s">
        <v>472</v>
      </c>
    </row>
    <row r="1976" spans="5:7" x14ac:dyDescent="0.25">
      <c r="E1976">
        <v>1971</v>
      </c>
      <c r="F1976">
        <v>2</v>
      </c>
      <c r="G1976" t="s">
        <v>471</v>
      </c>
    </row>
    <row r="1977" spans="5:7" x14ac:dyDescent="0.25">
      <c r="E1977">
        <v>1972</v>
      </c>
      <c r="F1977">
        <v>2</v>
      </c>
      <c r="G1977" t="s">
        <v>472</v>
      </c>
    </row>
    <row r="1978" spans="5:7" x14ac:dyDescent="0.25">
      <c r="E1978">
        <v>1973</v>
      </c>
      <c r="F1978">
        <v>6</v>
      </c>
      <c r="G1978" t="s">
        <v>471</v>
      </c>
    </row>
    <row r="1979" spans="5:7" x14ac:dyDescent="0.25">
      <c r="E1979">
        <v>1974</v>
      </c>
      <c r="F1979">
        <v>5</v>
      </c>
      <c r="G1979" t="s">
        <v>472</v>
      </c>
    </row>
    <row r="1980" spans="5:7" x14ac:dyDescent="0.25">
      <c r="E1980">
        <v>1975</v>
      </c>
      <c r="F1980">
        <v>1</v>
      </c>
      <c r="G1980" t="s">
        <v>472</v>
      </c>
    </row>
    <row r="1981" spans="5:7" x14ac:dyDescent="0.25">
      <c r="E1981">
        <v>1976</v>
      </c>
      <c r="F1981">
        <v>5</v>
      </c>
      <c r="G1981" t="s">
        <v>472</v>
      </c>
    </row>
    <row r="1982" spans="5:7" x14ac:dyDescent="0.25">
      <c r="E1982">
        <v>1977</v>
      </c>
      <c r="F1982">
        <v>2</v>
      </c>
      <c r="G1982" t="s">
        <v>472</v>
      </c>
    </row>
    <row r="1983" spans="5:7" x14ac:dyDescent="0.25">
      <c r="E1983">
        <v>1978</v>
      </c>
      <c r="F1983">
        <v>6</v>
      </c>
      <c r="G1983" t="s">
        <v>471</v>
      </c>
    </row>
    <row r="1984" spans="5:7" x14ac:dyDescent="0.25">
      <c r="E1984">
        <v>1979</v>
      </c>
      <c r="F1984">
        <v>7</v>
      </c>
      <c r="G1984" t="s">
        <v>472</v>
      </c>
    </row>
    <row r="1985" spans="5:7" x14ac:dyDescent="0.25">
      <c r="E1985">
        <v>1980</v>
      </c>
      <c r="F1985">
        <v>5</v>
      </c>
      <c r="G1985" t="s">
        <v>471</v>
      </c>
    </row>
    <row r="1986" spans="5:7" x14ac:dyDescent="0.25">
      <c r="E1986">
        <v>1981</v>
      </c>
      <c r="F1986">
        <v>8</v>
      </c>
      <c r="G1986" t="s">
        <v>471</v>
      </c>
    </row>
    <row r="1987" spans="5:7" x14ac:dyDescent="0.25">
      <c r="E1987">
        <v>1982</v>
      </c>
      <c r="F1987">
        <v>5</v>
      </c>
      <c r="G1987" t="s">
        <v>472</v>
      </c>
    </row>
    <row r="1988" spans="5:7" x14ac:dyDescent="0.25">
      <c r="E1988">
        <v>1983</v>
      </c>
      <c r="F1988">
        <v>6</v>
      </c>
      <c r="G1988" t="s">
        <v>472</v>
      </c>
    </row>
    <row r="1989" spans="5:7" x14ac:dyDescent="0.25">
      <c r="E1989">
        <v>1984</v>
      </c>
      <c r="F1989">
        <v>3</v>
      </c>
      <c r="G1989" t="s">
        <v>471</v>
      </c>
    </row>
    <row r="1990" spans="5:7" x14ac:dyDescent="0.25">
      <c r="E1990">
        <v>1985</v>
      </c>
      <c r="F1990">
        <v>4</v>
      </c>
      <c r="G1990" t="s">
        <v>471</v>
      </c>
    </row>
    <row r="1991" spans="5:7" x14ac:dyDescent="0.25">
      <c r="E1991">
        <v>1986</v>
      </c>
      <c r="F1991">
        <v>4</v>
      </c>
      <c r="G1991" t="s">
        <v>472</v>
      </c>
    </row>
    <row r="1992" spans="5:7" x14ac:dyDescent="0.25">
      <c r="E1992">
        <v>1987</v>
      </c>
      <c r="F1992">
        <v>1</v>
      </c>
      <c r="G1992" t="s">
        <v>471</v>
      </c>
    </row>
    <row r="1993" spans="5:7" x14ac:dyDescent="0.25">
      <c r="E1993">
        <v>1988</v>
      </c>
      <c r="F1993">
        <v>2</v>
      </c>
      <c r="G1993" t="s">
        <v>472</v>
      </c>
    </row>
    <row r="1994" spans="5:7" x14ac:dyDescent="0.25">
      <c r="E1994">
        <v>1989</v>
      </c>
      <c r="F1994">
        <v>6</v>
      </c>
      <c r="G1994" t="s">
        <v>471</v>
      </c>
    </row>
    <row r="1995" spans="5:7" x14ac:dyDescent="0.25">
      <c r="E1995">
        <v>1990</v>
      </c>
      <c r="F1995">
        <v>1</v>
      </c>
      <c r="G1995" t="s">
        <v>472</v>
      </c>
    </row>
    <row r="1996" spans="5:7" x14ac:dyDescent="0.25">
      <c r="E1996">
        <v>1991</v>
      </c>
      <c r="F1996">
        <v>3</v>
      </c>
      <c r="G1996" t="s">
        <v>471</v>
      </c>
    </row>
    <row r="1997" spans="5:7" x14ac:dyDescent="0.25">
      <c r="E1997">
        <v>1992</v>
      </c>
      <c r="F1997">
        <v>8</v>
      </c>
      <c r="G1997" t="s">
        <v>472</v>
      </c>
    </row>
    <row r="1998" spans="5:7" x14ac:dyDescent="0.25">
      <c r="E1998">
        <v>1993</v>
      </c>
      <c r="F1998">
        <v>9</v>
      </c>
      <c r="G1998" t="s">
        <v>472</v>
      </c>
    </row>
    <row r="1999" spans="5:7" x14ac:dyDescent="0.25">
      <c r="E1999">
        <v>1994</v>
      </c>
      <c r="F1999">
        <v>6</v>
      </c>
      <c r="G1999" t="s">
        <v>471</v>
      </c>
    </row>
    <row r="2000" spans="5:7" x14ac:dyDescent="0.25">
      <c r="E2000">
        <v>1995</v>
      </c>
      <c r="F2000">
        <v>1</v>
      </c>
      <c r="G2000" t="s">
        <v>471</v>
      </c>
    </row>
    <row r="2001" spans="5:7" x14ac:dyDescent="0.25">
      <c r="E2001">
        <v>1996</v>
      </c>
      <c r="F2001">
        <v>9</v>
      </c>
      <c r="G2001" t="s">
        <v>472</v>
      </c>
    </row>
    <row r="2002" spans="5:7" x14ac:dyDescent="0.25">
      <c r="E2002">
        <v>1997</v>
      </c>
      <c r="F2002">
        <v>9</v>
      </c>
      <c r="G2002" t="s">
        <v>471</v>
      </c>
    </row>
    <row r="2003" spans="5:7" x14ac:dyDescent="0.25">
      <c r="E2003">
        <v>1998</v>
      </c>
      <c r="F2003">
        <v>2</v>
      </c>
      <c r="G2003" t="s">
        <v>471</v>
      </c>
    </row>
    <row r="2004" spans="5:7" x14ac:dyDescent="0.25">
      <c r="E2004">
        <v>1999</v>
      </c>
      <c r="F2004">
        <v>9</v>
      </c>
      <c r="G2004" t="s">
        <v>471</v>
      </c>
    </row>
    <row r="2005" spans="5:7" x14ac:dyDescent="0.25">
      <c r="E2005">
        <v>2000</v>
      </c>
      <c r="F2005">
        <v>3</v>
      </c>
      <c r="G2005" t="s">
        <v>471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79C41-3DE1-45B9-88CB-BBF3B902D13B}">
  <sheetPr codeName="Sheet57"/>
  <dimension ref="A1:D28"/>
  <sheetViews>
    <sheetView workbookViewId="0">
      <selection activeCell="C7" sqref="C7"/>
    </sheetView>
  </sheetViews>
  <sheetFormatPr defaultColWidth="9.140625" defaultRowHeight="15" x14ac:dyDescent="0.25"/>
  <cols>
    <col min="1" max="1" width="13.140625" style="9" customWidth="1"/>
    <col min="2" max="2" width="10.5703125" style="9" customWidth="1"/>
    <col min="3" max="3" width="15.5703125" style="9" customWidth="1"/>
    <col min="4" max="4" width="14" style="9" customWidth="1"/>
    <col min="5" max="16384" width="9.140625" style="9"/>
  </cols>
  <sheetData>
    <row r="1" spans="1:4" x14ac:dyDescent="0.25">
      <c r="A1" t="s">
        <v>17</v>
      </c>
      <c r="B1" t="s">
        <v>113</v>
      </c>
    </row>
    <row r="2" spans="1:4" x14ac:dyDescent="0.25">
      <c r="A2" t="s">
        <v>109</v>
      </c>
      <c r="B2" t="s">
        <v>113</v>
      </c>
    </row>
    <row r="4" spans="1:4" x14ac:dyDescent="0.25">
      <c r="A4"/>
      <c r="B4" t="s">
        <v>87</v>
      </c>
      <c r="C4"/>
      <c r="D4"/>
    </row>
    <row r="5" spans="1:4" x14ac:dyDescent="0.25">
      <c r="A5" t="s">
        <v>23</v>
      </c>
      <c r="B5" t="s">
        <v>88</v>
      </c>
      <c r="C5" t="s">
        <v>90</v>
      </c>
      <c r="D5" t="s">
        <v>89</v>
      </c>
    </row>
    <row r="6" spans="1:4" x14ac:dyDescent="0.25">
      <c r="A6" s="1" t="s">
        <v>93</v>
      </c>
      <c r="B6">
        <v>-4297</v>
      </c>
      <c r="C6" s="3">
        <v>8.5292678981718398E-2</v>
      </c>
      <c r="D6">
        <v>91831</v>
      </c>
    </row>
    <row r="7" spans="1:4" x14ac:dyDescent="0.25">
      <c r="A7" s="1" t="s">
        <v>99</v>
      </c>
      <c r="B7">
        <v>2843</v>
      </c>
      <c r="C7" s="3">
        <v>8.8062883546173643E-2</v>
      </c>
      <c r="D7">
        <v>87534</v>
      </c>
    </row>
    <row r="8" spans="1:4" x14ac:dyDescent="0.25">
      <c r="A8" s="1" t="s">
        <v>100</v>
      </c>
      <c r="B8">
        <v>-1389</v>
      </c>
      <c r="C8" s="3">
        <v>8.6709449096638538E-2</v>
      </c>
      <c r="D8">
        <v>90377</v>
      </c>
    </row>
    <row r="9" spans="1:4" x14ac:dyDescent="0.25">
      <c r="A9" s="1" t="s">
        <v>101</v>
      </c>
      <c r="B9">
        <v>-2774</v>
      </c>
      <c r="C9" s="3">
        <v>8.2806023319217603E-2</v>
      </c>
      <c r="D9">
        <v>87756</v>
      </c>
    </row>
    <row r="10" spans="1:4" x14ac:dyDescent="0.25">
      <c r="A10" s="1" t="s">
        <v>69</v>
      </c>
      <c r="B10">
        <v>-423</v>
      </c>
      <c r="C10" s="3">
        <v>8.2393854296788985E-2</v>
      </c>
      <c r="D10">
        <v>84982</v>
      </c>
    </row>
    <row r="11" spans="1:4" x14ac:dyDescent="0.25">
      <c r="A11" s="1" t="s">
        <v>102</v>
      </c>
      <c r="B11">
        <v>-548</v>
      </c>
      <c r="C11" s="3">
        <v>8.1859885917850719E-2</v>
      </c>
      <c r="D11">
        <v>84559</v>
      </c>
    </row>
    <row r="12" spans="1:4" x14ac:dyDescent="0.25">
      <c r="A12" s="1" t="s">
        <v>103</v>
      </c>
      <c r="B12">
        <v>2366</v>
      </c>
      <c r="C12" s="3">
        <v>8.4165304137865174E-2</v>
      </c>
      <c r="D12">
        <v>84011</v>
      </c>
    </row>
    <row r="13" spans="1:4" x14ac:dyDescent="0.25">
      <c r="A13" s="1" t="s">
        <v>104</v>
      </c>
      <c r="B13">
        <v>-2843</v>
      </c>
      <c r="C13" s="3">
        <v>8.1395099573409929E-2</v>
      </c>
      <c r="D13">
        <v>86377</v>
      </c>
    </row>
    <row r="14" spans="1:4" x14ac:dyDescent="0.25">
      <c r="A14" s="1" t="s">
        <v>105</v>
      </c>
      <c r="B14">
        <v>1389</v>
      </c>
      <c r="C14" s="3">
        <v>8.2748534022945047E-2</v>
      </c>
      <c r="D14">
        <v>83534</v>
      </c>
    </row>
    <row r="15" spans="1:4" x14ac:dyDescent="0.25">
      <c r="A15" s="1" t="s">
        <v>106</v>
      </c>
      <c r="B15">
        <v>-4318</v>
      </c>
      <c r="C15" s="3">
        <v>7.8541097051676056E-2</v>
      </c>
      <c r="D15">
        <v>84923</v>
      </c>
    </row>
    <row r="16" spans="1:4" x14ac:dyDescent="0.25">
      <c r="A16" s="1" t="s">
        <v>107</v>
      </c>
      <c r="B16">
        <v>3406</v>
      </c>
      <c r="C16" s="3">
        <v>8.1859885917850719E-2</v>
      </c>
      <c r="D16">
        <v>80605</v>
      </c>
    </row>
    <row r="17" spans="1:4" x14ac:dyDescent="0.25">
      <c r="A17" s="1" t="s">
        <v>108</v>
      </c>
      <c r="B17">
        <v>2366</v>
      </c>
      <c r="C17" s="3">
        <v>8.4165304137865174E-2</v>
      </c>
      <c r="D17">
        <v>84011</v>
      </c>
    </row>
    <row r="18" spans="1:4" x14ac:dyDescent="0.25">
      <c r="A18" s="1" t="s">
        <v>35</v>
      </c>
      <c r="B18">
        <v>-4222</v>
      </c>
      <c r="C18" s="3">
        <v>1</v>
      </c>
      <c r="D18">
        <v>1030500</v>
      </c>
    </row>
    <row r="19" spans="1:4" x14ac:dyDescent="0.25">
      <c r="A19"/>
      <c r="B19"/>
      <c r="C19"/>
      <c r="D19"/>
    </row>
    <row r="20" spans="1:4" x14ac:dyDescent="0.25">
      <c r="A20"/>
      <c r="B20"/>
      <c r="C20"/>
      <c r="D20"/>
    </row>
    <row r="21" spans="1:4" x14ac:dyDescent="0.25">
      <c r="A21"/>
      <c r="B21"/>
      <c r="C21"/>
      <c r="D21"/>
    </row>
    <row r="22" spans="1:4" x14ac:dyDescent="0.25">
      <c r="A22"/>
      <c r="B22"/>
      <c r="C22"/>
      <c r="D22"/>
    </row>
    <row r="23" spans="1:4" x14ac:dyDescent="0.25">
      <c r="A23"/>
      <c r="B23"/>
      <c r="C23"/>
      <c r="D23"/>
    </row>
    <row r="24" spans="1:4" x14ac:dyDescent="0.25">
      <c r="A24"/>
      <c r="B24"/>
      <c r="C24"/>
      <c r="D24"/>
    </row>
    <row r="25" spans="1:4" x14ac:dyDescent="0.25">
      <c r="A25"/>
      <c r="B25"/>
      <c r="C25"/>
      <c r="D25"/>
    </row>
    <row r="26" spans="1:4" x14ac:dyDescent="0.25">
      <c r="A26"/>
      <c r="B26"/>
      <c r="C26"/>
      <c r="D26"/>
    </row>
    <row r="27" spans="1:4" x14ac:dyDescent="0.25">
      <c r="A27"/>
      <c r="B27"/>
      <c r="C27"/>
      <c r="D27"/>
    </row>
    <row r="28" spans="1:4" x14ac:dyDescent="0.25">
      <c r="A28"/>
      <c r="B28"/>
      <c r="C28"/>
      <c r="D28"/>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A9AE4-D27D-4F6E-B700-54F3D7A615F5}">
  <sheetPr codeName="Sheet58"/>
  <dimension ref="A1:E28"/>
  <sheetViews>
    <sheetView workbookViewId="0">
      <selection activeCell="E19" sqref="E19"/>
    </sheetView>
  </sheetViews>
  <sheetFormatPr defaultColWidth="9.140625" defaultRowHeight="15" x14ac:dyDescent="0.25"/>
  <cols>
    <col min="1" max="1" width="12.5703125" style="9" customWidth="1"/>
    <col min="2" max="2" width="10.28515625" style="9" customWidth="1"/>
    <col min="3" max="3" width="14.85546875" style="9" customWidth="1"/>
    <col min="4" max="4" width="13.5703125" style="9" customWidth="1"/>
    <col min="5" max="5" width="15.85546875" style="9" customWidth="1"/>
    <col min="6" max="16384" width="9.140625" style="9"/>
  </cols>
  <sheetData>
    <row r="1" spans="1:5" x14ac:dyDescent="0.25">
      <c r="A1" s="9" t="s">
        <v>17</v>
      </c>
      <c r="B1" s="9" t="s">
        <v>113</v>
      </c>
    </row>
    <row r="2" spans="1:5" x14ac:dyDescent="0.25">
      <c r="A2" s="9" t="s">
        <v>109</v>
      </c>
      <c r="B2" s="9" t="s">
        <v>113</v>
      </c>
    </row>
    <row r="4" spans="1:5" x14ac:dyDescent="0.25">
      <c r="B4" s="9" t="s">
        <v>87</v>
      </c>
    </row>
    <row r="5" spans="1:5" x14ac:dyDescent="0.25">
      <c r="A5" s="9" t="s">
        <v>23</v>
      </c>
      <c r="B5" s="9" t="s">
        <v>88</v>
      </c>
      <c r="C5" s="9" t="s">
        <v>90</v>
      </c>
      <c r="D5" s="9" t="s">
        <v>89</v>
      </c>
      <c r="E5" s="9" t="s">
        <v>91</v>
      </c>
    </row>
    <row r="6" spans="1:5" x14ac:dyDescent="0.25">
      <c r="A6" s="34" t="s">
        <v>473</v>
      </c>
      <c r="B6" s="9">
        <v>-2843</v>
      </c>
      <c r="C6" s="9">
        <v>266899</v>
      </c>
      <c r="D6" s="9">
        <v>269742</v>
      </c>
      <c r="E6" s="35">
        <v>0.26006501162453061</v>
      </c>
    </row>
    <row r="7" spans="1:5" x14ac:dyDescent="0.25">
      <c r="A7" s="34" t="s">
        <v>101</v>
      </c>
      <c r="B7" s="9">
        <v>-2774</v>
      </c>
      <c r="C7" s="9">
        <v>84982</v>
      </c>
      <c r="D7" s="9">
        <v>87756</v>
      </c>
      <c r="E7" s="35">
        <v>8.2806023319217603E-2</v>
      </c>
    </row>
    <row r="8" spans="1:5" x14ac:dyDescent="0.25">
      <c r="A8" s="34" t="s">
        <v>69</v>
      </c>
      <c r="B8" s="9">
        <v>-423</v>
      </c>
      <c r="C8" s="9">
        <v>84559</v>
      </c>
      <c r="D8" s="9">
        <v>84982</v>
      </c>
      <c r="E8" s="35">
        <v>8.2393854296788985E-2</v>
      </c>
    </row>
    <row r="9" spans="1:5" x14ac:dyDescent="0.25">
      <c r="A9" s="34" t="s">
        <v>102</v>
      </c>
      <c r="B9" s="9">
        <v>-548</v>
      </c>
      <c r="C9" s="9">
        <v>84011</v>
      </c>
      <c r="D9" s="9">
        <v>84559</v>
      </c>
      <c r="E9" s="35">
        <v>8.1859885917850719E-2</v>
      </c>
    </row>
    <row r="10" spans="1:5" x14ac:dyDescent="0.25">
      <c r="A10" s="34" t="s">
        <v>103</v>
      </c>
      <c r="B10" s="9">
        <v>2366</v>
      </c>
      <c r="C10" s="9">
        <v>86377</v>
      </c>
      <c r="D10" s="9">
        <v>84011</v>
      </c>
      <c r="E10" s="35">
        <v>8.4165304137865174E-2</v>
      </c>
    </row>
    <row r="11" spans="1:5" x14ac:dyDescent="0.25">
      <c r="A11" s="34" t="s">
        <v>104</v>
      </c>
      <c r="B11" s="9">
        <v>-2843</v>
      </c>
      <c r="C11" s="9">
        <v>83534</v>
      </c>
      <c r="D11" s="9">
        <v>86377</v>
      </c>
      <c r="E11" s="35">
        <v>8.1395099573409929E-2</v>
      </c>
    </row>
    <row r="12" spans="1:5" x14ac:dyDescent="0.25">
      <c r="A12" s="34" t="s">
        <v>105</v>
      </c>
      <c r="B12" s="9">
        <v>1389</v>
      </c>
      <c r="C12" s="9">
        <v>84923</v>
      </c>
      <c r="D12" s="9">
        <v>83534</v>
      </c>
      <c r="E12" s="35">
        <v>8.2748534022945047E-2</v>
      </c>
    </row>
    <row r="13" spans="1:5" x14ac:dyDescent="0.25">
      <c r="A13" s="34" t="s">
        <v>106</v>
      </c>
      <c r="B13" s="9">
        <v>-4318</v>
      </c>
      <c r="C13" s="9">
        <v>80605</v>
      </c>
      <c r="D13" s="9">
        <v>84923</v>
      </c>
      <c r="E13" s="35">
        <v>7.8541097051676056E-2</v>
      </c>
    </row>
    <row r="14" spans="1:5" x14ac:dyDescent="0.25">
      <c r="A14" s="34" t="s">
        <v>107</v>
      </c>
      <c r="B14" s="9">
        <v>3406</v>
      </c>
      <c r="C14" s="9">
        <v>84011</v>
      </c>
      <c r="D14" s="9">
        <v>80605</v>
      </c>
      <c r="E14" s="35">
        <v>8.1859885917850719E-2</v>
      </c>
    </row>
    <row r="15" spans="1:5" x14ac:dyDescent="0.25">
      <c r="A15" s="34" t="s">
        <v>108</v>
      </c>
      <c r="B15" s="9">
        <v>2366</v>
      </c>
      <c r="C15" s="9">
        <v>86377</v>
      </c>
      <c r="D15" s="9">
        <v>84011</v>
      </c>
      <c r="E15" s="35">
        <v>8.4165304137865174E-2</v>
      </c>
    </row>
    <row r="16" spans="1:5" x14ac:dyDescent="0.25">
      <c r="A16" s="34" t="s">
        <v>35</v>
      </c>
      <c r="B16" s="9">
        <v>-4222</v>
      </c>
      <c r="C16" s="9">
        <v>1026278</v>
      </c>
      <c r="D16" s="9">
        <v>1030500</v>
      </c>
      <c r="E16" s="35">
        <v>1</v>
      </c>
    </row>
    <row r="17" spans="1:5" x14ac:dyDescent="0.25">
      <c r="A17"/>
      <c r="B17"/>
      <c r="C17"/>
      <c r="D17"/>
      <c r="E17"/>
    </row>
    <row r="18" spans="1:5" x14ac:dyDescent="0.25">
      <c r="A18"/>
      <c r="B18"/>
      <c r="C18"/>
      <c r="D18"/>
      <c r="E18"/>
    </row>
    <row r="19" spans="1:5" x14ac:dyDescent="0.25">
      <c r="A19"/>
      <c r="B19"/>
      <c r="C19"/>
      <c r="D19"/>
      <c r="E19"/>
    </row>
    <row r="20" spans="1:5" x14ac:dyDescent="0.25">
      <c r="A20"/>
      <c r="B20"/>
      <c r="C20"/>
      <c r="D20"/>
      <c r="E20"/>
    </row>
    <row r="21" spans="1:5" x14ac:dyDescent="0.25">
      <c r="A21"/>
      <c r="B21"/>
      <c r="C21"/>
      <c r="D21"/>
      <c r="E21"/>
    </row>
    <row r="22" spans="1:5" x14ac:dyDescent="0.25">
      <c r="A22"/>
      <c r="B22"/>
      <c r="C22"/>
      <c r="D22"/>
      <c r="E22"/>
    </row>
    <row r="23" spans="1:5" x14ac:dyDescent="0.25">
      <c r="A23"/>
      <c r="B23"/>
      <c r="C23"/>
      <c r="D23"/>
      <c r="E23"/>
    </row>
    <row r="24" spans="1:5" x14ac:dyDescent="0.25">
      <c r="A24"/>
      <c r="B24"/>
      <c r="C24"/>
      <c r="D24"/>
      <c r="E24"/>
    </row>
    <row r="25" spans="1:5" x14ac:dyDescent="0.25">
      <c r="A25"/>
      <c r="B25"/>
      <c r="C25"/>
      <c r="D25"/>
      <c r="E25"/>
    </row>
    <row r="26" spans="1:5" x14ac:dyDescent="0.25">
      <c r="A26"/>
      <c r="B26"/>
      <c r="C26"/>
      <c r="D26"/>
      <c r="E26"/>
    </row>
    <row r="27" spans="1:5" x14ac:dyDescent="0.25">
      <c r="A27"/>
      <c r="B27"/>
      <c r="C27"/>
      <c r="D27"/>
      <c r="E27"/>
    </row>
    <row r="28" spans="1:5" x14ac:dyDescent="0.25">
      <c r="A28"/>
      <c r="B28"/>
      <c r="C28"/>
      <c r="D28"/>
      <c r="E28"/>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D9F9A-5557-4942-9D92-1D4090C6CA7B}">
  <sheetPr codeName="Sheet59"/>
  <dimension ref="A1:E18"/>
  <sheetViews>
    <sheetView workbookViewId="0"/>
  </sheetViews>
  <sheetFormatPr defaultRowHeight="15" x14ac:dyDescent="0.25"/>
  <cols>
    <col min="1" max="1" width="13.140625" bestFit="1" customWidth="1"/>
    <col min="2" max="2" width="10.5703125" bestFit="1" customWidth="1"/>
    <col min="3" max="3" width="15.5703125" bestFit="1" customWidth="1"/>
    <col min="4" max="4" width="14" bestFit="1" customWidth="1"/>
    <col min="5" max="5" width="16.5703125" bestFit="1" customWidth="1"/>
  </cols>
  <sheetData>
    <row r="1" spans="1:5" x14ac:dyDescent="0.25">
      <c r="A1" s="9" t="s">
        <v>17</v>
      </c>
      <c r="B1" s="9" t="s">
        <v>113</v>
      </c>
    </row>
    <row r="2" spans="1:5" x14ac:dyDescent="0.25">
      <c r="A2" s="9" t="s">
        <v>109</v>
      </c>
      <c r="B2" s="9" t="s">
        <v>95</v>
      </c>
    </row>
    <row r="4" spans="1:5" x14ac:dyDescent="0.25">
      <c r="A4" s="9"/>
      <c r="B4" s="9" t="s">
        <v>87</v>
      </c>
      <c r="C4" s="9"/>
      <c r="D4" s="9"/>
      <c r="E4" s="9"/>
    </row>
    <row r="5" spans="1:5" x14ac:dyDescent="0.25">
      <c r="A5" s="9" t="s">
        <v>23</v>
      </c>
      <c r="B5" s="9" t="s">
        <v>88</v>
      </c>
      <c r="C5" s="9" t="s">
        <v>90</v>
      </c>
      <c r="D5" s="9" t="s">
        <v>89</v>
      </c>
      <c r="E5" s="9" t="s">
        <v>91</v>
      </c>
    </row>
    <row r="6" spans="1:5" x14ac:dyDescent="0.25">
      <c r="A6" s="34" t="s">
        <v>93</v>
      </c>
      <c r="B6" s="9">
        <v>2929</v>
      </c>
      <c r="C6" s="9">
        <v>32259</v>
      </c>
      <c r="D6" s="9">
        <v>29330</v>
      </c>
      <c r="E6" s="35">
        <v>9.7915066821668256E-2</v>
      </c>
    </row>
    <row r="7" spans="1:5" x14ac:dyDescent="0.25">
      <c r="A7" s="34" t="s">
        <v>99</v>
      </c>
      <c r="B7" s="9">
        <v>3318</v>
      </c>
      <c r="C7" s="9">
        <v>35363</v>
      </c>
      <c r="D7" s="9">
        <v>32045</v>
      </c>
      <c r="E7" s="35">
        <v>0.10733657298783764</v>
      </c>
    </row>
    <row r="8" spans="1:5" x14ac:dyDescent="0.25">
      <c r="A8" s="34" t="s">
        <v>100</v>
      </c>
      <c r="B8" s="9">
        <v>-10733</v>
      </c>
      <c r="C8" s="9">
        <v>24630</v>
      </c>
      <c r="D8" s="9">
        <v>35363</v>
      </c>
      <c r="E8" s="35">
        <v>7.4758922961582472E-2</v>
      </c>
    </row>
    <row r="9" spans="1:5" x14ac:dyDescent="0.25">
      <c r="A9" s="34" t="s">
        <v>101</v>
      </c>
      <c r="B9" s="9">
        <v>1054</v>
      </c>
      <c r="C9" s="9">
        <v>20343</v>
      </c>
      <c r="D9" s="9">
        <v>19289</v>
      </c>
      <c r="E9" s="35">
        <v>6.174668168118036E-2</v>
      </c>
    </row>
    <row r="10" spans="1:5" x14ac:dyDescent="0.25">
      <c r="A10" s="34" t="s">
        <v>69</v>
      </c>
      <c r="B10" s="9">
        <v>8332</v>
      </c>
      <c r="C10" s="9">
        <v>28675</v>
      </c>
      <c r="D10" s="9">
        <v>20343</v>
      </c>
      <c r="E10" s="35">
        <v>8.7036626712276799E-2</v>
      </c>
    </row>
    <row r="11" spans="1:5" x14ac:dyDescent="0.25">
      <c r="A11" s="34" t="s">
        <v>102</v>
      </c>
      <c r="B11" s="9">
        <v>-2823</v>
      </c>
      <c r="C11" s="9">
        <v>28044</v>
      </c>
      <c r="D11" s="9">
        <v>30867</v>
      </c>
      <c r="E11" s="35">
        <v>8.5121365632749441E-2</v>
      </c>
    </row>
    <row r="12" spans="1:5" x14ac:dyDescent="0.25">
      <c r="A12" s="34" t="s">
        <v>103</v>
      </c>
      <c r="B12" s="9">
        <v>-5114</v>
      </c>
      <c r="C12" s="9">
        <v>22930</v>
      </c>
      <c r="D12" s="9">
        <v>28044</v>
      </c>
      <c r="E12" s="35">
        <v>6.9598948579337641E-2</v>
      </c>
    </row>
    <row r="13" spans="1:5" x14ac:dyDescent="0.25">
      <c r="A13" s="34" t="s">
        <v>104</v>
      </c>
      <c r="B13" s="9">
        <v>-3855</v>
      </c>
      <c r="C13" s="9">
        <v>23975</v>
      </c>
      <c r="D13" s="9">
        <v>27830</v>
      </c>
      <c r="E13" s="35">
        <v>7.2770815184894019E-2</v>
      </c>
    </row>
    <row r="14" spans="1:5" x14ac:dyDescent="0.25">
      <c r="A14" s="34" t="s">
        <v>105</v>
      </c>
      <c r="B14" s="9">
        <v>-1654</v>
      </c>
      <c r="C14" s="9">
        <v>22321</v>
      </c>
      <c r="D14" s="9">
        <v>23975</v>
      </c>
      <c r="E14" s="35">
        <v>6.7750463638874645E-2</v>
      </c>
    </row>
    <row r="15" spans="1:5" x14ac:dyDescent="0.25">
      <c r="A15" s="34" t="s">
        <v>106</v>
      </c>
      <c r="B15" s="9">
        <v>1454</v>
      </c>
      <c r="C15" s="9">
        <v>29330</v>
      </c>
      <c r="D15" s="9">
        <v>27876</v>
      </c>
      <c r="E15" s="35">
        <v>8.9024734488965238E-2</v>
      </c>
    </row>
    <row r="16" spans="1:5" x14ac:dyDescent="0.25">
      <c r="A16" s="34" t="s">
        <v>107</v>
      </c>
      <c r="B16" s="9">
        <v>2929</v>
      </c>
      <c r="C16" s="9">
        <v>32259</v>
      </c>
      <c r="D16" s="9">
        <v>29330</v>
      </c>
      <c r="E16" s="35">
        <v>9.7915066821668256E-2</v>
      </c>
    </row>
    <row r="17" spans="1:5" x14ac:dyDescent="0.25">
      <c r="A17" s="34" t="s">
        <v>108</v>
      </c>
      <c r="B17" s="9">
        <v>1454</v>
      </c>
      <c r="C17" s="9">
        <v>29330</v>
      </c>
      <c r="D17" s="9">
        <v>27876</v>
      </c>
      <c r="E17" s="35">
        <v>8.9024734488965238E-2</v>
      </c>
    </row>
    <row r="18" spans="1:5" x14ac:dyDescent="0.25">
      <c r="A18" s="34" t="s">
        <v>35</v>
      </c>
      <c r="B18" s="9">
        <v>-2709</v>
      </c>
      <c r="C18" s="9">
        <v>329459</v>
      </c>
      <c r="D18" s="9">
        <v>332168</v>
      </c>
      <c r="E18" s="35">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4D770-24C9-4486-98CA-8C82EE6C680B}">
  <sheetPr codeName="Sheet60"/>
  <dimension ref="A1:E18"/>
  <sheetViews>
    <sheetView workbookViewId="0"/>
  </sheetViews>
  <sheetFormatPr defaultRowHeight="15" x14ac:dyDescent="0.25"/>
  <cols>
    <col min="1" max="1" width="13.140625" bestFit="1" customWidth="1"/>
    <col min="2" max="2" width="10.5703125" bestFit="1" customWidth="1"/>
    <col min="3" max="3" width="15.5703125" bestFit="1" customWidth="1"/>
    <col min="4" max="4" width="14" bestFit="1" customWidth="1"/>
    <col min="5" max="5" width="16.5703125" bestFit="1" customWidth="1"/>
  </cols>
  <sheetData>
    <row r="1" spans="1:5" x14ac:dyDescent="0.25">
      <c r="A1" s="9" t="s">
        <v>17</v>
      </c>
      <c r="B1" s="9" t="s">
        <v>113</v>
      </c>
    </row>
    <row r="2" spans="1:5" x14ac:dyDescent="0.25">
      <c r="A2" s="9" t="s">
        <v>109</v>
      </c>
      <c r="B2" s="9" t="s">
        <v>96</v>
      </c>
    </row>
    <row r="4" spans="1:5" x14ac:dyDescent="0.25">
      <c r="A4" s="9"/>
      <c r="B4" s="9" t="s">
        <v>87</v>
      </c>
      <c r="C4" s="9"/>
      <c r="D4" s="9"/>
      <c r="E4" s="9"/>
    </row>
    <row r="5" spans="1:5" x14ac:dyDescent="0.25">
      <c r="A5" s="9" t="s">
        <v>23</v>
      </c>
      <c r="B5" s="9" t="s">
        <v>88</v>
      </c>
      <c r="C5" s="9" t="s">
        <v>90</v>
      </c>
      <c r="D5" s="9" t="s">
        <v>89</v>
      </c>
      <c r="E5" s="9" t="s">
        <v>91</v>
      </c>
    </row>
    <row r="6" spans="1:5" x14ac:dyDescent="0.25">
      <c r="A6" s="34" t="s">
        <v>93</v>
      </c>
      <c r="B6" s="9">
        <v>-5772</v>
      </c>
      <c r="C6" s="9">
        <v>27399</v>
      </c>
      <c r="D6" s="9">
        <v>33171</v>
      </c>
      <c r="E6" s="35">
        <v>7.4277596896492826E-2</v>
      </c>
    </row>
    <row r="7" spans="1:5" x14ac:dyDescent="0.25">
      <c r="A7" s="34" t="s">
        <v>99</v>
      </c>
      <c r="B7" s="9">
        <v>-3846</v>
      </c>
      <c r="C7" s="9">
        <v>29108</v>
      </c>
      <c r="D7" s="9">
        <v>32954</v>
      </c>
      <c r="E7" s="35">
        <v>7.8910627777039791E-2</v>
      </c>
    </row>
    <row r="8" spans="1:5" x14ac:dyDescent="0.25">
      <c r="A8" s="34" t="s">
        <v>100</v>
      </c>
      <c r="B8" s="9">
        <v>11529</v>
      </c>
      <c r="C8" s="9">
        <v>32313</v>
      </c>
      <c r="D8" s="9">
        <v>20784</v>
      </c>
      <c r="E8" s="35">
        <v>8.7599255028153328E-2</v>
      </c>
    </row>
    <row r="9" spans="1:5" x14ac:dyDescent="0.25">
      <c r="A9" s="34" t="s">
        <v>101</v>
      </c>
      <c r="B9" s="9">
        <v>-54</v>
      </c>
      <c r="C9" s="9">
        <v>37600</v>
      </c>
      <c r="D9" s="9">
        <v>37654</v>
      </c>
      <c r="E9" s="35">
        <v>0.1019321012923147</v>
      </c>
    </row>
    <row r="10" spans="1:5" x14ac:dyDescent="0.25">
      <c r="A10" s="34" t="s">
        <v>69</v>
      </c>
      <c r="B10" s="9">
        <v>3318</v>
      </c>
      <c r="C10" s="9">
        <v>35363</v>
      </c>
      <c r="D10" s="9">
        <v>32045</v>
      </c>
      <c r="E10" s="35">
        <v>9.5867683457450129E-2</v>
      </c>
    </row>
    <row r="11" spans="1:5" x14ac:dyDescent="0.25">
      <c r="A11" s="34" t="s">
        <v>102</v>
      </c>
      <c r="B11" s="9">
        <v>-3740</v>
      </c>
      <c r="C11" s="9">
        <v>32855</v>
      </c>
      <c r="D11" s="9">
        <v>36595</v>
      </c>
      <c r="E11" s="35">
        <v>8.9068595424441468E-2</v>
      </c>
    </row>
    <row r="12" spans="1:5" x14ac:dyDescent="0.25">
      <c r="A12" s="34" t="s">
        <v>103</v>
      </c>
      <c r="B12" s="9">
        <v>-275</v>
      </c>
      <c r="C12" s="9">
        <v>27239</v>
      </c>
      <c r="D12" s="9">
        <v>27514</v>
      </c>
      <c r="E12" s="35">
        <v>7.3843843273972337E-2</v>
      </c>
    </row>
    <row r="13" spans="1:5" x14ac:dyDescent="0.25">
      <c r="A13" s="34" t="s">
        <v>104</v>
      </c>
      <c r="B13" s="9">
        <v>2769</v>
      </c>
      <c r="C13" s="9">
        <v>33432</v>
      </c>
      <c r="D13" s="9">
        <v>30663</v>
      </c>
      <c r="E13" s="35">
        <v>9.0632819425655986E-2</v>
      </c>
    </row>
    <row r="14" spans="1:5" x14ac:dyDescent="0.25">
      <c r="A14" s="34" t="s">
        <v>105</v>
      </c>
      <c r="B14" s="9">
        <v>-2983</v>
      </c>
      <c r="C14" s="9">
        <v>29217</v>
      </c>
      <c r="D14" s="9">
        <v>32200</v>
      </c>
      <c r="E14" s="35">
        <v>7.920612243238187E-2</v>
      </c>
    </row>
    <row r="15" spans="1:5" x14ac:dyDescent="0.25">
      <c r="A15" s="34" t="s">
        <v>106</v>
      </c>
      <c r="B15" s="9">
        <v>-1917</v>
      </c>
      <c r="C15" s="9">
        <v>27300</v>
      </c>
      <c r="D15" s="9">
        <v>29217</v>
      </c>
      <c r="E15" s="35">
        <v>7.4009211842558278E-2</v>
      </c>
    </row>
    <row r="16" spans="1:5" x14ac:dyDescent="0.25">
      <c r="A16" s="34" t="s">
        <v>107</v>
      </c>
      <c r="B16" s="9">
        <v>0</v>
      </c>
      <c r="C16" s="9">
        <v>23876</v>
      </c>
      <c r="D16" s="9">
        <v>23876</v>
      </c>
      <c r="E16" s="35">
        <v>6.4726884320619835E-2</v>
      </c>
    </row>
    <row r="17" spans="1:5" x14ac:dyDescent="0.25">
      <c r="A17" s="34" t="s">
        <v>108</v>
      </c>
      <c r="B17" s="9">
        <v>912</v>
      </c>
      <c r="C17" s="9">
        <v>33171</v>
      </c>
      <c r="D17" s="9">
        <v>32259</v>
      </c>
      <c r="E17" s="35">
        <v>8.9925258828919441E-2</v>
      </c>
    </row>
    <row r="18" spans="1:5" x14ac:dyDescent="0.25">
      <c r="A18" s="34" t="s">
        <v>35</v>
      </c>
      <c r="B18" s="9">
        <v>-59</v>
      </c>
      <c r="C18" s="9">
        <v>368873</v>
      </c>
      <c r="D18" s="9">
        <v>368932</v>
      </c>
      <c r="E18" s="35">
        <v>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1507F-3884-4BAC-8226-13D039906CC7}">
  <sheetPr codeName="Sheet61"/>
  <dimension ref="A1:E18"/>
  <sheetViews>
    <sheetView workbookViewId="0"/>
  </sheetViews>
  <sheetFormatPr defaultRowHeight="15" x14ac:dyDescent="0.25"/>
  <cols>
    <col min="1" max="1" width="13.140625" bestFit="1" customWidth="1"/>
    <col min="2" max="2" width="10.5703125" bestFit="1" customWidth="1"/>
    <col min="3" max="3" width="15.5703125" bestFit="1" customWidth="1"/>
    <col min="4" max="4" width="14" bestFit="1" customWidth="1"/>
    <col min="5" max="5" width="16.5703125" bestFit="1" customWidth="1"/>
  </cols>
  <sheetData>
    <row r="1" spans="1:5" x14ac:dyDescent="0.25">
      <c r="A1" s="9" t="s">
        <v>17</v>
      </c>
      <c r="B1" s="9" t="s">
        <v>113</v>
      </c>
    </row>
    <row r="2" spans="1:5" x14ac:dyDescent="0.25">
      <c r="A2" s="9" t="s">
        <v>109</v>
      </c>
      <c r="B2" s="9" t="s">
        <v>34</v>
      </c>
    </row>
    <row r="4" spans="1:5" x14ac:dyDescent="0.25">
      <c r="A4" s="9"/>
      <c r="B4" s="9" t="s">
        <v>87</v>
      </c>
      <c r="C4" s="9"/>
      <c r="D4" s="9"/>
      <c r="E4" s="9"/>
    </row>
    <row r="5" spans="1:5" x14ac:dyDescent="0.25">
      <c r="A5" s="9" t="s">
        <v>23</v>
      </c>
      <c r="B5" s="9" t="s">
        <v>88</v>
      </c>
      <c r="C5" s="9" t="s">
        <v>90</v>
      </c>
      <c r="D5" s="9" t="s">
        <v>89</v>
      </c>
      <c r="E5" s="9" t="s">
        <v>91</v>
      </c>
    </row>
    <row r="6" spans="1:5" x14ac:dyDescent="0.25">
      <c r="A6" s="34" t="s">
        <v>93</v>
      </c>
      <c r="B6" s="9">
        <v>-1454</v>
      </c>
      <c r="C6" s="9">
        <v>27876</v>
      </c>
      <c r="D6" s="9">
        <v>29330</v>
      </c>
      <c r="E6" s="35">
        <v>8.5001799076677265E-2</v>
      </c>
    </row>
    <row r="7" spans="1:5" x14ac:dyDescent="0.25">
      <c r="A7" s="34" t="s">
        <v>99</v>
      </c>
      <c r="B7" s="9">
        <v>3371</v>
      </c>
      <c r="C7" s="9">
        <v>25906</v>
      </c>
      <c r="D7" s="9">
        <v>22535</v>
      </c>
      <c r="E7" s="35">
        <v>7.8994712544138368E-2</v>
      </c>
    </row>
    <row r="8" spans="1:5" x14ac:dyDescent="0.25">
      <c r="A8" s="34" t="s">
        <v>100</v>
      </c>
      <c r="B8" s="9">
        <v>-2185</v>
      </c>
      <c r="C8" s="9">
        <v>32045</v>
      </c>
      <c r="D8" s="9">
        <v>34230</v>
      </c>
      <c r="E8" s="35">
        <v>9.7714257835131393E-2</v>
      </c>
    </row>
    <row r="9" spans="1:5" x14ac:dyDescent="0.25">
      <c r="A9" s="34" t="s">
        <v>101</v>
      </c>
      <c r="B9" s="9">
        <v>-3774</v>
      </c>
      <c r="C9" s="9">
        <v>27039</v>
      </c>
      <c r="D9" s="9">
        <v>30813</v>
      </c>
      <c r="E9" s="35">
        <v>8.2449549620974186E-2</v>
      </c>
    </row>
    <row r="10" spans="1:5" x14ac:dyDescent="0.25">
      <c r="A10" s="34" t="s">
        <v>69</v>
      </c>
      <c r="B10" s="9">
        <v>-12073</v>
      </c>
      <c r="C10" s="9">
        <v>20521</v>
      </c>
      <c r="D10" s="9">
        <v>32594</v>
      </c>
      <c r="E10" s="35">
        <v>6.257432626103078E-2</v>
      </c>
    </row>
    <row r="11" spans="1:5" x14ac:dyDescent="0.25">
      <c r="A11" s="34" t="s">
        <v>102</v>
      </c>
      <c r="B11" s="9">
        <v>6015</v>
      </c>
      <c r="C11" s="9">
        <v>23112</v>
      </c>
      <c r="D11" s="9">
        <v>17097</v>
      </c>
      <c r="E11" s="35">
        <v>7.0475017228446152E-2</v>
      </c>
    </row>
    <row r="12" spans="1:5" x14ac:dyDescent="0.25">
      <c r="A12" s="34" t="s">
        <v>103</v>
      </c>
      <c r="B12" s="9">
        <v>7755</v>
      </c>
      <c r="C12" s="9">
        <v>36208</v>
      </c>
      <c r="D12" s="9">
        <v>28453</v>
      </c>
      <c r="E12" s="35">
        <v>0.11040842089856256</v>
      </c>
    </row>
    <row r="13" spans="1:5" x14ac:dyDescent="0.25">
      <c r="A13" s="34" t="s">
        <v>104</v>
      </c>
      <c r="B13" s="9">
        <v>-1757</v>
      </c>
      <c r="C13" s="9">
        <v>26127</v>
      </c>
      <c r="D13" s="9">
        <v>27884</v>
      </c>
      <c r="E13" s="35">
        <v>7.9668603977484098E-2</v>
      </c>
    </row>
    <row r="14" spans="1:5" x14ac:dyDescent="0.25">
      <c r="A14" s="34" t="s">
        <v>105</v>
      </c>
      <c r="B14" s="9">
        <v>6026</v>
      </c>
      <c r="C14" s="9">
        <v>33385</v>
      </c>
      <c r="D14" s="9">
        <v>27359</v>
      </c>
      <c r="E14" s="35">
        <v>0.10180029639025938</v>
      </c>
    </row>
    <row r="15" spans="1:5" x14ac:dyDescent="0.25">
      <c r="A15" s="34" t="s">
        <v>106</v>
      </c>
      <c r="B15" s="9">
        <v>-3855</v>
      </c>
      <c r="C15" s="9">
        <v>23975</v>
      </c>
      <c r="D15" s="9">
        <v>27830</v>
      </c>
      <c r="E15" s="35">
        <v>7.3106548029248722E-2</v>
      </c>
    </row>
    <row r="16" spans="1:5" x14ac:dyDescent="0.25">
      <c r="A16" s="34" t="s">
        <v>107</v>
      </c>
      <c r="B16" s="9">
        <v>477</v>
      </c>
      <c r="C16" s="9">
        <v>27876</v>
      </c>
      <c r="D16" s="9">
        <v>27399</v>
      </c>
      <c r="E16" s="35">
        <v>8.5001799076677265E-2</v>
      </c>
    </row>
    <row r="17" spans="1:5" x14ac:dyDescent="0.25">
      <c r="A17" s="34" t="s">
        <v>108</v>
      </c>
      <c r="B17" s="9">
        <v>0</v>
      </c>
      <c r="C17" s="9">
        <v>23876</v>
      </c>
      <c r="D17" s="9">
        <v>23876</v>
      </c>
      <c r="E17" s="35">
        <v>7.2804669061369856E-2</v>
      </c>
    </row>
    <row r="18" spans="1:5" x14ac:dyDescent="0.25">
      <c r="A18" s="34" t="s">
        <v>35</v>
      </c>
      <c r="B18" s="9">
        <v>-1454</v>
      </c>
      <c r="C18" s="9">
        <v>327946</v>
      </c>
      <c r="D18" s="9">
        <v>329400</v>
      </c>
      <c r="E18" s="35">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0BFD1-A497-4B72-A2EF-D9849B2BE401}">
  <sheetPr codeName="Sheet62"/>
  <dimension ref="A1:E18"/>
  <sheetViews>
    <sheetView workbookViewId="0">
      <selection activeCell="C11" sqref="C11:C12"/>
    </sheetView>
  </sheetViews>
  <sheetFormatPr defaultRowHeight="15" x14ac:dyDescent="0.25"/>
  <cols>
    <col min="1" max="1" width="13.140625" bestFit="1" customWidth="1"/>
    <col min="2" max="2" width="10.5703125" bestFit="1" customWidth="1"/>
    <col min="3" max="3" width="15.5703125" bestFit="1" customWidth="1"/>
    <col min="4" max="4" width="14" bestFit="1" customWidth="1"/>
    <col min="5" max="5" width="16.5703125" bestFit="1" customWidth="1"/>
  </cols>
  <sheetData>
    <row r="1" spans="1:5" x14ac:dyDescent="0.25">
      <c r="A1" s="9" t="s">
        <v>17</v>
      </c>
      <c r="B1" s="9" t="s">
        <v>113</v>
      </c>
    </row>
    <row r="2" spans="1:5" x14ac:dyDescent="0.25">
      <c r="A2" s="9" t="s">
        <v>109</v>
      </c>
      <c r="B2" s="9" t="s">
        <v>113</v>
      </c>
    </row>
    <row r="4" spans="1:5" x14ac:dyDescent="0.25">
      <c r="A4" s="9"/>
      <c r="B4" s="9" t="s">
        <v>87</v>
      </c>
      <c r="C4" s="9"/>
      <c r="D4" s="9"/>
      <c r="E4" s="9"/>
    </row>
    <row r="5" spans="1:5" x14ac:dyDescent="0.25">
      <c r="A5" s="9" t="s">
        <v>23</v>
      </c>
      <c r="B5" s="9" t="s">
        <v>88</v>
      </c>
      <c r="C5" s="9" t="s">
        <v>90</v>
      </c>
      <c r="D5" s="9" t="s">
        <v>89</v>
      </c>
      <c r="E5" s="9" t="s">
        <v>91</v>
      </c>
    </row>
    <row r="6" spans="1:5" x14ac:dyDescent="0.25">
      <c r="A6" s="34" t="s">
        <v>93</v>
      </c>
      <c r="B6" s="9">
        <v>-4297</v>
      </c>
      <c r="C6" s="9">
        <v>87534</v>
      </c>
      <c r="D6" s="9">
        <v>91831</v>
      </c>
      <c r="E6" s="35">
        <v>8.5292678981718398E-2</v>
      </c>
    </row>
    <row r="7" spans="1:5" x14ac:dyDescent="0.25">
      <c r="A7" s="34" t="s">
        <v>99</v>
      </c>
      <c r="B7" s="9">
        <v>2843</v>
      </c>
      <c r="C7" s="9">
        <v>90377</v>
      </c>
      <c r="D7" s="9">
        <v>87534</v>
      </c>
      <c r="E7" s="35">
        <v>8.8062883546173643E-2</v>
      </c>
    </row>
    <row r="8" spans="1:5" x14ac:dyDescent="0.25">
      <c r="A8" s="34" t="s">
        <v>100</v>
      </c>
      <c r="B8" s="9">
        <v>-1389</v>
      </c>
      <c r="C8" s="9">
        <v>88988</v>
      </c>
      <c r="D8" s="9">
        <v>90377</v>
      </c>
      <c r="E8" s="35">
        <v>8.6709449096638538E-2</v>
      </c>
    </row>
    <row r="9" spans="1:5" x14ac:dyDescent="0.25">
      <c r="A9" s="34" t="s">
        <v>101</v>
      </c>
      <c r="B9" s="9">
        <v>-2774</v>
      </c>
      <c r="C9" s="9">
        <v>84982</v>
      </c>
      <c r="D9" s="9">
        <v>87756</v>
      </c>
      <c r="E9" s="35">
        <v>8.2806023319217603E-2</v>
      </c>
    </row>
    <row r="10" spans="1:5" x14ac:dyDescent="0.25">
      <c r="A10" s="34" t="s">
        <v>69</v>
      </c>
      <c r="B10" s="9">
        <v>-423</v>
      </c>
      <c r="C10" s="9">
        <v>84559</v>
      </c>
      <c r="D10" s="9">
        <v>84982</v>
      </c>
      <c r="E10" s="35">
        <v>8.2393854296788985E-2</v>
      </c>
    </row>
    <row r="11" spans="1:5" x14ac:dyDescent="0.25">
      <c r="A11" s="34" t="s">
        <v>102</v>
      </c>
      <c r="B11" s="9">
        <v>-548</v>
      </c>
      <c r="C11" s="9">
        <v>84011</v>
      </c>
      <c r="D11" s="9">
        <v>84559</v>
      </c>
      <c r="E11" s="35">
        <v>8.1859885917850719E-2</v>
      </c>
    </row>
    <row r="12" spans="1:5" x14ac:dyDescent="0.25">
      <c r="A12" s="34" t="s">
        <v>103</v>
      </c>
      <c r="B12" s="9">
        <v>2366</v>
      </c>
      <c r="C12" s="9">
        <v>86377</v>
      </c>
      <c r="D12" s="9">
        <v>84011</v>
      </c>
      <c r="E12" s="35">
        <v>8.4165304137865174E-2</v>
      </c>
    </row>
    <row r="13" spans="1:5" x14ac:dyDescent="0.25">
      <c r="A13" s="34" t="s">
        <v>104</v>
      </c>
      <c r="B13" s="9">
        <v>-2843</v>
      </c>
      <c r="C13" s="9">
        <v>83534</v>
      </c>
      <c r="D13" s="9">
        <v>86377</v>
      </c>
      <c r="E13" s="35">
        <v>8.1395099573409929E-2</v>
      </c>
    </row>
    <row r="14" spans="1:5" x14ac:dyDescent="0.25">
      <c r="A14" s="34" t="s">
        <v>105</v>
      </c>
      <c r="B14" s="9">
        <v>1389</v>
      </c>
      <c r="C14" s="9">
        <v>84923</v>
      </c>
      <c r="D14" s="9">
        <v>83534</v>
      </c>
      <c r="E14" s="35">
        <v>8.2748534022945047E-2</v>
      </c>
    </row>
    <row r="15" spans="1:5" x14ac:dyDescent="0.25">
      <c r="A15" s="34" t="s">
        <v>106</v>
      </c>
      <c r="B15" s="9">
        <v>-4318</v>
      </c>
      <c r="C15" s="9">
        <v>80605</v>
      </c>
      <c r="D15" s="9">
        <v>84923</v>
      </c>
      <c r="E15" s="35">
        <v>7.8541097051676056E-2</v>
      </c>
    </row>
    <row r="16" spans="1:5" x14ac:dyDescent="0.25">
      <c r="A16" s="34" t="s">
        <v>107</v>
      </c>
      <c r="B16" s="9">
        <v>3406</v>
      </c>
      <c r="C16" s="9">
        <v>84011</v>
      </c>
      <c r="D16" s="9">
        <v>80605</v>
      </c>
      <c r="E16" s="35">
        <v>8.1859885917850719E-2</v>
      </c>
    </row>
    <row r="17" spans="1:5" x14ac:dyDescent="0.25">
      <c r="A17" s="34" t="s">
        <v>108</v>
      </c>
      <c r="B17" s="9">
        <v>2366</v>
      </c>
      <c r="C17" s="9">
        <v>86377</v>
      </c>
      <c r="D17" s="9">
        <v>84011</v>
      </c>
      <c r="E17" s="35">
        <v>8.4165304137865174E-2</v>
      </c>
    </row>
    <row r="18" spans="1:5" x14ac:dyDescent="0.25">
      <c r="A18" s="34" t="s">
        <v>35</v>
      </c>
      <c r="B18" s="9">
        <v>-4222</v>
      </c>
      <c r="C18" s="9">
        <v>1026278</v>
      </c>
      <c r="D18" s="9">
        <v>1030500</v>
      </c>
      <c r="E18" s="35">
        <v>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C67-6284-412C-B487-B2DAFC7B8B39}">
  <sheetPr codeName="Sheet63"/>
  <dimension ref="A1:E10"/>
  <sheetViews>
    <sheetView workbookViewId="0"/>
  </sheetViews>
  <sheetFormatPr defaultRowHeight="15" x14ac:dyDescent="0.25"/>
  <cols>
    <col min="1" max="1" width="13.140625" bestFit="1" customWidth="1"/>
    <col min="2" max="2" width="10.5703125" bestFit="1" customWidth="1"/>
    <col min="3" max="3" width="15.5703125" bestFit="1" customWidth="1"/>
    <col min="4" max="4" width="14" bestFit="1" customWidth="1"/>
    <col min="5" max="5" width="16.5703125" bestFit="1" customWidth="1"/>
  </cols>
  <sheetData>
    <row r="1" spans="1:5" x14ac:dyDescent="0.25">
      <c r="A1" s="9" t="s">
        <v>17</v>
      </c>
      <c r="B1" s="9" t="s">
        <v>98</v>
      </c>
    </row>
    <row r="2" spans="1:5" x14ac:dyDescent="0.25">
      <c r="A2" s="9" t="s">
        <v>109</v>
      </c>
      <c r="B2" s="9" t="s">
        <v>96</v>
      </c>
    </row>
    <row r="4" spans="1:5" x14ac:dyDescent="0.25">
      <c r="A4" s="9"/>
      <c r="B4" s="9" t="s">
        <v>87</v>
      </c>
      <c r="C4" s="9"/>
      <c r="D4" s="9"/>
      <c r="E4" s="9"/>
    </row>
    <row r="5" spans="1:5" x14ac:dyDescent="0.25">
      <c r="A5" s="9" t="s">
        <v>23</v>
      </c>
      <c r="B5" s="9" t="s">
        <v>88</v>
      </c>
      <c r="C5" s="9" t="s">
        <v>90</v>
      </c>
      <c r="D5" s="9" t="s">
        <v>89</v>
      </c>
      <c r="E5" s="9" t="s">
        <v>91</v>
      </c>
    </row>
    <row r="6" spans="1:5" x14ac:dyDescent="0.25">
      <c r="A6" s="34" t="s">
        <v>100</v>
      </c>
      <c r="B6" s="9">
        <v>11529</v>
      </c>
      <c r="C6" s="9">
        <v>32313</v>
      </c>
      <c r="D6" s="9">
        <v>20784</v>
      </c>
      <c r="E6" s="35">
        <v>0.25332403022985983</v>
      </c>
    </row>
    <row r="7" spans="1:5" x14ac:dyDescent="0.25">
      <c r="A7" s="34" t="s">
        <v>102</v>
      </c>
      <c r="B7" s="9">
        <v>-3740</v>
      </c>
      <c r="C7" s="9">
        <v>32855</v>
      </c>
      <c r="D7" s="9">
        <v>36595</v>
      </c>
      <c r="E7" s="35">
        <v>0.25757314434444478</v>
      </c>
    </row>
    <row r="8" spans="1:5" x14ac:dyDescent="0.25">
      <c r="A8" s="34" t="s">
        <v>105</v>
      </c>
      <c r="B8" s="9">
        <v>-2983</v>
      </c>
      <c r="C8" s="9">
        <v>29217</v>
      </c>
      <c r="D8" s="9">
        <v>32200</v>
      </c>
      <c r="E8" s="35">
        <v>0.22905233779673242</v>
      </c>
    </row>
    <row r="9" spans="1:5" x14ac:dyDescent="0.25">
      <c r="A9" s="34" t="s">
        <v>108</v>
      </c>
      <c r="B9" s="9">
        <v>912</v>
      </c>
      <c r="C9" s="9">
        <v>33171</v>
      </c>
      <c r="D9" s="9">
        <v>32259</v>
      </c>
      <c r="E9" s="35">
        <v>0.26005048762896299</v>
      </c>
    </row>
    <row r="10" spans="1:5" x14ac:dyDescent="0.25">
      <c r="A10" s="34" t="s">
        <v>35</v>
      </c>
      <c r="B10" s="9">
        <v>5718</v>
      </c>
      <c r="C10" s="9">
        <v>127556</v>
      </c>
      <c r="D10" s="9">
        <v>121838</v>
      </c>
      <c r="E10" s="35">
        <v>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BEB18-B191-4595-B1BC-F5E22098B376}">
  <sheetPr codeName="Sheet64"/>
  <dimension ref="A1:E28"/>
  <sheetViews>
    <sheetView workbookViewId="0">
      <selection activeCell="D24" sqref="D24"/>
    </sheetView>
  </sheetViews>
  <sheetFormatPr defaultColWidth="9.140625" defaultRowHeight="15" x14ac:dyDescent="0.25"/>
  <cols>
    <col min="1" max="1" width="13.140625" style="9" customWidth="1"/>
    <col min="2" max="2" width="10.5703125" style="9" customWidth="1"/>
    <col min="3" max="3" width="15.5703125" style="9" customWidth="1"/>
    <col min="4" max="4" width="14" style="9" customWidth="1"/>
    <col min="5" max="5" width="16.5703125" style="9" customWidth="1"/>
    <col min="6" max="16384" width="9.140625" style="9"/>
  </cols>
  <sheetData>
    <row r="1" spans="1:5" x14ac:dyDescent="0.25">
      <c r="A1" s="9" t="s">
        <v>17</v>
      </c>
      <c r="B1" s="9" t="s">
        <v>113</v>
      </c>
    </row>
    <row r="2" spans="1:5" x14ac:dyDescent="0.25">
      <c r="A2" s="9" t="s">
        <v>109</v>
      </c>
      <c r="B2" s="9" t="s">
        <v>96</v>
      </c>
    </row>
    <row r="4" spans="1:5" x14ac:dyDescent="0.25">
      <c r="B4" s="9" t="s">
        <v>87</v>
      </c>
    </row>
    <row r="5" spans="1:5" x14ac:dyDescent="0.25">
      <c r="A5" s="9" t="s">
        <v>23</v>
      </c>
      <c r="B5" s="9" t="s">
        <v>88</v>
      </c>
      <c r="C5" s="9" t="s">
        <v>90</v>
      </c>
      <c r="D5" s="9" t="s">
        <v>89</v>
      </c>
      <c r="E5" s="9" t="s">
        <v>91</v>
      </c>
    </row>
    <row r="6" spans="1:5" x14ac:dyDescent="0.25">
      <c r="A6" s="34" t="s">
        <v>93</v>
      </c>
      <c r="B6" s="9">
        <v>-5772</v>
      </c>
      <c r="C6" s="9">
        <v>27399</v>
      </c>
      <c r="D6" s="9">
        <v>33171</v>
      </c>
      <c r="E6" s="35">
        <v>7.4277596896492826E-2</v>
      </c>
    </row>
    <row r="7" spans="1:5" x14ac:dyDescent="0.25">
      <c r="A7" s="34" t="s">
        <v>99</v>
      </c>
      <c r="B7" s="9">
        <v>-3846</v>
      </c>
      <c r="C7" s="9">
        <v>29108</v>
      </c>
      <c r="D7" s="9">
        <v>32954</v>
      </c>
      <c r="E7" s="35">
        <v>7.8910627777039791E-2</v>
      </c>
    </row>
    <row r="8" spans="1:5" x14ac:dyDescent="0.25">
      <c r="A8" s="34" t="s">
        <v>100</v>
      </c>
      <c r="B8" s="9">
        <v>11529</v>
      </c>
      <c r="C8" s="9">
        <v>32313</v>
      </c>
      <c r="D8" s="9">
        <v>20784</v>
      </c>
      <c r="E8" s="35">
        <v>8.7599255028153328E-2</v>
      </c>
    </row>
    <row r="9" spans="1:5" x14ac:dyDescent="0.25">
      <c r="A9" s="34" t="s">
        <v>101</v>
      </c>
      <c r="B9" s="9">
        <v>-54</v>
      </c>
      <c r="C9" s="9">
        <v>37600</v>
      </c>
      <c r="D9" s="9">
        <v>37654</v>
      </c>
      <c r="E9" s="35">
        <v>0.1019321012923147</v>
      </c>
    </row>
    <row r="10" spans="1:5" x14ac:dyDescent="0.25">
      <c r="A10" s="34" t="s">
        <v>69</v>
      </c>
      <c r="B10" s="9">
        <v>3318</v>
      </c>
      <c r="C10" s="9">
        <v>35363</v>
      </c>
      <c r="D10" s="9">
        <v>32045</v>
      </c>
      <c r="E10" s="35">
        <v>9.5867683457450129E-2</v>
      </c>
    </row>
    <row r="11" spans="1:5" x14ac:dyDescent="0.25">
      <c r="A11" s="34" t="s">
        <v>102</v>
      </c>
      <c r="B11" s="9">
        <v>-3740</v>
      </c>
      <c r="C11" s="9">
        <v>32855</v>
      </c>
      <c r="D11" s="9">
        <v>36595</v>
      </c>
      <c r="E11" s="35">
        <v>8.9068595424441468E-2</v>
      </c>
    </row>
    <row r="12" spans="1:5" x14ac:dyDescent="0.25">
      <c r="A12" s="34" t="s">
        <v>103</v>
      </c>
      <c r="B12" s="9">
        <v>-275</v>
      </c>
      <c r="C12" s="9">
        <v>27239</v>
      </c>
      <c r="D12" s="9">
        <v>27514</v>
      </c>
      <c r="E12" s="35">
        <v>7.3843843273972337E-2</v>
      </c>
    </row>
    <row r="13" spans="1:5" x14ac:dyDescent="0.25">
      <c r="A13" s="34" t="s">
        <v>104</v>
      </c>
      <c r="B13" s="9">
        <v>2769</v>
      </c>
      <c r="C13" s="9">
        <v>33432</v>
      </c>
      <c r="D13" s="9">
        <v>30663</v>
      </c>
      <c r="E13" s="35">
        <v>9.0632819425655986E-2</v>
      </c>
    </row>
    <row r="14" spans="1:5" x14ac:dyDescent="0.25">
      <c r="A14" s="34" t="s">
        <v>105</v>
      </c>
      <c r="B14" s="9">
        <v>-2983</v>
      </c>
      <c r="C14" s="9">
        <v>29217</v>
      </c>
      <c r="D14" s="9">
        <v>32200</v>
      </c>
      <c r="E14" s="35">
        <v>7.920612243238187E-2</v>
      </c>
    </row>
    <row r="15" spans="1:5" x14ac:dyDescent="0.25">
      <c r="A15" s="34" t="s">
        <v>106</v>
      </c>
      <c r="B15" s="9">
        <v>-1917</v>
      </c>
      <c r="C15" s="9">
        <v>27300</v>
      </c>
      <c r="D15" s="9">
        <v>29217</v>
      </c>
      <c r="E15" s="35">
        <v>7.4009211842558278E-2</v>
      </c>
    </row>
    <row r="16" spans="1:5" x14ac:dyDescent="0.25">
      <c r="A16" s="34" t="s">
        <v>107</v>
      </c>
      <c r="B16" s="9">
        <v>0</v>
      </c>
      <c r="C16" s="9">
        <v>23876</v>
      </c>
      <c r="D16" s="9">
        <v>23876</v>
      </c>
      <c r="E16" s="35">
        <v>6.4726884320619835E-2</v>
      </c>
    </row>
    <row r="17" spans="1:5" x14ac:dyDescent="0.25">
      <c r="A17" s="34" t="s">
        <v>108</v>
      </c>
      <c r="B17" s="9">
        <v>912</v>
      </c>
      <c r="C17" s="9">
        <v>33171</v>
      </c>
      <c r="D17" s="9">
        <v>32259</v>
      </c>
      <c r="E17" s="35">
        <v>8.9925258828919441E-2</v>
      </c>
    </row>
    <row r="18" spans="1:5" x14ac:dyDescent="0.25">
      <c r="A18" s="34" t="s">
        <v>35</v>
      </c>
      <c r="B18" s="9">
        <v>-59</v>
      </c>
      <c r="C18" s="9">
        <v>368873</v>
      </c>
      <c r="D18" s="9">
        <v>368932</v>
      </c>
      <c r="E18" s="35">
        <v>1</v>
      </c>
    </row>
    <row r="19" spans="1:5" x14ac:dyDescent="0.25">
      <c r="A19"/>
      <c r="B19"/>
      <c r="C19"/>
      <c r="D19"/>
      <c r="E19"/>
    </row>
    <row r="20" spans="1:5" x14ac:dyDescent="0.25">
      <c r="A20"/>
      <c r="B20"/>
      <c r="C20"/>
      <c r="D20"/>
      <c r="E20"/>
    </row>
    <row r="21" spans="1:5" x14ac:dyDescent="0.25">
      <c r="A21"/>
      <c r="B21"/>
      <c r="C21"/>
      <c r="D21"/>
      <c r="E21"/>
    </row>
    <row r="22" spans="1:5" x14ac:dyDescent="0.25">
      <c r="A22"/>
      <c r="B22"/>
      <c r="C22"/>
      <c r="D22"/>
      <c r="E22"/>
    </row>
    <row r="23" spans="1:5" x14ac:dyDescent="0.25">
      <c r="A23"/>
      <c r="B23"/>
      <c r="C23"/>
      <c r="D23"/>
      <c r="E23"/>
    </row>
    <row r="24" spans="1:5" x14ac:dyDescent="0.25">
      <c r="A24"/>
      <c r="B24"/>
      <c r="C24"/>
      <c r="D24"/>
      <c r="E24"/>
    </row>
    <row r="25" spans="1:5" x14ac:dyDescent="0.25">
      <c r="A25"/>
      <c r="B25"/>
      <c r="C25"/>
      <c r="D25"/>
      <c r="E25"/>
    </row>
    <row r="26" spans="1:5" x14ac:dyDescent="0.25">
      <c r="A26"/>
      <c r="B26"/>
      <c r="C26"/>
      <c r="D26"/>
      <c r="E26"/>
    </row>
    <row r="27" spans="1:5" x14ac:dyDescent="0.25">
      <c r="A27"/>
      <c r="B27"/>
      <c r="C27"/>
      <c r="D27"/>
      <c r="E27"/>
    </row>
    <row r="28" spans="1:5" x14ac:dyDescent="0.25">
      <c r="A28"/>
      <c r="B28"/>
      <c r="C28"/>
      <c r="D28"/>
      <c r="E2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1AA1C-4A52-4003-BF05-362070CBEA41}">
  <sheetPr codeName="Sheet65"/>
  <dimension ref="A1:F28"/>
  <sheetViews>
    <sheetView zoomScale="84" zoomScaleNormal="84" workbookViewId="0">
      <selection activeCell="E10" sqref="E10"/>
    </sheetView>
  </sheetViews>
  <sheetFormatPr defaultColWidth="9.140625" defaultRowHeight="15" x14ac:dyDescent="0.25"/>
  <cols>
    <col min="1" max="1" width="13.42578125" style="9" customWidth="1"/>
    <col min="2" max="2" width="10.5703125" style="9" customWidth="1"/>
    <col min="3" max="3" width="14" style="9" customWidth="1"/>
    <col min="4" max="4" width="15.5703125" style="9" customWidth="1"/>
    <col min="5" max="5" width="16.5703125" style="9" customWidth="1"/>
    <col min="6" max="6" width="30.7109375" style="9" customWidth="1"/>
    <col min="7" max="16384" width="9.140625" style="9"/>
  </cols>
  <sheetData>
    <row r="1" spans="1:6" x14ac:dyDescent="0.25">
      <c r="A1" s="9" t="s">
        <v>17</v>
      </c>
      <c r="B1" s="9" t="s">
        <v>113</v>
      </c>
    </row>
    <row r="2" spans="1:6" x14ac:dyDescent="0.25">
      <c r="A2" s="9" t="s">
        <v>109</v>
      </c>
      <c r="B2" s="9" t="s">
        <v>113</v>
      </c>
    </row>
    <row r="4" spans="1:6" x14ac:dyDescent="0.25">
      <c r="B4" s="9" t="s">
        <v>87</v>
      </c>
    </row>
    <row r="5" spans="1:6" x14ac:dyDescent="0.25">
      <c r="A5" s="9" t="s">
        <v>23</v>
      </c>
      <c r="B5" s="9" t="s">
        <v>88</v>
      </c>
      <c r="C5" s="9" t="s">
        <v>89</v>
      </c>
      <c r="D5" s="9" t="s">
        <v>90</v>
      </c>
      <c r="E5" s="9" t="s">
        <v>91</v>
      </c>
      <c r="F5" s="9" t="s">
        <v>92</v>
      </c>
    </row>
    <row r="6" spans="1:6" x14ac:dyDescent="0.25">
      <c r="A6" s="34" t="s">
        <v>93</v>
      </c>
      <c r="B6" s="9">
        <v>-4297</v>
      </c>
      <c r="C6" s="9">
        <v>91831</v>
      </c>
      <c r="D6" s="9">
        <v>87534</v>
      </c>
      <c r="E6" s="35">
        <v>8.5292678981718398E-2</v>
      </c>
      <c r="F6" s="9">
        <v>-4.6792477485816338E-2</v>
      </c>
    </row>
    <row r="7" spans="1:6" x14ac:dyDescent="0.25">
      <c r="A7" s="34" t="s">
        <v>99</v>
      </c>
      <c r="B7" s="9">
        <v>2843</v>
      </c>
      <c r="C7" s="9">
        <v>87534</v>
      </c>
      <c r="D7" s="9">
        <v>90377</v>
      </c>
      <c r="E7" s="35">
        <v>8.8062883546173643E-2</v>
      </c>
      <c r="F7" s="9">
        <v>3.2478808234514586E-2</v>
      </c>
    </row>
    <row r="8" spans="1:6" x14ac:dyDescent="0.25">
      <c r="A8" s="34" t="s">
        <v>100</v>
      </c>
      <c r="B8" s="9">
        <v>-1389</v>
      </c>
      <c r="C8" s="9">
        <v>90377</v>
      </c>
      <c r="D8" s="9">
        <v>88988</v>
      </c>
      <c r="E8" s="35">
        <v>8.6709449096638538E-2</v>
      </c>
      <c r="F8" s="9">
        <v>-1.5368954490633678E-2</v>
      </c>
    </row>
    <row r="9" spans="1:6" x14ac:dyDescent="0.25">
      <c r="A9" s="34" t="s">
        <v>101</v>
      </c>
      <c r="B9" s="9">
        <v>-2774</v>
      </c>
      <c r="C9" s="9">
        <v>87756</v>
      </c>
      <c r="D9" s="9">
        <v>84982</v>
      </c>
      <c r="E9" s="35">
        <v>8.2806023319217603E-2</v>
      </c>
      <c r="F9" s="9">
        <v>-3.1610374219426592E-2</v>
      </c>
    </row>
    <row r="10" spans="1:6" x14ac:dyDescent="0.25">
      <c r="A10" s="34" t="s">
        <v>69</v>
      </c>
      <c r="B10" s="9">
        <v>-423</v>
      </c>
      <c r="C10" s="9">
        <v>84982</v>
      </c>
      <c r="D10" s="9">
        <v>84559</v>
      </c>
      <c r="E10" s="35">
        <v>8.2393854296788985E-2</v>
      </c>
      <c r="F10" s="9">
        <v>-4.9775246522793066E-3</v>
      </c>
    </row>
    <row r="11" spans="1:6" x14ac:dyDescent="0.25">
      <c r="A11" s="34" t="s">
        <v>102</v>
      </c>
      <c r="B11" s="9">
        <v>-548</v>
      </c>
      <c r="C11" s="9">
        <v>84559</v>
      </c>
      <c r="D11" s="9">
        <v>84011</v>
      </c>
      <c r="E11" s="35">
        <v>8.1859885917850719E-2</v>
      </c>
      <c r="F11" s="9">
        <v>-6.4806821272720824E-3</v>
      </c>
    </row>
    <row r="12" spans="1:6" x14ac:dyDescent="0.25">
      <c r="A12" s="34" t="s">
        <v>103</v>
      </c>
      <c r="B12" s="9">
        <v>2366</v>
      </c>
      <c r="C12" s="9">
        <v>84011</v>
      </c>
      <c r="D12" s="9">
        <v>86377</v>
      </c>
      <c r="E12" s="35">
        <v>8.4165304137865174E-2</v>
      </c>
      <c r="F12" s="9">
        <v>2.8162978657556747E-2</v>
      </c>
    </row>
    <row r="13" spans="1:6" x14ac:dyDescent="0.25">
      <c r="A13" s="34" t="s">
        <v>104</v>
      </c>
      <c r="B13" s="9">
        <v>-2843</v>
      </c>
      <c r="C13" s="9">
        <v>86377</v>
      </c>
      <c r="D13" s="9">
        <v>83534</v>
      </c>
      <c r="E13" s="35">
        <v>8.1395099573409929E-2</v>
      </c>
      <c r="F13" s="9">
        <v>-3.2913854382532387E-2</v>
      </c>
    </row>
    <row r="14" spans="1:6" x14ac:dyDescent="0.25">
      <c r="A14" s="34" t="s">
        <v>105</v>
      </c>
      <c r="B14" s="9">
        <v>1389</v>
      </c>
      <c r="C14" s="9">
        <v>83534</v>
      </c>
      <c r="D14" s="9">
        <v>84923</v>
      </c>
      <c r="E14" s="35">
        <v>8.2748534022945047E-2</v>
      </c>
      <c r="F14" s="9">
        <v>1.6627959872626715E-2</v>
      </c>
    </row>
    <row r="15" spans="1:6" x14ac:dyDescent="0.25">
      <c r="A15" s="34" t="s">
        <v>106</v>
      </c>
      <c r="B15" s="9">
        <v>-4318</v>
      </c>
      <c r="C15" s="9">
        <v>84923</v>
      </c>
      <c r="D15" s="9">
        <v>80605</v>
      </c>
      <c r="E15" s="35">
        <v>7.8541097051676056E-2</v>
      </c>
      <c r="F15" s="9">
        <v>-5.084606054896789E-2</v>
      </c>
    </row>
    <row r="16" spans="1:6" x14ac:dyDescent="0.25">
      <c r="A16" s="34" t="s">
        <v>107</v>
      </c>
      <c r="B16" s="9">
        <v>3406</v>
      </c>
      <c r="C16" s="9">
        <v>80605</v>
      </c>
      <c r="D16" s="9">
        <v>84011</v>
      </c>
      <c r="E16" s="35">
        <v>8.1859885917850719E-2</v>
      </c>
      <c r="F16" s="9">
        <v>4.2255443210718939E-2</v>
      </c>
    </row>
    <row r="17" spans="1:6" x14ac:dyDescent="0.25">
      <c r="A17" s="34" t="s">
        <v>108</v>
      </c>
      <c r="B17" s="9">
        <v>2366</v>
      </c>
      <c r="C17" s="9">
        <v>84011</v>
      </c>
      <c r="D17" s="9">
        <v>86377</v>
      </c>
      <c r="E17" s="35">
        <v>8.4165304137865174E-2</v>
      </c>
      <c r="F17" s="9">
        <v>2.8162978657556747E-2</v>
      </c>
    </row>
    <row r="18" spans="1:6" x14ac:dyDescent="0.25">
      <c r="A18" s="34" t="s">
        <v>35</v>
      </c>
      <c r="B18" s="9">
        <v>-4222</v>
      </c>
      <c r="C18" s="9">
        <v>1030500</v>
      </c>
      <c r="D18" s="9">
        <v>1026278</v>
      </c>
      <c r="E18" s="35">
        <v>1</v>
      </c>
      <c r="F18" s="9">
        <v>-4.0970402717127605E-3</v>
      </c>
    </row>
    <row r="19" spans="1:6" x14ac:dyDescent="0.25">
      <c r="A19"/>
      <c r="B19"/>
      <c r="C19"/>
      <c r="D19"/>
      <c r="E19"/>
      <c r="F19"/>
    </row>
    <row r="20" spans="1:6" x14ac:dyDescent="0.25">
      <c r="A20"/>
      <c r="B20"/>
      <c r="C20"/>
      <c r="D20"/>
      <c r="E20"/>
      <c r="F20"/>
    </row>
    <row r="21" spans="1:6" x14ac:dyDescent="0.25">
      <c r="A21"/>
      <c r="B21"/>
      <c r="C21"/>
      <c r="D21"/>
      <c r="E21"/>
      <c r="F21"/>
    </row>
    <row r="22" spans="1:6" x14ac:dyDescent="0.25">
      <c r="A22"/>
      <c r="B22"/>
      <c r="C22"/>
      <c r="D22"/>
      <c r="E22"/>
      <c r="F22"/>
    </row>
    <row r="23" spans="1:6" x14ac:dyDescent="0.25">
      <c r="A23"/>
      <c r="B23"/>
      <c r="C23"/>
      <c r="D23"/>
      <c r="E23"/>
      <c r="F23"/>
    </row>
    <row r="24" spans="1:6" x14ac:dyDescent="0.25">
      <c r="A24"/>
      <c r="B24"/>
      <c r="C24"/>
      <c r="D24"/>
      <c r="E24"/>
      <c r="F24"/>
    </row>
    <row r="25" spans="1:6" x14ac:dyDescent="0.25">
      <c r="A25"/>
      <c r="B25"/>
      <c r="C25"/>
      <c r="D25"/>
      <c r="E25"/>
      <c r="F25"/>
    </row>
    <row r="26" spans="1:6" x14ac:dyDescent="0.25">
      <c r="A26"/>
      <c r="B26"/>
      <c r="C26"/>
      <c r="D26"/>
      <c r="E26"/>
      <c r="F26"/>
    </row>
    <row r="27" spans="1:6" x14ac:dyDescent="0.25">
      <c r="A27"/>
      <c r="B27"/>
      <c r="C27"/>
      <c r="D27"/>
      <c r="E27"/>
      <c r="F27"/>
    </row>
    <row r="28" spans="1:6" x14ac:dyDescent="0.25">
      <c r="A28"/>
      <c r="B28"/>
      <c r="C28"/>
      <c r="D28"/>
      <c r="E28"/>
      <c r="F28"/>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96006-3D59-4C29-BF35-FEEC8D787F92}">
  <sheetPr codeName="Sheet66"/>
  <dimension ref="A1:L76"/>
  <sheetViews>
    <sheetView topLeftCell="I8" zoomScale="90" zoomScaleNormal="90" workbookViewId="0">
      <selection activeCell="J13" sqref="J13"/>
    </sheetView>
  </sheetViews>
  <sheetFormatPr defaultColWidth="9.140625" defaultRowHeight="15" x14ac:dyDescent="0.25"/>
  <cols>
    <col min="1" max="1" width="15.28515625" style="9" customWidth="1"/>
    <col min="2" max="2" width="10.5703125" style="9" bestFit="1" customWidth="1"/>
    <col min="3" max="3" width="13.85546875" style="9" customWidth="1"/>
    <col min="4" max="4" width="15.5703125" style="9" customWidth="1"/>
    <col min="5" max="5" width="16.7109375" style="9" customWidth="1"/>
    <col min="6" max="6" width="30.42578125" style="9" customWidth="1"/>
    <col min="7" max="16384" width="9.140625" style="9"/>
  </cols>
  <sheetData>
    <row r="1" spans="1:12" x14ac:dyDescent="0.25">
      <c r="A1"/>
      <c r="B1"/>
      <c r="E1" s="9" t="s">
        <v>474</v>
      </c>
      <c r="F1" s="9" t="s">
        <v>86</v>
      </c>
    </row>
    <row r="2" spans="1:12" x14ac:dyDescent="0.25">
      <c r="A2"/>
      <c r="B2"/>
      <c r="E2" s="9">
        <f>GETPIVOTDATA("Sum of Revenue",$A$4,"Month","April","Product","Chip 1","Country","France")</f>
        <v>37600</v>
      </c>
      <c r="F2" s="9">
        <f>GETPIVOTDATA("Sum of Revenue",$A$4)</f>
        <v>1026278</v>
      </c>
    </row>
    <row r="4" spans="1:12" x14ac:dyDescent="0.25">
      <c r="B4" s="9" t="s">
        <v>87</v>
      </c>
    </row>
    <row r="5" spans="1:12" x14ac:dyDescent="0.25">
      <c r="A5" s="9" t="s">
        <v>23</v>
      </c>
      <c r="B5" s="9" t="s">
        <v>88</v>
      </c>
      <c r="C5" s="9" t="s">
        <v>89</v>
      </c>
      <c r="D5" s="9" t="s">
        <v>90</v>
      </c>
      <c r="E5" s="9" t="s">
        <v>91</v>
      </c>
      <c r="F5" s="9" t="s">
        <v>92</v>
      </c>
    </row>
    <row r="6" spans="1:12" x14ac:dyDescent="0.25">
      <c r="A6" s="34" t="s">
        <v>475</v>
      </c>
      <c r="E6" s="35"/>
    </row>
    <row r="7" spans="1:12" x14ac:dyDescent="0.25">
      <c r="A7" s="36" t="s">
        <v>93</v>
      </c>
      <c r="B7" s="9">
        <v>-4297</v>
      </c>
      <c r="C7" s="9">
        <v>91831</v>
      </c>
      <c r="D7" s="9">
        <v>87534</v>
      </c>
      <c r="E7" s="35">
        <v>8.5292678981718398E-2</v>
      </c>
      <c r="F7" s="9">
        <v>-4.6792477485816338E-2</v>
      </c>
    </row>
    <row r="8" spans="1:12" x14ac:dyDescent="0.25">
      <c r="A8" s="37" t="s">
        <v>94</v>
      </c>
      <c r="B8" s="9">
        <v>-4297</v>
      </c>
      <c r="C8" s="9">
        <v>91831</v>
      </c>
      <c r="D8" s="9">
        <v>87534</v>
      </c>
      <c r="E8" s="35">
        <v>8.5292678981718398E-2</v>
      </c>
      <c r="F8" s="9">
        <v>-4.6792477485816338E-2</v>
      </c>
    </row>
    <row r="9" spans="1:12" x14ac:dyDescent="0.25">
      <c r="A9" s="38" t="s">
        <v>95</v>
      </c>
      <c r="B9" s="9">
        <v>2929</v>
      </c>
      <c r="C9" s="9">
        <v>29330</v>
      </c>
      <c r="D9" s="9">
        <v>32259</v>
      </c>
      <c r="E9" s="35">
        <v>3.1433003533155736E-2</v>
      </c>
      <c r="F9" s="9">
        <v>9.9863620866007502E-2</v>
      </c>
      <c r="I9" s="9" t="s">
        <v>62</v>
      </c>
      <c r="J9" s="9" t="s">
        <v>101</v>
      </c>
    </row>
    <row r="10" spans="1:12" x14ac:dyDescent="0.25">
      <c r="A10" s="38" t="s">
        <v>96</v>
      </c>
      <c r="B10" s="9">
        <v>-5772</v>
      </c>
      <c r="C10" s="9">
        <v>33171</v>
      </c>
      <c r="D10" s="9">
        <v>27399</v>
      </c>
      <c r="E10" s="35">
        <v>2.6697444552060943E-2</v>
      </c>
      <c r="F10" s="9">
        <v>-0.17400741611648729</v>
      </c>
    </row>
    <row r="11" spans="1:12" x14ac:dyDescent="0.25">
      <c r="A11" s="38" t="s">
        <v>34</v>
      </c>
      <c r="B11" s="9">
        <v>-1454</v>
      </c>
      <c r="C11" s="9">
        <v>29330</v>
      </c>
      <c r="D11" s="9">
        <v>27876</v>
      </c>
      <c r="E11" s="35">
        <v>2.7162230896501726E-2</v>
      </c>
      <c r="F11" s="9">
        <v>-4.9573815206273443E-2</v>
      </c>
    </row>
    <row r="12" spans="1:12" x14ac:dyDescent="0.25">
      <c r="A12" s="36" t="s">
        <v>99</v>
      </c>
      <c r="B12" s="9">
        <v>2843</v>
      </c>
      <c r="C12" s="9">
        <v>87534</v>
      </c>
      <c r="D12" s="9">
        <v>90377</v>
      </c>
      <c r="E12" s="35">
        <v>8.8062883546173643E-2</v>
      </c>
      <c r="F12" s="9">
        <v>3.2478808234514586E-2</v>
      </c>
      <c r="J12" s="9" t="s">
        <v>94</v>
      </c>
      <c r="K12" s="9" t="s">
        <v>97</v>
      </c>
      <c r="L12" s="9" t="s">
        <v>98</v>
      </c>
    </row>
    <row r="13" spans="1:12" x14ac:dyDescent="0.25">
      <c r="A13" s="37" t="s">
        <v>97</v>
      </c>
      <c r="B13" s="9">
        <v>2843</v>
      </c>
      <c r="C13" s="9">
        <v>87534</v>
      </c>
      <c r="D13" s="9">
        <v>90377</v>
      </c>
      <c r="E13" s="35">
        <v>8.8062883546173643E-2</v>
      </c>
      <c r="F13" s="9">
        <v>3.2478808234514586E-2</v>
      </c>
      <c r="I13" s="9" t="s">
        <v>95</v>
      </c>
      <c r="J13" s="9">
        <f>IFERROR(GETPIVOTDATA("Sum of Revenue",$A$4,"Month",$J$9,"Product",J$12,"Country",$I13),0)</f>
        <v>20343</v>
      </c>
      <c r="K13" s="9">
        <f t="shared" ref="K13:L15" si="0">IFERROR(GETPIVOTDATA("Sum of Revenue",$A$4,"Month",$J$9,"Product",K$12,"Country",$I13),0)</f>
        <v>0</v>
      </c>
      <c r="L13" s="9">
        <f t="shared" si="0"/>
        <v>0</v>
      </c>
    </row>
    <row r="14" spans="1:12" x14ac:dyDescent="0.25">
      <c r="A14" s="38" t="s">
        <v>95</v>
      </c>
      <c r="B14" s="9">
        <v>3318</v>
      </c>
      <c r="C14" s="9">
        <v>32045</v>
      </c>
      <c r="D14" s="9">
        <v>35363</v>
      </c>
      <c r="E14" s="35">
        <v>3.4457525154003105E-2</v>
      </c>
      <c r="F14" s="9">
        <v>0.1035418942112654</v>
      </c>
      <c r="I14" s="9" t="s">
        <v>96</v>
      </c>
      <c r="J14" s="9">
        <f t="shared" ref="J14:J15" si="1">IFERROR(GETPIVOTDATA("Sum of Revenue",$A$4,"Month",$J$9,"Product",J$12,"Country",$I14),0)</f>
        <v>37600</v>
      </c>
      <c r="K14" s="9">
        <f t="shared" si="0"/>
        <v>0</v>
      </c>
      <c r="L14" s="9">
        <f t="shared" si="0"/>
        <v>0</v>
      </c>
    </row>
    <row r="15" spans="1:12" x14ac:dyDescent="0.25">
      <c r="A15" s="38" t="s">
        <v>96</v>
      </c>
      <c r="B15" s="9">
        <v>-3846</v>
      </c>
      <c r="C15" s="9">
        <v>32954</v>
      </c>
      <c r="D15" s="9">
        <v>29108</v>
      </c>
      <c r="E15" s="35">
        <v>2.8362685354260737E-2</v>
      </c>
      <c r="F15" s="9">
        <v>-0.11670813861746678</v>
      </c>
      <c r="I15" s="9" t="s">
        <v>34</v>
      </c>
      <c r="J15" s="9">
        <f t="shared" si="1"/>
        <v>27039</v>
      </c>
      <c r="K15" s="9">
        <f t="shared" si="0"/>
        <v>0</v>
      </c>
      <c r="L15" s="9">
        <f t="shared" si="0"/>
        <v>0</v>
      </c>
    </row>
    <row r="16" spans="1:12" x14ac:dyDescent="0.25">
      <c r="A16" s="38" t="s">
        <v>34</v>
      </c>
      <c r="B16" s="9">
        <v>3371</v>
      </c>
      <c r="C16" s="9">
        <v>22535</v>
      </c>
      <c r="D16" s="9">
        <v>25906</v>
      </c>
      <c r="E16" s="35">
        <v>2.5242673037909807E-2</v>
      </c>
      <c r="F16" s="9">
        <v>0.14958952740181938</v>
      </c>
    </row>
    <row r="17" spans="1:8" x14ac:dyDescent="0.25">
      <c r="A17" s="36" t="s">
        <v>100</v>
      </c>
      <c r="B17" s="9">
        <v>-1389</v>
      </c>
      <c r="C17" s="9">
        <v>90377</v>
      </c>
      <c r="D17" s="9">
        <v>88988</v>
      </c>
      <c r="E17" s="35">
        <v>8.6709449096638538E-2</v>
      </c>
      <c r="F17" s="9">
        <v>-1.5368954490633678E-2</v>
      </c>
    </row>
    <row r="18" spans="1:8" x14ac:dyDescent="0.25">
      <c r="A18" s="37" t="s">
        <v>98</v>
      </c>
      <c r="B18" s="9">
        <v>-1389</v>
      </c>
      <c r="C18" s="9">
        <v>90377</v>
      </c>
      <c r="D18" s="9">
        <v>88988</v>
      </c>
      <c r="E18" s="35">
        <v>8.6709449096638538E-2</v>
      </c>
      <c r="F18" s="9">
        <v>-1.5368954490633678E-2</v>
      </c>
      <c r="H18" s="9" t="s">
        <v>93</v>
      </c>
    </row>
    <row r="19" spans="1:8" x14ac:dyDescent="0.25">
      <c r="A19" s="38" t="s">
        <v>95</v>
      </c>
      <c r="B19" s="9">
        <v>-10733</v>
      </c>
      <c r="C19" s="9">
        <v>35363</v>
      </c>
      <c r="D19" s="9">
        <v>24630</v>
      </c>
      <c r="E19" s="35">
        <v>2.3999345206659403E-2</v>
      </c>
      <c r="F19" s="9">
        <v>-0.30350931764838956</v>
      </c>
      <c r="H19" s="9" t="s">
        <v>99</v>
      </c>
    </row>
    <row r="20" spans="1:8" x14ac:dyDescent="0.25">
      <c r="A20" s="38" t="s">
        <v>96</v>
      </c>
      <c r="B20" s="9">
        <v>11529</v>
      </c>
      <c r="C20" s="9">
        <v>20784</v>
      </c>
      <c r="D20" s="9">
        <v>32313</v>
      </c>
      <c r="E20" s="35">
        <v>3.1485620855167901E-2</v>
      </c>
      <c r="F20" s="9">
        <v>0.55470554272517325</v>
      </c>
      <c r="H20" s="9" t="s">
        <v>100</v>
      </c>
    </row>
    <row r="21" spans="1:8" x14ac:dyDescent="0.25">
      <c r="A21" s="38" t="s">
        <v>34</v>
      </c>
      <c r="B21" s="9">
        <v>-2185</v>
      </c>
      <c r="C21" s="9">
        <v>34230</v>
      </c>
      <c r="D21" s="9">
        <v>32045</v>
      </c>
      <c r="E21" s="35">
        <v>3.1224483034811231E-2</v>
      </c>
      <c r="F21" s="9">
        <v>-6.3832895121238686E-2</v>
      </c>
      <c r="H21" s="9" t="s">
        <v>101</v>
      </c>
    </row>
    <row r="22" spans="1:8" x14ac:dyDescent="0.25">
      <c r="A22" s="34" t="s">
        <v>101</v>
      </c>
      <c r="E22" s="35"/>
      <c r="H22" s="9" t="s">
        <v>69</v>
      </c>
    </row>
    <row r="23" spans="1:8" x14ac:dyDescent="0.25">
      <c r="A23" s="36" t="s">
        <v>101</v>
      </c>
      <c r="B23" s="9">
        <v>-2774</v>
      </c>
      <c r="C23" s="9">
        <v>87756</v>
      </c>
      <c r="D23" s="9">
        <v>84982</v>
      </c>
      <c r="E23" s="35">
        <v>8.2806023319217603E-2</v>
      </c>
      <c r="F23" s="9">
        <v>-3.1610374219426592E-2</v>
      </c>
      <c r="H23" s="9" t="s">
        <v>102</v>
      </c>
    </row>
    <row r="24" spans="1:8" x14ac:dyDescent="0.25">
      <c r="A24" s="37" t="s">
        <v>94</v>
      </c>
      <c r="B24" s="9">
        <v>-2774</v>
      </c>
      <c r="C24" s="9">
        <v>87756</v>
      </c>
      <c r="D24" s="9">
        <v>84982</v>
      </c>
      <c r="E24" s="35">
        <v>8.2806023319217603E-2</v>
      </c>
      <c r="F24" s="9">
        <v>-3.1610374219426592E-2</v>
      </c>
      <c r="H24" s="9" t="s">
        <v>103</v>
      </c>
    </row>
    <row r="25" spans="1:8" x14ac:dyDescent="0.25">
      <c r="A25" s="38" t="s">
        <v>95</v>
      </c>
      <c r="B25" s="9">
        <v>1054</v>
      </c>
      <c r="C25" s="9">
        <v>19289</v>
      </c>
      <c r="D25" s="9">
        <v>20343</v>
      </c>
      <c r="E25" s="35">
        <v>1.98221144758048E-2</v>
      </c>
      <c r="F25" s="9">
        <v>5.464254238166831E-2</v>
      </c>
      <c r="H25" s="9" t="s">
        <v>104</v>
      </c>
    </row>
    <row r="26" spans="1:8" x14ac:dyDescent="0.25">
      <c r="A26" s="38" t="s">
        <v>96</v>
      </c>
      <c r="B26" s="9">
        <v>-54</v>
      </c>
      <c r="C26" s="9">
        <v>37654</v>
      </c>
      <c r="D26" s="9">
        <v>37600</v>
      </c>
      <c r="E26" s="35">
        <v>3.6637246438099617E-2</v>
      </c>
      <c r="F26" s="9">
        <v>-1.4341105858607318E-3</v>
      </c>
      <c r="H26" s="9" t="s">
        <v>105</v>
      </c>
    </row>
    <row r="27" spans="1:8" x14ac:dyDescent="0.25">
      <c r="A27" s="38" t="s">
        <v>34</v>
      </c>
      <c r="B27" s="9">
        <v>-3774</v>
      </c>
      <c r="C27" s="9">
        <v>30813</v>
      </c>
      <c r="D27" s="9">
        <v>27039</v>
      </c>
      <c r="E27" s="35">
        <v>2.6346662405313179E-2</v>
      </c>
      <c r="F27" s="9">
        <v>-0.12248077110310583</v>
      </c>
      <c r="H27" s="9" t="s">
        <v>106</v>
      </c>
    </row>
    <row r="28" spans="1:8" x14ac:dyDescent="0.25">
      <c r="A28" s="34" t="s">
        <v>69</v>
      </c>
      <c r="E28" s="35"/>
      <c r="H28" s="9" t="s">
        <v>107</v>
      </c>
    </row>
    <row r="29" spans="1:8" x14ac:dyDescent="0.25">
      <c r="A29" s="36" t="s">
        <v>69</v>
      </c>
      <c r="B29" s="9">
        <v>-423</v>
      </c>
      <c r="C29" s="9">
        <v>84982</v>
      </c>
      <c r="D29" s="9">
        <v>84559</v>
      </c>
      <c r="E29" s="35">
        <v>8.2393854296788985E-2</v>
      </c>
      <c r="F29" s="9">
        <v>-4.9775246522793066E-3</v>
      </c>
      <c r="H29" s="9" t="s">
        <v>108</v>
      </c>
    </row>
    <row r="30" spans="1:8" x14ac:dyDescent="0.25">
      <c r="A30" s="37" t="s">
        <v>97</v>
      </c>
      <c r="B30" s="9">
        <v>-423</v>
      </c>
      <c r="C30" s="9">
        <v>84982</v>
      </c>
      <c r="D30" s="9">
        <v>84559</v>
      </c>
      <c r="E30" s="35">
        <v>8.2393854296788985E-2</v>
      </c>
      <c r="F30" s="9">
        <v>-4.9775246522793066E-3</v>
      </c>
    </row>
    <row r="31" spans="1:8" x14ac:dyDescent="0.25">
      <c r="A31" s="38" t="s">
        <v>95</v>
      </c>
      <c r="B31" s="9">
        <v>8332</v>
      </c>
      <c r="C31" s="9">
        <v>20343</v>
      </c>
      <c r="D31" s="9">
        <v>28675</v>
      </c>
      <c r="E31" s="35">
        <v>2.7940772383311344E-2</v>
      </c>
      <c r="F31" s="9">
        <v>0.40957577545101509</v>
      </c>
    </row>
    <row r="32" spans="1:8" x14ac:dyDescent="0.25">
      <c r="A32" s="38" t="s">
        <v>96</v>
      </c>
      <c r="B32" s="9">
        <v>3318</v>
      </c>
      <c r="C32" s="9">
        <v>32045</v>
      </c>
      <c r="D32" s="9">
        <v>35363</v>
      </c>
      <c r="E32" s="35">
        <v>3.4457525154003105E-2</v>
      </c>
      <c r="F32" s="9">
        <v>0.1035418942112654</v>
      </c>
    </row>
    <row r="33" spans="1:6" x14ac:dyDescent="0.25">
      <c r="A33" s="38" t="s">
        <v>34</v>
      </c>
      <c r="B33" s="9">
        <v>-12073</v>
      </c>
      <c r="C33" s="9">
        <v>32594</v>
      </c>
      <c r="D33" s="9">
        <v>20521</v>
      </c>
      <c r="E33" s="35">
        <v>1.999555675947453E-2</v>
      </c>
      <c r="F33" s="9">
        <v>-0.37040559612198565</v>
      </c>
    </row>
    <row r="34" spans="1:6" x14ac:dyDescent="0.25">
      <c r="A34" s="34" t="s">
        <v>102</v>
      </c>
      <c r="E34" s="35"/>
    </row>
    <row r="35" spans="1:6" x14ac:dyDescent="0.25">
      <c r="A35" s="36" t="s">
        <v>102</v>
      </c>
      <c r="B35" s="9">
        <v>-548</v>
      </c>
      <c r="C35" s="9">
        <v>84559</v>
      </c>
      <c r="D35" s="9">
        <v>84011</v>
      </c>
      <c r="E35" s="35">
        <v>8.1859885917850719E-2</v>
      </c>
      <c r="F35" s="9">
        <v>-6.4806821272720824E-3</v>
      </c>
    </row>
    <row r="36" spans="1:6" x14ac:dyDescent="0.25">
      <c r="A36" s="37" t="s">
        <v>98</v>
      </c>
      <c r="B36" s="9">
        <v>-548</v>
      </c>
      <c r="C36" s="9">
        <v>84559</v>
      </c>
      <c r="D36" s="9">
        <v>84011</v>
      </c>
      <c r="E36" s="35">
        <v>8.1859885917850719E-2</v>
      </c>
      <c r="F36" s="9">
        <v>-6.4806821272720824E-3</v>
      </c>
    </row>
    <row r="37" spans="1:6" x14ac:dyDescent="0.25">
      <c r="A37" s="38" t="s">
        <v>95</v>
      </c>
      <c r="B37" s="9">
        <v>-2823</v>
      </c>
      <c r="C37" s="9">
        <v>30867</v>
      </c>
      <c r="D37" s="9">
        <v>28044</v>
      </c>
      <c r="E37" s="35">
        <v>2.7325929231650684E-2</v>
      </c>
      <c r="F37" s="9">
        <v>-9.1456895713869182E-2</v>
      </c>
    </row>
    <row r="38" spans="1:6" x14ac:dyDescent="0.25">
      <c r="A38" s="38" t="s">
        <v>96</v>
      </c>
      <c r="B38" s="9">
        <v>-3740</v>
      </c>
      <c r="C38" s="9">
        <v>36595</v>
      </c>
      <c r="D38" s="9">
        <v>32855</v>
      </c>
      <c r="E38" s="35">
        <v>3.2013742864993693E-2</v>
      </c>
      <c r="F38" s="9">
        <v>-0.10219975406476295</v>
      </c>
    </row>
    <row r="39" spans="1:6" x14ac:dyDescent="0.25">
      <c r="A39" s="38" t="s">
        <v>34</v>
      </c>
      <c r="B39" s="9">
        <v>6015</v>
      </c>
      <c r="C39" s="9">
        <v>17097</v>
      </c>
      <c r="D39" s="9">
        <v>23112</v>
      </c>
      <c r="E39" s="35">
        <v>2.252021382120634E-2</v>
      </c>
      <c r="F39" s="9">
        <v>0.35181610808913844</v>
      </c>
    </row>
    <row r="40" spans="1:6" x14ac:dyDescent="0.25">
      <c r="A40" s="34" t="s">
        <v>103</v>
      </c>
      <c r="E40" s="35"/>
    </row>
    <row r="41" spans="1:6" x14ac:dyDescent="0.25">
      <c r="A41" s="36" t="s">
        <v>103</v>
      </c>
      <c r="B41" s="9">
        <v>2366</v>
      </c>
      <c r="C41" s="9">
        <v>84011</v>
      </c>
      <c r="D41" s="9">
        <v>86377</v>
      </c>
      <c r="E41" s="35">
        <v>8.4165304137865174E-2</v>
      </c>
      <c r="F41" s="9">
        <v>2.8162978657556747E-2</v>
      </c>
    </row>
    <row r="42" spans="1:6" x14ac:dyDescent="0.25">
      <c r="A42" s="37" t="s">
        <v>94</v>
      </c>
      <c r="B42" s="9">
        <v>2366</v>
      </c>
      <c r="C42" s="9">
        <v>84011</v>
      </c>
      <c r="D42" s="9">
        <v>86377</v>
      </c>
      <c r="E42" s="35">
        <v>8.4165304137865174E-2</v>
      </c>
      <c r="F42" s="9">
        <v>2.8162978657556747E-2</v>
      </c>
    </row>
    <row r="43" spans="1:6" x14ac:dyDescent="0.25">
      <c r="A43" s="38" t="s">
        <v>95</v>
      </c>
      <c r="B43" s="9">
        <v>-5114</v>
      </c>
      <c r="C43" s="9">
        <v>28044</v>
      </c>
      <c r="D43" s="9">
        <v>22930</v>
      </c>
      <c r="E43" s="35">
        <v>2.2342873958128305E-2</v>
      </c>
      <c r="F43" s="9">
        <v>-0.182356297247183</v>
      </c>
    </row>
    <row r="44" spans="1:6" x14ac:dyDescent="0.25">
      <c r="A44" s="38" t="s">
        <v>96</v>
      </c>
      <c r="B44" s="9">
        <v>-275</v>
      </c>
      <c r="C44" s="9">
        <v>27514</v>
      </c>
      <c r="D44" s="9">
        <v>27239</v>
      </c>
      <c r="E44" s="35">
        <v>2.6541541375728603E-2</v>
      </c>
      <c r="F44" s="9">
        <v>-9.9949116813258711E-3</v>
      </c>
    </row>
    <row r="45" spans="1:6" x14ac:dyDescent="0.25">
      <c r="A45" s="38" t="s">
        <v>34</v>
      </c>
      <c r="B45" s="9">
        <v>7755</v>
      </c>
      <c r="C45" s="9">
        <v>28453</v>
      </c>
      <c r="D45" s="9">
        <v>36208</v>
      </c>
      <c r="E45" s="35">
        <v>3.5280888804008273E-2</v>
      </c>
      <c r="F45" s="9">
        <v>0.27255473939479141</v>
      </c>
    </row>
    <row r="46" spans="1:6" x14ac:dyDescent="0.25">
      <c r="A46" s="34" t="s">
        <v>104</v>
      </c>
      <c r="E46" s="35"/>
    </row>
    <row r="47" spans="1:6" x14ac:dyDescent="0.25">
      <c r="A47" s="36" t="s">
        <v>104</v>
      </c>
      <c r="B47" s="9">
        <v>-2843</v>
      </c>
      <c r="C47" s="9">
        <v>86377</v>
      </c>
      <c r="D47" s="9">
        <v>83534</v>
      </c>
      <c r="E47" s="35">
        <v>8.1395099573409929E-2</v>
      </c>
      <c r="F47" s="9">
        <v>-3.2913854382532387E-2</v>
      </c>
    </row>
    <row r="48" spans="1:6" x14ac:dyDescent="0.25">
      <c r="A48" s="37" t="s">
        <v>97</v>
      </c>
      <c r="B48" s="9">
        <v>-2843</v>
      </c>
      <c r="C48" s="9">
        <v>86377</v>
      </c>
      <c r="D48" s="9">
        <v>83534</v>
      </c>
      <c r="E48" s="35">
        <v>8.1395099573409929E-2</v>
      </c>
      <c r="F48" s="9">
        <v>-3.2913854382532387E-2</v>
      </c>
    </row>
    <row r="49" spans="1:6" x14ac:dyDescent="0.25">
      <c r="A49" s="38" t="s">
        <v>95</v>
      </c>
      <c r="B49" s="9">
        <v>-3855</v>
      </c>
      <c r="C49" s="9">
        <v>27830</v>
      </c>
      <c r="D49" s="9">
        <v>23975</v>
      </c>
      <c r="E49" s="35">
        <v>2.3361116578548891E-2</v>
      </c>
      <c r="F49" s="9">
        <v>-0.13851958318361479</v>
      </c>
    </row>
    <row r="50" spans="1:6" x14ac:dyDescent="0.25">
      <c r="A50" s="38" t="s">
        <v>96</v>
      </c>
      <c r="B50" s="9">
        <v>2769</v>
      </c>
      <c r="C50" s="9">
        <v>30663</v>
      </c>
      <c r="D50" s="9">
        <v>33432</v>
      </c>
      <c r="E50" s="35">
        <v>3.2575968694642195E-2</v>
      </c>
      <c r="F50" s="9">
        <v>9.0304275511202431E-2</v>
      </c>
    </row>
    <row r="51" spans="1:6" x14ac:dyDescent="0.25">
      <c r="A51" s="38" t="s">
        <v>34</v>
      </c>
      <c r="B51" s="9">
        <v>-1757</v>
      </c>
      <c r="C51" s="9">
        <v>27884</v>
      </c>
      <c r="D51" s="9">
        <v>26127</v>
      </c>
      <c r="E51" s="35">
        <v>2.5458014300218851E-2</v>
      </c>
      <c r="F51" s="9">
        <v>-6.3011045761009896E-2</v>
      </c>
    </row>
    <row r="52" spans="1:6" x14ac:dyDescent="0.25">
      <c r="A52" s="34" t="s">
        <v>105</v>
      </c>
      <c r="E52" s="35"/>
    </row>
    <row r="53" spans="1:6" x14ac:dyDescent="0.25">
      <c r="A53" s="36" t="s">
        <v>105</v>
      </c>
      <c r="B53" s="9">
        <v>1389</v>
      </c>
      <c r="C53" s="9">
        <v>83534</v>
      </c>
      <c r="D53" s="9">
        <v>84923</v>
      </c>
      <c r="E53" s="35">
        <v>8.2748534022945047E-2</v>
      </c>
      <c r="F53" s="9">
        <v>1.6627959872626715E-2</v>
      </c>
    </row>
    <row r="54" spans="1:6" x14ac:dyDescent="0.25">
      <c r="A54" s="37" t="s">
        <v>98</v>
      </c>
      <c r="B54" s="9">
        <v>1389</v>
      </c>
      <c r="C54" s="9">
        <v>83534</v>
      </c>
      <c r="D54" s="9">
        <v>84923</v>
      </c>
      <c r="E54" s="35">
        <v>8.2748534022945047E-2</v>
      </c>
      <c r="F54" s="9">
        <v>1.6627959872626715E-2</v>
      </c>
    </row>
    <row r="55" spans="1:6" x14ac:dyDescent="0.25">
      <c r="A55" s="38" t="s">
        <v>95</v>
      </c>
      <c r="B55" s="9">
        <v>-1654</v>
      </c>
      <c r="C55" s="9">
        <v>23975</v>
      </c>
      <c r="D55" s="9">
        <v>22321</v>
      </c>
      <c r="E55" s="35">
        <v>2.174946749321334E-2</v>
      </c>
      <c r="F55" s="9">
        <v>-6.8988529718456731E-2</v>
      </c>
    </row>
    <row r="56" spans="1:6" x14ac:dyDescent="0.25">
      <c r="A56" s="38" t="s">
        <v>96</v>
      </c>
      <c r="B56" s="9">
        <v>-2983</v>
      </c>
      <c r="C56" s="9">
        <v>32200</v>
      </c>
      <c r="D56" s="9">
        <v>29217</v>
      </c>
      <c r="E56" s="35">
        <v>2.8468894393137142E-2</v>
      </c>
      <c r="F56" s="9">
        <v>-9.2639751552795024E-2</v>
      </c>
    </row>
    <row r="57" spans="1:6" x14ac:dyDescent="0.25">
      <c r="A57" s="38" t="s">
        <v>34</v>
      </c>
      <c r="B57" s="9">
        <v>6026</v>
      </c>
      <c r="C57" s="9">
        <v>27359</v>
      </c>
      <c r="D57" s="9">
        <v>33385</v>
      </c>
      <c r="E57" s="35">
        <v>3.2530172136594565E-2</v>
      </c>
      <c r="F57" s="9">
        <v>0.22025658832559669</v>
      </c>
    </row>
    <row r="58" spans="1:6" x14ac:dyDescent="0.25">
      <c r="A58" s="34" t="s">
        <v>106</v>
      </c>
      <c r="E58" s="35"/>
    </row>
    <row r="59" spans="1:6" x14ac:dyDescent="0.25">
      <c r="A59" s="36" t="s">
        <v>106</v>
      </c>
      <c r="B59" s="9">
        <v>-4318</v>
      </c>
      <c r="C59" s="9">
        <v>84923</v>
      </c>
      <c r="D59" s="9">
        <v>80605</v>
      </c>
      <c r="E59" s="35">
        <v>7.8541097051676056E-2</v>
      </c>
      <c r="F59" s="9">
        <v>-5.084606054896789E-2</v>
      </c>
    </row>
    <row r="60" spans="1:6" x14ac:dyDescent="0.25">
      <c r="A60" s="37" t="s">
        <v>94</v>
      </c>
      <c r="B60" s="9">
        <v>-4318</v>
      </c>
      <c r="C60" s="9">
        <v>84923</v>
      </c>
      <c r="D60" s="9">
        <v>80605</v>
      </c>
      <c r="E60" s="35">
        <v>7.8541097051676056E-2</v>
      </c>
      <c r="F60" s="9">
        <v>-5.084606054896789E-2</v>
      </c>
    </row>
    <row r="61" spans="1:6" x14ac:dyDescent="0.25">
      <c r="A61" s="38" t="s">
        <v>95</v>
      </c>
      <c r="B61" s="9">
        <v>1454</v>
      </c>
      <c r="C61" s="9">
        <v>27876</v>
      </c>
      <c r="D61" s="9">
        <v>29330</v>
      </c>
      <c r="E61" s="35">
        <v>2.8579001011421856E-2</v>
      </c>
      <c r="F61" s="9">
        <v>5.2159563782465203E-2</v>
      </c>
    </row>
    <row r="62" spans="1:6" x14ac:dyDescent="0.25">
      <c r="A62" s="38" t="s">
        <v>96</v>
      </c>
      <c r="B62" s="9">
        <v>-1917</v>
      </c>
      <c r="C62" s="9">
        <v>29217</v>
      </c>
      <c r="D62" s="9">
        <v>27300</v>
      </c>
      <c r="E62" s="35">
        <v>2.6600979461705306E-2</v>
      </c>
      <c r="F62" s="9">
        <v>-6.5612485881507338E-2</v>
      </c>
    </row>
    <row r="63" spans="1:6" x14ac:dyDescent="0.25">
      <c r="A63" s="38" t="s">
        <v>34</v>
      </c>
      <c r="B63" s="9">
        <v>-3855</v>
      </c>
      <c r="C63" s="9">
        <v>27830</v>
      </c>
      <c r="D63" s="9">
        <v>23975</v>
      </c>
      <c r="E63" s="35">
        <v>2.3361116578548891E-2</v>
      </c>
      <c r="F63" s="9">
        <v>-0.13851958318361479</v>
      </c>
    </row>
    <row r="64" spans="1:6" x14ac:dyDescent="0.25">
      <c r="A64" s="34" t="s">
        <v>107</v>
      </c>
      <c r="E64" s="35"/>
    </row>
    <row r="65" spans="1:6" x14ac:dyDescent="0.25">
      <c r="A65" s="36" t="s">
        <v>107</v>
      </c>
      <c r="B65" s="9">
        <v>3406</v>
      </c>
      <c r="C65" s="9">
        <v>80605</v>
      </c>
      <c r="D65" s="9">
        <v>84011</v>
      </c>
      <c r="E65" s="35">
        <v>8.1859885917850719E-2</v>
      </c>
      <c r="F65" s="9">
        <v>4.2255443210718939E-2</v>
      </c>
    </row>
    <row r="66" spans="1:6" x14ac:dyDescent="0.25">
      <c r="A66" s="37" t="s">
        <v>97</v>
      </c>
      <c r="B66" s="9">
        <v>3406</v>
      </c>
      <c r="C66" s="9">
        <v>80605</v>
      </c>
      <c r="D66" s="9">
        <v>84011</v>
      </c>
      <c r="E66" s="35">
        <v>8.1859885917850719E-2</v>
      </c>
      <c r="F66" s="9">
        <v>4.2255443210718939E-2</v>
      </c>
    </row>
    <row r="67" spans="1:6" x14ac:dyDescent="0.25">
      <c r="A67" s="38" t="s">
        <v>95</v>
      </c>
      <c r="B67" s="9">
        <v>2929</v>
      </c>
      <c r="C67" s="9">
        <v>29330</v>
      </c>
      <c r="D67" s="9">
        <v>32259</v>
      </c>
      <c r="E67" s="35">
        <v>3.1433003533155736E-2</v>
      </c>
      <c r="F67" s="9">
        <v>9.9863620866007502E-2</v>
      </c>
    </row>
    <row r="68" spans="1:6" x14ac:dyDescent="0.25">
      <c r="A68" s="38" t="s">
        <v>96</v>
      </c>
      <c r="B68" s="9">
        <v>0</v>
      </c>
      <c r="C68" s="9">
        <v>23876</v>
      </c>
      <c r="D68" s="9">
        <v>23876</v>
      </c>
      <c r="E68" s="35">
        <v>2.3264651488193257E-2</v>
      </c>
      <c r="F68" s="9">
        <v>0</v>
      </c>
    </row>
    <row r="69" spans="1:6" x14ac:dyDescent="0.25">
      <c r="A69" s="38" t="s">
        <v>34</v>
      </c>
      <c r="B69" s="9">
        <v>477</v>
      </c>
      <c r="C69" s="9">
        <v>27399</v>
      </c>
      <c r="D69" s="9">
        <v>27876</v>
      </c>
      <c r="E69" s="35">
        <v>2.7162230896501726E-2</v>
      </c>
      <c r="F69" s="9">
        <v>1.7409394503449031E-2</v>
      </c>
    </row>
    <row r="70" spans="1:6" x14ac:dyDescent="0.25">
      <c r="A70" s="34" t="s">
        <v>108</v>
      </c>
      <c r="E70" s="35"/>
    </row>
    <row r="71" spans="1:6" x14ac:dyDescent="0.25">
      <c r="A71" s="36" t="s">
        <v>108</v>
      </c>
      <c r="B71" s="9">
        <v>2366</v>
      </c>
      <c r="C71" s="9">
        <v>84011</v>
      </c>
      <c r="D71" s="9">
        <v>86377</v>
      </c>
      <c r="E71" s="35">
        <v>8.4165304137865174E-2</v>
      </c>
      <c r="F71" s="9">
        <v>2.8162978657556747E-2</v>
      </c>
    </row>
    <row r="72" spans="1:6" x14ac:dyDescent="0.25">
      <c r="A72" s="37" t="s">
        <v>98</v>
      </c>
      <c r="B72" s="9">
        <v>2366</v>
      </c>
      <c r="C72" s="9">
        <v>84011</v>
      </c>
      <c r="D72" s="9">
        <v>86377</v>
      </c>
      <c r="E72" s="35">
        <v>8.4165304137865174E-2</v>
      </c>
      <c r="F72" s="9">
        <v>2.8162978657556747E-2</v>
      </c>
    </row>
    <row r="73" spans="1:6" x14ac:dyDescent="0.25">
      <c r="A73" s="38" t="s">
        <v>95</v>
      </c>
      <c r="B73" s="9">
        <v>1454</v>
      </c>
      <c r="C73" s="9">
        <v>27876</v>
      </c>
      <c r="D73" s="9">
        <v>29330</v>
      </c>
      <c r="E73" s="35">
        <v>2.8579001011421856E-2</v>
      </c>
      <c r="F73" s="9">
        <v>5.2159563782465203E-2</v>
      </c>
    </row>
    <row r="74" spans="1:6" x14ac:dyDescent="0.25">
      <c r="A74" s="38" t="s">
        <v>96</v>
      </c>
      <c r="B74" s="9">
        <v>912</v>
      </c>
      <c r="C74" s="9">
        <v>32259</v>
      </c>
      <c r="D74" s="9">
        <v>33171</v>
      </c>
      <c r="E74" s="35">
        <v>3.2321651638250064E-2</v>
      </c>
      <c r="F74" s="9">
        <v>2.8271180135776064E-2</v>
      </c>
    </row>
    <row r="75" spans="1:6" x14ac:dyDescent="0.25">
      <c r="A75" s="38" t="s">
        <v>34</v>
      </c>
      <c r="B75" s="9">
        <v>0</v>
      </c>
      <c r="C75" s="9">
        <v>23876</v>
      </c>
      <c r="D75" s="9">
        <v>23876</v>
      </c>
      <c r="E75" s="35">
        <v>2.3264651488193257E-2</v>
      </c>
      <c r="F75" s="9">
        <v>0</v>
      </c>
    </row>
    <row r="76" spans="1:6" x14ac:dyDescent="0.25">
      <c r="A76" s="34" t="s">
        <v>35</v>
      </c>
      <c r="B76" s="9">
        <v>-4222</v>
      </c>
      <c r="C76" s="9">
        <v>1030500</v>
      </c>
      <c r="D76" s="9">
        <v>1026278</v>
      </c>
      <c r="E76" s="35">
        <v>1</v>
      </c>
      <c r="F76" s="9">
        <v>-4.0970402717127605E-3</v>
      </c>
    </row>
  </sheetData>
  <dataValidations count="1">
    <dataValidation type="list" allowBlank="1" showInputMessage="1" showErrorMessage="1" sqref="J9" xr:uid="{0761CB61-C530-4C0E-B156-43AC79532B27}">
      <formula1>$H$18:$H$29</formula1>
    </dataValidation>
  </dataValidation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CD52F-E6D5-4F64-B6DC-7740832A5DFB}">
  <sheetPr codeName="Sheet67"/>
  <dimension ref="A1:F208"/>
  <sheetViews>
    <sheetView workbookViewId="0">
      <selection activeCell="H20" sqref="H20"/>
    </sheetView>
  </sheetViews>
  <sheetFormatPr defaultColWidth="9.140625" defaultRowHeight="15" x14ac:dyDescent="0.25"/>
  <cols>
    <col min="1" max="16384" width="9.140625" style="9"/>
  </cols>
  <sheetData>
    <row r="1" spans="1:6" x14ac:dyDescent="0.25">
      <c r="A1" s="9" t="s">
        <v>62</v>
      </c>
      <c r="B1" s="9" t="s">
        <v>17</v>
      </c>
      <c r="C1" s="9" t="s">
        <v>109</v>
      </c>
      <c r="D1" s="9" t="s">
        <v>110</v>
      </c>
      <c r="E1" s="9" t="s">
        <v>111</v>
      </c>
      <c r="F1" s="9" t="s">
        <v>112</v>
      </c>
    </row>
    <row r="2" spans="1:6" x14ac:dyDescent="0.25">
      <c r="A2" s="9" t="s">
        <v>93</v>
      </c>
      <c r="B2" s="9" t="s">
        <v>94</v>
      </c>
      <c r="C2" s="9" t="s">
        <v>34</v>
      </c>
      <c r="D2" s="9">
        <v>4000</v>
      </c>
      <c r="E2" s="9">
        <v>5454</v>
      </c>
      <c r="F2" s="9">
        <f>D2-E2</f>
        <v>-1454</v>
      </c>
    </row>
    <row r="3" spans="1:6" x14ac:dyDescent="0.25">
      <c r="A3" s="9" t="s">
        <v>93</v>
      </c>
      <c r="B3" s="9" t="s">
        <v>94</v>
      </c>
      <c r="C3" s="9" t="s">
        <v>95</v>
      </c>
      <c r="D3" s="9">
        <v>3424</v>
      </c>
      <c r="E3" s="9">
        <v>5341</v>
      </c>
      <c r="F3" s="9">
        <f t="shared" ref="F3:F66" si="0">D3-E3</f>
        <v>-1917</v>
      </c>
    </row>
    <row r="4" spans="1:6" x14ac:dyDescent="0.25">
      <c r="A4" s="9" t="s">
        <v>93</v>
      </c>
      <c r="B4" s="9" t="s">
        <v>94</v>
      </c>
      <c r="C4" s="9" t="s">
        <v>34</v>
      </c>
      <c r="D4" s="9">
        <v>8324</v>
      </c>
      <c r="E4" s="9">
        <v>1232</v>
      </c>
      <c r="F4" s="9">
        <f t="shared" si="0"/>
        <v>7092</v>
      </c>
    </row>
    <row r="5" spans="1:6" x14ac:dyDescent="0.25">
      <c r="A5" s="9" t="s">
        <v>93</v>
      </c>
      <c r="B5" s="9" t="s">
        <v>94</v>
      </c>
      <c r="C5" s="9" t="s">
        <v>96</v>
      </c>
      <c r="D5" s="9">
        <v>5555</v>
      </c>
      <c r="E5" s="9">
        <v>3424</v>
      </c>
      <c r="F5" s="9">
        <f t="shared" si="0"/>
        <v>2131</v>
      </c>
    </row>
    <row r="6" spans="1:6" x14ac:dyDescent="0.25">
      <c r="A6" s="9" t="s">
        <v>93</v>
      </c>
      <c r="B6" s="9" t="s">
        <v>94</v>
      </c>
      <c r="C6" s="9" t="s">
        <v>95</v>
      </c>
      <c r="D6" s="9">
        <v>5341</v>
      </c>
      <c r="E6" s="9">
        <v>8324</v>
      </c>
      <c r="F6" s="9">
        <f t="shared" si="0"/>
        <v>-2983</v>
      </c>
    </row>
    <row r="7" spans="1:6" x14ac:dyDescent="0.25">
      <c r="A7" s="9" t="s">
        <v>93</v>
      </c>
      <c r="B7" s="9" t="s">
        <v>94</v>
      </c>
      <c r="C7" s="9" t="s">
        <v>34</v>
      </c>
      <c r="D7" s="9">
        <v>1232</v>
      </c>
      <c r="E7" s="9">
        <v>5555</v>
      </c>
      <c r="F7" s="9">
        <f t="shared" si="0"/>
        <v>-4323</v>
      </c>
    </row>
    <row r="8" spans="1:6" x14ac:dyDescent="0.25">
      <c r="A8" s="9" t="s">
        <v>93</v>
      </c>
      <c r="B8" s="9" t="s">
        <v>94</v>
      </c>
      <c r="C8" s="9" t="s">
        <v>96</v>
      </c>
      <c r="D8" s="9">
        <v>3424</v>
      </c>
      <c r="E8" s="9">
        <v>5341</v>
      </c>
      <c r="F8" s="9">
        <f t="shared" si="0"/>
        <v>-1917</v>
      </c>
    </row>
    <row r="9" spans="1:6" x14ac:dyDescent="0.25">
      <c r="A9" s="9" t="s">
        <v>93</v>
      </c>
      <c r="B9" s="9" t="s">
        <v>94</v>
      </c>
      <c r="C9" s="9" t="s">
        <v>95</v>
      </c>
      <c r="D9" s="9">
        <v>8324</v>
      </c>
      <c r="E9" s="9">
        <v>1232</v>
      </c>
      <c r="F9" s="9">
        <f t="shared" si="0"/>
        <v>7092</v>
      </c>
    </row>
    <row r="10" spans="1:6" x14ac:dyDescent="0.25">
      <c r="A10" s="9" t="s">
        <v>93</v>
      </c>
      <c r="B10" s="9" t="s">
        <v>94</v>
      </c>
      <c r="C10" s="9" t="s">
        <v>34</v>
      </c>
      <c r="D10" s="9">
        <v>5555</v>
      </c>
      <c r="E10" s="9">
        <v>3424</v>
      </c>
      <c r="F10" s="9">
        <f t="shared" si="0"/>
        <v>2131</v>
      </c>
    </row>
    <row r="11" spans="1:6" x14ac:dyDescent="0.25">
      <c r="A11" s="9" t="s">
        <v>93</v>
      </c>
      <c r="B11" s="9" t="s">
        <v>94</v>
      </c>
      <c r="C11" s="9" t="s">
        <v>96</v>
      </c>
      <c r="D11" s="9">
        <v>5341</v>
      </c>
      <c r="E11" s="9">
        <v>8324</v>
      </c>
      <c r="F11" s="9">
        <f t="shared" si="0"/>
        <v>-2983</v>
      </c>
    </row>
    <row r="12" spans="1:6" x14ac:dyDescent="0.25">
      <c r="A12" s="9" t="s">
        <v>93</v>
      </c>
      <c r="B12" s="9" t="s">
        <v>94</v>
      </c>
      <c r="C12" s="9" t="s">
        <v>95</v>
      </c>
      <c r="D12" s="9">
        <v>1232</v>
      </c>
      <c r="E12" s="9">
        <v>5555</v>
      </c>
      <c r="F12" s="9">
        <f t="shared" si="0"/>
        <v>-4323</v>
      </c>
    </row>
    <row r="13" spans="1:6" x14ac:dyDescent="0.25">
      <c r="A13" s="9" t="s">
        <v>93</v>
      </c>
      <c r="B13" s="9" t="s">
        <v>94</v>
      </c>
      <c r="C13" s="9" t="s">
        <v>34</v>
      </c>
      <c r="D13" s="9">
        <v>3424</v>
      </c>
      <c r="E13" s="9">
        <v>5341</v>
      </c>
      <c r="F13" s="9">
        <f t="shared" si="0"/>
        <v>-1917</v>
      </c>
    </row>
    <row r="14" spans="1:6" x14ac:dyDescent="0.25">
      <c r="A14" s="9" t="s">
        <v>93</v>
      </c>
      <c r="B14" s="9" t="s">
        <v>94</v>
      </c>
      <c r="C14" s="9" t="s">
        <v>95</v>
      </c>
      <c r="D14" s="9">
        <v>8383</v>
      </c>
      <c r="E14" s="9">
        <v>5454</v>
      </c>
      <c r="F14" s="9">
        <f t="shared" si="0"/>
        <v>2929</v>
      </c>
    </row>
    <row r="15" spans="1:6" x14ac:dyDescent="0.25">
      <c r="A15" s="9" t="s">
        <v>93</v>
      </c>
      <c r="B15" s="9" t="s">
        <v>94</v>
      </c>
      <c r="C15" s="9" t="s">
        <v>96</v>
      </c>
      <c r="D15" s="9">
        <v>8324</v>
      </c>
      <c r="E15" s="9">
        <v>1232</v>
      </c>
      <c r="F15" s="9">
        <f t="shared" si="0"/>
        <v>7092</v>
      </c>
    </row>
    <row r="16" spans="1:6" x14ac:dyDescent="0.25">
      <c r="A16" s="9" t="s">
        <v>93</v>
      </c>
      <c r="B16" s="9" t="s">
        <v>94</v>
      </c>
      <c r="C16" s="9" t="s">
        <v>95</v>
      </c>
      <c r="D16" s="9">
        <v>5555</v>
      </c>
      <c r="E16" s="9">
        <v>3424</v>
      </c>
      <c r="F16" s="9">
        <f t="shared" si="0"/>
        <v>2131</v>
      </c>
    </row>
    <row r="17" spans="1:6" x14ac:dyDescent="0.25">
      <c r="A17" s="9" t="s">
        <v>93</v>
      </c>
      <c r="B17" s="9" t="s">
        <v>94</v>
      </c>
      <c r="C17" s="9" t="s">
        <v>34</v>
      </c>
      <c r="D17" s="9">
        <v>5341</v>
      </c>
      <c r="E17" s="9">
        <v>8324</v>
      </c>
      <c r="F17" s="9">
        <f t="shared" si="0"/>
        <v>-2983</v>
      </c>
    </row>
    <row r="18" spans="1:6" x14ac:dyDescent="0.25">
      <c r="A18" s="9" t="s">
        <v>93</v>
      </c>
      <c r="B18" s="9" t="s">
        <v>94</v>
      </c>
      <c r="C18" s="9" t="s">
        <v>96</v>
      </c>
      <c r="D18" s="9">
        <v>1232</v>
      </c>
      <c r="E18" s="9">
        <v>5555</v>
      </c>
      <c r="F18" s="9">
        <f t="shared" si="0"/>
        <v>-4323</v>
      </c>
    </row>
    <row r="19" spans="1:6" x14ac:dyDescent="0.25">
      <c r="A19" s="9" t="s">
        <v>93</v>
      </c>
      <c r="B19" s="9" t="s">
        <v>94</v>
      </c>
      <c r="C19" s="9" t="s">
        <v>96</v>
      </c>
      <c r="D19" s="9">
        <v>3523</v>
      </c>
      <c r="E19" s="9">
        <v>9295</v>
      </c>
      <c r="F19" s="9">
        <f t="shared" si="0"/>
        <v>-5772</v>
      </c>
    </row>
    <row r="20" spans="1:6" x14ac:dyDescent="0.25">
      <c r="A20" s="9" t="s">
        <v>99</v>
      </c>
      <c r="B20" s="9" t="s">
        <v>97</v>
      </c>
      <c r="C20" s="9" t="s">
        <v>95</v>
      </c>
      <c r="D20" s="9">
        <v>5555</v>
      </c>
      <c r="E20" s="9">
        <v>3424</v>
      </c>
      <c r="F20" s="9">
        <f t="shared" si="0"/>
        <v>2131</v>
      </c>
    </row>
    <row r="21" spans="1:6" x14ac:dyDescent="0.25">
      <c r="A21" s="9" t="s">
        <v>99</v>
      </c>
      <c r="B21" s="9" t="s">
        <v>97</v>
      </c>
      <c r="C21" s="9" t="s">
        <v>34</v>
      </c>
      <c r="D21" s="9">
        <v>5454</v>
      </c>
      <c r="E21" s="9">
        <v>4000</v>
      </c>
      <c r="F21" s="9">
        <f t="shared" si="0"/>
        <v>1454</v>
      </c>
    </row>
    <row r="22" spans="1:6" x14ac:dyDescent="0.25">
      <c r="A22" s="9" t="s">
        <v>99</v>
      </c>
      <c r="B22" s="9" t="s">
        <v>97</v>
      </c>
      <c r="C22" s="9" t="s">
        <v>34</v>
      </c>
      <c r="D22" s="9">
        <v>5341</v>
      </c>
      <c r="E22" s="9">
        <v>8324</v>
      </c>
      <c r="F22" s="9">
        <f t="shared" si="0"/>
        <v>-2983</v>
      </c>
    </row>
    <row r="23" spans="1:6" x14ac:dyDescent="0.25">
      <c r="A23" s="9" t="s">
        <v>99</v>
      </c>
      <c r="B23" s="9" t="s">
        <v>97</v>
      </c>
      <c r="C23" s="9" t="s">
        <v>96</v>
      </c>
      <c r="D23" s="9">
        <v>1232</v>
      </c>
      <c r="E23" s="9">
        <v>5555</v>
      </c>
      <c r="F23" s="9">
        <f t="shared" si="0"/>
        <v>-4323</v>
      </c>
    </row>
    <row r="24" spans="1:6" x14ac:dyDescent="0.25">
      <c r="A24" s="9" t="s">
        <v>99</v>
      </c>
      <c r="B24" s="9" t="s">
        <v>97</v>
      </c>
      <c r="C24" s="9" t="s">
        <v>95</v>
      </c>
      <c r="D24" s="9">
        <v>3424</v>
      </c>
      <c r="E24" s="9">
        <v>5341</v>
      </c>
      <c r="F24" s="9">
        <f t="shared" si="0"/>
        <v>-1917</v>
      </c>
    </row>
    <row r="25" spans="1:6" x14ac:dyDescent="0.25">
      <c r="A25" s="9" t="s">
        <v>99</v>
      </c>
      <c r="B25" s="9" t="s">
        <v>97</v>
      </c>
      <c r="C25" s="9" t="s">
        <v>34</v>
      </c>
      <c r="D25" s="9">
        <v>8324</v>
      </c>
      <c r="E25" s="9">
        <v>1232</v>
      </c>
      <c r="F25" s="9">
        <f t="shared" si="0"/>
        <v>7092</v>
      </c>
    </row>
    <row r="26" spans="1:6" x14ac:dyDescent="0.25">
      <c r="A26" s="9" t="s">
        <v>99</v>
      </c>
      <c r="B26" s="9" t="s">
        <v>97</v>
      </c>
      <c r="C26" s="9" t="s">
        <v>96</v>
      </c>
      <c r="D26" s="9">
        <v>5555</v>
      </c>
      <c r="E26" s="9">
        <v>3424</v>
      </c>
      <c r="F26" s="9">
        <f t="shared" si="0"/>
        <v>2131</v>
      </c>
    </row>
    <row r="27" spans="1:6" x14ac:dyDescent="0.25">
      <c r="A27" s="9" t="s">
        <v>99</v>
      </c>
      <c r="B27" s="9" t="s">
        <v>97</v>
      </c>
      <c r="C27" s="9" t="s">
        <v>95</v>
      </c>
      <c r="D27" s="9">
        <v>5341</v>
      </c>
      <c r="E27" s="9">
        <v>8324</v>
      </c>
      <c r="F27" s="9">
        <f t="shared" si="0"/>
        <v>-2983</v>
      </c>
    </row>
    <row r="28" spans="1:6" x14ac:dyDescent="0.25">
      <c r="A28" s="9" t="s">
        <v>99</v>
      </c>
      <c r="B28" s="9" t="s">
        <v>97</v>
      </c>
      <c r="C28" s="9" t="s">
        <v>34</v>
      </c>
      <c r="D28" s="9">
        <v>1232</v>
      </c>
      <c r="E28" s="9">
        <v>5555</v>
      </c>
      <c r="F28" s="9">
        <f t="shared" si="0"/>
        <v>-4323</v>
      </c>
    </row>
    <row r="29" spans="1:6" x14ac:dyDescent="0.25">
      <c r="A29" s="9" t="s">
        <v>99</v>
      </c>
      <c r="B29" s="9" t="s">
        <v>97</v>
      </c>
      <c r="C29" s="9" t="s">
        <v>96</v>
      </c>
      <c r="D29" s="9">
        <v>3424</v>
      </c>
      <c r="E29" s="9">
        <v>5341</v>
      </c>
      <c r="F29" s="9">
        <f t="shared" si="0"/>
        <v>-1917</v>
      </c>
    </row>
    <row r="30" spans="1:6" x14ac:dyDescent="0.25">
      <c r="A30" s="9" t="s">
        <v>99</v>
      </c>
      <c r="B30" s="9" t="s">
        <v>97</v>
      </c>
      <c r="C30" s="9" t="s">
        <v>95</v>
      </c>
      <c r="D30" s="9">
        <v>8324</v>
      </c>
      <c r="E30" s="9">
        <v>1232</v>
      </c>
      <c r="F30" s="9">
        <f t="shared" si="0"/>
        <v>7092</v>
      </c>
    </row>
    <row r="31" spans="1:6" x14ac:dyDescent="0.25">
      <c r="A31" s="9" t="s">
        <v>99</v>
      </c>
      <c r="B31" s="9" t="s">
        <v>97</v>
      </c>
      <c r="C31" s="9" t="s">
        <v>34</v>
      </c>
      <c r="D31" s="9">
        <v>5555</v>
      </c>
      <c r="E31" s="9">
        <v>3424</v>
      </c>
      <c r="F31" s="9">
        <f t="shared" si="0"/>
        <v>2131</v>
      </c>
    </row>
    <row r="32" spans="1:6" x14ac:dyDescent="0.25">
      <c r="A32" s="9" t="s">
        <v>99</v>
      </c>
      <c r="B32" s="9" t="s">
        <v>97</v>
      </c>
      <c r="C32" s="9" t="s">
        <v>96</v>
      </c>
      <c r="D32" s="9">
        <v>5341</v>
      </c>
      <c r="E32" s="9">
        <v>8324</v>
      </c>
      <c r="F32" s="9">
        <f t="shared" si="0"/>
        <v>-2983</v>
      </c>
    </row>
    <row r="33" spans="1:6" x14ac:dyDescent="0.25">
      <c r="A33" s="9" t="s">
        <v>99</v>
      </c>
      <c r="B33" s="9" t="s">
        <v>97</v>
      </c>
      <c r="C33" s="9" t="s">
        <v>95</v>
      </c>
      <c r="D33" s="9">
        <v>9295</v>
      </c>
      <c r="E33" s="9">
        <v>8383</v>
      </c>
      <c r="F33" s="9">
        <f t="shared" si="0"/>
        <v>912</v>
      </c>
    </row>
    <row r="34" spans="1:6" x14ac:dyDescent="0.25">
      <c r="A34" s="9" t="s">
        <v>99</v>
      </c>
      <c r="B34" s="9" t="s">
        <v>97</v>
      </c>
      <c r="C34" s="9" t="s">
        <v>96</v>
      </c>
      <c r="D34" s="9">
        <v>1232</v>
      </c>
      <c r="E34" s="9">
        <v>5555</v>
      </c>
      <c r="F34" s="9">
        <f t="shared" si="0"/>
        <v>-4323</v>
      </c>
    </row>
    <row r="35" spans="1:6" x14ac:dyDescent="0.25">
      <c r="A35" s="9" t="s">
        <v>99</v>
      </c>
      <c r="B35" s="9" t="s">
        <v>97</v>
      </c>
      <c r="C35" s="9" t="s">
        <v>95</v>
      </c>
      <c r="D35" s="9">
        <v>3424</v>
      </c>
      <c r="E35" s="9">
        <v>5341</v>
      </c>
      <c r="F35" s="9">
        <f t="shared" si="0"/>
        <v>-1917</v>
      </c>
    </row>
    <row r="36" spans="1:6" x14ac:dyDescent="0.25">
      <c r="A36" s="9" t="s">
        <v>99</v>
      </c>
      <c r="B36" s="9" t="s">
        <v>97</v>
      </c>
      <c r="C36" s="9" t="s">
        <v>96</v>
      </c>
      <c r="D36" s="9">
        <v>8324</v>
      </c>
      <c r="E36" s="9">
        <v>1232</v>
      </c>
      <c r="F36" s="9">
        <f t="shared" si="0"/>
        <v>7092</v>
      </c>
    </row>
    <row r="37" spans="1:6" x14ac:dyDescent="0.25">
      <c r="A37" s="9" t="s">
        <v>99</v>
      </c>
      <c r="B37" s="9" t="s">
        <v>97</v>
      </c>
      <c r="C37" s="9" t="s">
        <v>96</v>
      </c>
      <c r="D37" s="9">
        <v>4000</v>
      </c>
      <c r="E37" s="9">
        <v>3523</v>
      </c>
      <c r="F37" s="9">
        <f t="shared" si="0"/>
        <v>477</v>
      </c>
    </row>
    <row r="38" spans="1:6" x14ac:dyDescent="0.25">
      <c r="A38" s="9" t="s">
        <v>100</v>
      </c>
      <c r="B38" s="9" t="s">
        <v>98</v>
      </c>
      <c r="C38" s="9" t="s">
        <v>95</v>
      </c>
      <c r="D38" s="9">
        <v>1232</v>
      </c>
      <c r="E38" s="9">
        <v>5555</v>
      </c>
      <c r="F38" s="9">
        <f t="shared" si="0"/>
        <v>-4323</v>
      </c>
    </row>
    <row r="39" spans="1:6" x14ac:dyDescent="0.25">
      <c r="A39" s="9" t="s">
        <v>100</v>
      </c>
      <c r="B39" s="9" t="s">
        <v>98</v>
      </c>
      <c r="C39" s="9" t="s">
        <v>34</v>
      </c>
      <c r="D39" s="9">
        <v>3424</v>
      </c>
      <c r="E39" s="9">
        <v>5341</v>
      </c>
      <c r="F39" s="9">
        <f t="shared" si="0"/>
        <v>-1917</v>
      </c>
    </row>
    <row r="40" spans="1:6" x14ac:dyDescent="0.25">
      <c r="A40" s="9" t="s">
        <v>100</v>
      </c>
      <c r="B40" s="9" t="s">
        <v>98</v>
      </c>
      <c r="C40" s="9" t="s">
        <v>34</v>
      </c>
      <c r="D40" s="9">
        <v>8383</v>
      </c>
      <c r="E40" s="9">
        <v>5454</v>
      </c>
      <c r="F40" s="9">
        <f t="shared" si="0"/>
        <v>2929</v>
      </c>
    </row>
    <row r="41" spans="1:6" x14ac:dyDescent="0.25">
      <c r="A41" s="9" t="s">
        <v>100</v>
      </c>
      <c r="B41" s="9" t="s">
        <v>98</v>
      </c>
      <c r="C41" s="9" t="s">
        <v>96</v>
      </c>
      <c r="D41" s="9">
        <v>8324</v>
      </c>
      <c r="E41" s="9">
        <v>1232</v>
      </c>
      <c r="F41" s="9">
        <f t="shared" si="0"/>
        <v>7092</v>
      </c>
    </row>
    <row r="42" spans="1:6" x14ac:dyDescent="0.25">
      <c r="A42" s="9" t="s">
        <v>100</v>
      </c>
      <c r="B42" s="9" t="s">
        <v>98</v>
      </c>
      <c r="C42" s="9" t="s">
        <v>95</v>
      </c>
      <c r="D42" s="9">
        <v>5555</v>
      </c>
      <c r="E42" s="9">
        <v>3424</v>
      </c>
      <c r="F42" s="9">
        <f t="shared" si="0"/>
        <v>2131</v>
      </c>
    </row>
    <row r="43" spans="1:6" x14ac:dyDescent="0.25">
      <c r="A43" s="9" t="s">
        <v>100</v>
      </c>
      <c r="B43" s="9" t="s">
        <v>98</v>
      </c>
      <c r="C43" s="9" t="s">
        <v>34</v>
      </c>
      <c r="D43" s="9">
        <v>5341</v>
      </c>
      <c r="E43" s="9">
        <v>8324</v>
      </c>
      <c r="F43" s="9">
        <f t="shared" si="0"/>
        <v>-2983</v>
      </c>
    </row>
    <row r="44" spans="1:6" x14ac:dyDescent="0.25">
      <c r="A44" s="9" t="s">
        <v>100</v>
      </c>
      <c r="B44" s="9" t="s">
        <v>98</v>
      </c>
      <c r="C44" s="9" t="s">
        <v>96</v>
      </c>
      <c r="D44" s="9">
        <v>1232</v>
      </c>
      <c r="E44" s="9">
        <v>5555</v>
      </c>
      <c r="F44" s="9">
        <f t="shared" si="0"/>
        <v>-4323</v>
      </c>
    </row>
    <row r="45" spans="1:6" x14ac:dyDescent="0.25">
      <c r="A45" s="9" t="s">
        <v>100</v>
      </c>
      <c r="B45" s="9" t="s">
        <v>98</v>
      </c>
      <c r="C45" s="9" t="s">
        <v>95</v>
      </c>
      <c r="D45" s="9">
        <v>3424</v>
      </c>
      <c r="E45" s="9">
        <v>5341</v>
      </c>
      <c r="F45" s="9">
        <f t="shared" si="0"/>
        <v>-1917</v>
      </c>
    </row>
    <row r="46" spans="1:6" x14ac:dyDescent="0.25">
      <c r="A46" s="9" t="s">
        <v>100</v>
      </c>
      <c r="B46" s="9" t="s">
        <v>98</v>
      </c>
      <c r="C46" s="9" t="s">
        <v>34</v>
      </c>
      <c r="D46" s="9">
        <v>8324</v>
      </c>
      <c r="E46" s="9">
        <v>1232</v>
      </c>
      <c r="F46" s="9">
        <f t="shared" si="0"/>
        <v>7092</v>
      </c>
    </row>
    <row r="47" spans="1:6" x14ac:dyDescent="0.25">
      <c r="A47" s="9" t="s">
        <v>100</v>
      </c>
      <c r="B47" s="9" t="s">
        <v>98</v>
      </c>
      <c r="C47" s="9" t="s">
        <v>96</v>
      </c>
      <c r="D47" s="9">
        <v>5555</v>
      </c>
      <c r="E47" s="9">
        <v>3424</v>
      </c>
      <c r="F47" s="9">
        <f t="shared" si="0"/>
        <v>2131</v>
      </c>
    </row>
    <row r="48" spans="1:6" x14ac:dyDescent="0.25">
      <c r="A48" s="9" t="s">
        <v>100</v>
      </c>
      <c r="B48" s="9" t="s">
        <v>98</v>
      </c>
      <c r="C48" s="9" t="s">
        <v>95</v>
      </c>
      <c r="D48" s="9">
        <v>5341</v>
      </c>
      <c r="E48" s="9">
        <v>8324</v>
      </c>
      <c r="F48" s="9">
        <f t="shared" si="0"/>
        <v>-2983</v>
      </c>
    </row>
    <row r="49" spans="1:6" x14ac:dyDescent="0.25">
      <c r="A49" s="9" t="s">
        <v>100</v>
      </c>
      <c r="B49" s="9" t="s">
        <v>98</v>
      </c>
      <c r="C49" s="9" t="s">
        <v>34</v>
      </c>
      <c r="D49" s="9">
        <v>1232</v>
      </c>
      <c r="E49" s="9">
        <v>5555</v>
      </c>
      <c r="F49" s="9">
        <f t="shared" si="0"/>
        <v>-4323</v>
      </c>
    </row>
    <row r="50" spans="1:6" x14ac:dyDescent="0.25">
      <c r="A50" s="9" t="s">
        <v>100</v>
      </c>
      <c r="B50" s="9" t="s">
        <v>98</v>
      </c>
      <c r="C50" s="9" t="s">
        <v>96</v>
      </c>
      <c r="D50" s="9">
        <v>3424</v>
      </c>
      <c r="E50" s="9">
        <v>5341</v>
      </c>
      <c r="F50" s="9">
        <f t="shared" si="0"/>
        <v>-1917</v>
      </c>
    </row>
    <row r="51" spans="1:6" x14ac:dyDescent="0.25">
      <c r="A51" s="9" t="s">
        <v>100</v>
      </c>
      <c r="B51" s="9" t="s">
        <v>98</v>
      </c>
      <c r="C51" s="9" t="s">
        <v>96</v>
      </c>
      <c r="D51" s="9">
        <v>8324</v>
      </c>
      <c r="E51" s="9">
        <v>1232</v>
      </c>
      <c r="F51" s="9">
        <f t="shared" si="0"/>
        <v>7092</v>
      </c>
    </row>
    <row r="52" spans="1:6" x14ac:dyDescent="0.25">
      <c r="A52" s="9" t="s">
        <v>100</v>
      </c>
      <c r="B52" s="9" t="s">
        <v>98</v>
      </c>
      <c r="C52" s="9" t="s">
        <v>95</v>
      </c>
      <c r="D52" s="9">
        <v>3523</v>
      </c>
      <c r="E52" s="9">
        <v>9295</v>
      </c>
      <c r="F52" s="9">
        <f t="shared" si="0"/>
        <v>-5772</v>
      </c>
    </row>
    <row r="53" spans="1:6" x14ac:dyDescent="0.25">
      <c r="A53" s="9" t="s">
        <v>100</v>
      </c>
      <c r="B53" s="9" t="s">
        <v>98</v>
      </c>
      <c r="C53" s="9" t="s">
        <v>95</v>
      </c>
      <c r="D53" s="9">
        <v>5555</v>
      </c>
      <c r="E53" s="9">
        <v>3424</v>
      </c>
      <c r="F53" s="9">
        <f t="shared" si="0"/>
        <v>2131</v>
      </c>
    </row>
    <row r="54" spans="1:6" x14ac:dyDescent="0.25">
      <c r="A54" s="9" t="s">
        <v>100</v>
      </c>
      <c r="B54" s="9" t="s">
        <v>98</v>
      </c>
      <c r="C54" s="9" t="s">
        <v>34</v>
      </c>
      <c r="D54" s="9">
        <v>5341</v>
      </c>
      <c r="E54" s="9">
        <v>8324</v>
      </c>
      <c r="F54" s="9">
        <f t="shared" si="0"/>
        <v>-2983</v>
      </c>
    </row>
    <row r="55" spans="1:6" x14ac:dyDescent="0.25">
      <c r="A55" s="9" t="s">
        <v>100</v>
      </c>
      <c r="B55" s="9" t="s">
        <v>98</v>
      </c>
      <c r="C55" s="9" t="s">
        <v>96</v>
      </c>
      <c r="D55" s="9">
        <v>5454</v>
      </c>
      <c r="E55" s="9">
        <v>4000</v>
      </c>
      <c r="F55" s="9">
        <f t="shared" si="0"/>
        <v>1454</v>
      </c>
    </row>
    <row r="56" spans="1:6" x14ac:dyDescent="0.25">
      <c r="A56" s="9" t="s">
        <v>101</v>
      </c>
      <c r="B56" s="9" t="s">
        <v>94</v>
      </c>
      <c r="C56" s="9" t="s">
        <v>34</v>
      </c>
      <c r="D56" s="9">
        <v>5555</v>
      </c>
      <c r="E56" s="9">
        <v>3424</v>
      </c>
      <c r="F56" s="9">
        <f t="shared" si="0"/>
        <v>2131</v>
      </c>
    </row>
    <row r="57" spans="1:6" x14ac:dyDescent="0.25">
      <c r="A57" s="9" t="s">
        <v>101</v>
      </c>
      <c r="B57" s="9" t="s">
        <v>94</v>
      </c>
      <c r="C57" s="9" t="s">
        <v>96</v>
      </c>
      <c r="D57" s="9">
        <v>5341</v>
      </c>
      <c r="E57" s="9">
        <v>8324</v>
      </c>
      <c r="F57" s="9">
        <f t="shared" si="0"/>
        <v>-2983</v>
      </c>
    </row>
    <row r="58" spans="1:6" x14ac:dyDescent="0.25">
      <c r="A58" s="9" t="s">
        <v>101</v>
      </c>
      <c r="B58" s="9" t="s">
        <v>94</v>
      </c>
      <c r="C58" s="9" t="s">
        <v>95</v>
      </c>
      <c r="D58" s="9">
        <v>1232</v>
      </c>
      <c r="E58" s="9">
        <v>5555</v>
      </c>
      <c r="F58" s="9">
        <f t="shared" si="0"/>
        <v>-4323</v>
      </c>
    </row>
    <row r="59" spans="1:6" x14ac:dyDescent="0.25">
      <c r="A59" s="9" t="s">
        <v>101</v>
      </c>
      <c r="B59" s="9" t="s">
        <v>94</v>
      </c>
      <c r="C59" s="9" t="s">
        <v>34</v>
      </c>
      <c r="D59" s="9">
        <v>9295</v>
      </c>
      <c r="E59" s="9">
        <v>8383</v>
      </c>
      <c r="F59" s="9">
        <f t="shared" si="0"/>
        <v>912</v>
      </c>
    </row>
    <row r="60" spans="1:6" x14ac:dyDescent="0.25">
      <c r="A60" s="9" t="s">
        <v>101</v>
      </c>
      <c r="B60" s="9" t="s">
        <v>94</v>
      </c>
      <c r="C60" s="9" t="s">
        <v>34</v>
      </c>
      <c r="D60" s="9">
        <v>3424</v>
      </c>
      <c r="E60" s="9">
        <v>5341</v>
      </c>
      <c r="F60" s="9">
        <f t="shared" si="0"/>
        <v>-1917</v>
      </c>
    </row>
    <row r="61" spans="1:6" x14ac:dyDescent="0.25">
      <c r="A61" s="9" t="s">
        <v>101</v>
      </c>
      <c r="B61" s="9" t="s">
        <v>94</v>
      </c>
      <c r="C61" s="9" t="s">
        <v>96</v>
      </c>
      <c r="D61" s="9">
        <v>8324</v>
      </c>
      <c r="E61" s="9">
        <v>1232</v>
      </c>
      <c r="F61" s="9">
        <f t="shared" si="0"/>
        <v>7092</v>
      </c>
    </row>
    <row r="62" spans="1:6" x14ac:dyDescent="0.25">
      <c r="A62" s="9" t="s">
        <v>101</v>
      </c>
      <c r="B62" s="9" t="s">
        <v>94</v>
      </c>
      <c r="C62" s="9" t="s">
        <v>95</v>
      </c>
      <c r="D62" s="9">
        <v>5555</v>
      </c>
      <c r="E62" s="9">
        <v>3424</v>
      </c>
      <c r="F62" s="9">
        <f t="shared" si="0"/>
        <v>2131</v>
      </c>
    </row>
    <row r="63" spans="1:6" x14ac:dyDescent="0.25">
      <c r="A63" s="9" t="s">
        <v>101</v>
      </c>
      <c r="B63" s="9" t="s">
        <v>94</v>
      </c>
      <c r="C63" s="9" t="s">
        <v>34</v>
      </c>
      <c r="D63" s="9">
        <v>5341</v>
      </c>
      <c r="E63" s="9">
        <v>8324</v>
      </c>
      <c r="F63" s="9">
        <f t="shared" si="0"/>
        <v>-2983</v>
      </c>
    </row>
    <row r="64" spans="1:6" x14ac:dyDescent="0.25">
      <c r="A64" s="9" t="s">
        <v>101</v>
      </c>
      <c r="B64" s="9" t="s">
        <v>94</v>
      </c>
      <c r="C64" s="9" t="s">
        <v>96</v>
      </c>
      <c r="D64" s="9">
        <v>1232</v>
      </c>
      <c r="E64" s="9">
        <v>5555</v>
      </c>
      <c r="F64" s="9">
        <f t="shared" si="0"/>
        <v>-4323</v>
      </c>
    </row>
    <row r="65" spans="1:6" x14ac:dyDescent="0.25">
      <c r="A65" s="9" t="s">
        <v>101</v>
      </c>
      <c r="B65" s="9" t="s">
        <v>94</v>
      </c>
      <c r="C65" s="9" t="s">
        <v>96</v>
      </c>
      <c r="D65" s="9">
        <v>3424</v>
      </c>
      <c r="E65" s="9">
        <v>5341</v>
      </c>
      <c r="F65" s="9">
        <f t="shared" si="0"/>
        <v>-1917</v>
      </c>
    </row>
    <row r="66" spans="1:6" x14ac:dyDescent="0.25">
      <c r="A66" s="9" t="s">
        <v>101</v>
      </c>
      <c r="B66" s="9" t="s">
        <v>94</v>
      </c>
      <c r="C66" s="9" t="s">
        <v>95</v>
      </c>
      <c r="D66" s="9">
        <v>8324</v>
      </c>
      <c r="E66" s="9">
        <v>1232</v>
      </c>
      <c r="F66" s="9">
        <f t="shared" si="0"/>
        <v>7092</v>
      </c>
    </row>
    <row r="67" spans="1:6" x14ac:dyDescent="0.25">
      <c r="A67" s="9" t="s">
        <v>101</v>
      </c>
      <c r="B67" s="9" t="s">
        <v>94</v>
      </c>
      <c r="C67" s="9" t="s">
        <v>96</v>
      </c>
      <c r="D67" s="9">
        <v>5555</v>
      </c>
      <c r="E67" s="9">
        <v>3424</v>
      </c>
      <c r="F67" s="9">
        <f t="shared" ref="F67:F130" si="1">D67-E67</f>
        <v>2131</v>
      </c>
    </row>
    <row r="68" spans="1:6" x14ac:dyDescent="0.25">
      <c r="A68" s="9" t="s">
        <v>101</v>
      </c>
      <c r="B68" s="9" t="s">
        <v>94</v>
      </c>
      <c r="C68" s="9" t="s">
        <v>96</v>
      </c>
      <c r="D68" s="9">
        <v>5341</v>
      </c>
      <c r="E68" s="9">
        <v>8324</v>
      </c>
      <c r="F68" s="9">
        <f t="shared" si="1"/>
        <v>-2983</v>
      </c>
    </row>
    <row r="69" spans="1:6" x14ac:dyDescent="0.25">
      <c r="A69" s="9" t="s">
        <v>101</v>
      </c>
      <c r="B69" s="9" t="s">
        <v>94</v>
      </c>
      <c r="C69" s="9" t="s">
        <v>95</v>
      </c>
      <c r="D69" s="9">
        <v>1232</v>
      </c>
      <c r="E69" s="9">
        <v>5555</v>
      </c>
      <c r="F69" s="9">
        <f t="shared" si="1"/>
        <v>-4323</v>
      </c>
    </row>
    <row r="70" spans="1:6" x14ac:dyDescent="0.25">
      <c r="A70" s="9" t="s">
        <v>101</v>
      </c>
      <c r="B70" s="9" t="s">
        <v>94</v>
      </c>
      <c r="C70" s="9" t="s">
        <v>34</v>
      </c>
      <c r="D70" s="9">
        <v>3424</v>
      </c>
      <c r="E70" s="9">
        <v>5341</v>
      </c>
      <c r="F70" s="9">
        <f t="shared" si="1"/>
        <v>-1917</v>
      </c>
    </row>
    <row r="71" spans="1:6" x14ac:dyDescent="0.25">
      <c r="A71" s="9" t="s">
        <v>101</v>
      </c>
      <c r="B71" s="9" t="s">
        <v>94</v>
      </c>
      <c r="C71" s="9" t="s">
        <v>95</v>
      </c>
      <c r="D71" s="9">
        <v>4000</v>
      </c>
      <c r="E71" s="9">
        <v>3523</v>
      </c>
      <c r="F71" s="9">
        <f t="shared" si="1"/>
        <v>477</v>
      </c>
    </row>
    <row r="72" spans="1:6" x14ac:dyDescent="0.25">
      <c r="A72" s="9" t="s">
        <v>101</v>
      </c>
      <c r="B72" s="9" t="s">
        <v>94</v>
      </c>
      <c r="C72" s="9" t="s">
        <v>96</v>
      </c>
      <c r="D72" s="9">
        <v>8383</v>
      </c>
      <c r="E72" s="9">
        <v>5454</v>
      </c>
      <c r="F72" s="9">
        <f t="shared" si="1"/>
        <v>2929</v>
      </c>
    </row>
    <row r="73" spans="1:6" x14ac:dyDescent="0.25">
      <c r="A73" s="9" t="s">
        <v>69</v>
      </c>
      <c r="B73" s="9" t="s">
        <v>97</v>
      </c>
      <c r="C73" s="9" t="s">
        <v>34</v>
      </c>
      <c r="D73" s="9">
        <v>1232</v>
      </c>
      <c r="E73" s="9">
        <v>5555</v>
      </c>
      <c r="F73" s="9">
        <f t="shared" si="1"/>
        <v>-4323</v>
      </c>
    </row>
    <row r="74" spans="1:6" x14ac:dyDescent="0.25">
      <c r="A74" s="9" t="s">
        <v>69</v>
      </c>
      <c r="B74" s="9" t="s">
        <v>97</v>
      </c>
      <c r="C74" s="9" t="s">
        <v>96</v>
      </c>
      <c r="D74" s="9">
        <v>3424</v>
      </c>
      <c r="E74" s="9">
        <v>5341</v>
      </c>
      <c r="F74" s="9">
        <f t="shared" si="1"/>
        <v>-1917</v>
      </c>
    </row>
    <row r="75" spans="1:6" x14ac:dyDescent="0.25">
      <c r="A75" s="9" t="s">
        <v>69</v>
      </c>
      <c r="B75" s="9" t="s">
        <v>97</v>
      </c>
      <c r="C75" s="9" t="s">
        <v>95</v>
      </c>
      <c r="D75" s="9">
        <v>8324</v>
      </c>
      <c r="E75" s="9">
        <v>1232</v>
      </c>
      <c r="F75" s="9">
        <f t="shared" si="1"/>
        <v>7092</v>
      </c>
    </row>
    <row r="76" spans="1:6" x14ac:dyDescent="0.25">
      <c r="A76" s="9" t="s">
        <v>69</v>
      </c>
      <c r="B76" s="9" t="s">
        <v>97</v>
      </c>
      <c r="C76" s="9" t="s">
        <v>34</v>
      </c>
      <c r="D76" s="9">
        <v>5555</v>
      </c>
      <c r="E76" s="9">
        <v>3424</v>
      </c>
      <c r="F76" s="9">
        <f t="shared" si="1"/>
        <v>2131</v>
      </c>
    </row>
    <row r="77" spans="1:6" x14ac:dyDescent="0.25">
      <c r="A77" s="9" t="s">
        <v>69</v>
      </c>
      <c r="B77" s="9" t="s">
        <v>97</v>
      </c>
      <c r="C77" s="9" t="s">
        <v>34</v>
      </c>
      <c r="D77" s="9">
        <v>3523</v>
      </c>
      <c r="E77" s="9">
        <v>9295</v>
      </c>
      <c r="F77" s="9">
        <f t="shared" si="1"/>
        <v>-5772</v>
      </c>
    </row>
    <row r="78" spans="1:6" x14ac:dyDescent="0.25">
      <c r="A78" s="9" t="s">
        <v>69</v>
      </c>
      <c r="B78" s="9" t="s">
        <v>97</v>
      </c>
      <c r="C78" s="9" t="s">
        <v>96</v>
      </c>
      <c r="D78" s="9">
        <v>5341</v>
      </c>
      <c r="E78" s="9">
        <v>8324</v>
      </c>
      <c r="F78" s="9">
        <f t="shared" si="1"/>
        <v>-2983</v>
      </c>
    </row>
    <row r="79" spans="1:6" x14ac:dyDescent="0.25">
      <c r="A79" s="9" t="s">
        <v>69</v>
      </c>
      <c r="B79" s="9" t="s">
        <v>97</v>
      </c>
      <c r="C79" s="9" t="s">
        <v>95</v>
      </c>
      <c r="D79" s="9">
        <v>1232</v>
      </c>
      <c r="E79" s="9">
        <v>5555</v>
      </c>
      <c r="F79" s="9">
        <f t="shared" si="1"/>
        <v>-4323</v>
      </c>
    </row>
    <row r="80" spans="1:6" x14ac:dyDescent="0.25">
      <c r="A80" s="9" t="s">
        <v>69</v>
      </c>
      <c r="B80" s="9" t="s">
        <v>97</v>
      </c>
      <c r="C80" s="9" t="s">
        <v>34</v>
      </c>
      <c r="D80" s="9">
        <v>3424</v>
      </c>
      <c r="E80" s="9">
        <v>5341</v>
      </c>
      <c r="F80" s="9">
        <f t="shared" si="1"/>
        <v>-1917</v>
      </c>
    </row>
    <row r="81" spans="1:6" x14ac:dyDescent="0.25">
      <c r="A81" s="9" t="s">
        <v>69</v>
      </c>
      <c r="B81" s="9" t="s">
        <v>97</v>
      </c>
      <c r="C81" s="9" t="s">
        <v>96</v>
      </c>
      <c r="D81" s="9">
        <v>8324</v>
      </c>
      <c r="E81" s="9">
        <v>1232</v>
      </c>
      <c r="F81" s="9">
        <f t="shared" si="1"/>
        <v>7092</v>
      </c>
    </row>
    <row r="82" spans="1:6" x14ac:dyDescent="0.25">
      <c r="A82" s="9" t="s">
        <v>69</v>
      </c>
      <c r="B82" s="9" t="s">
        <v>97</v>
      </c>
      <c r="C82" s="9" t="s">
        <v>96</v>
      </c>
      <c r="D82" s="9">
        <v>5555</v>
      </c>
      <c r="E82" s="9">
        <v>3424</v>
      </c>
      <c r="F82" s="9">
        <f t="shared" si="1"/>
        <v>2131</v>
      </c>
    </row>
    <row r="83" spans="1:6" x14ac:dyDescent="0.25">
      <c r="A83" s="9" t="s">
        <v>69</v>
      </c>
      <c r="B83" s="9" t="s">
        <v>97</v>
      </c>
      <c r="C83" s="9" t="s">
        <v>95</v>
      </c>
      <c r="D83" s="9">
        <v>5341</v>
      </c>
      <c r="E83" s="9">
        <v>8324</v>
      </c>
      <c r="F83" s="9">
        <f t="shared" si="1"/>
        <v>-2983</v>
      </c>
    </row>
    <row r="84" spans="1:6" x14ac:dyDescent="0.25">
      <c r="A84" s="9" t="s">
        <v>69</v>
      </c>
      <c r="B84" s="9" t="s">
        <v>97</v>
      </c>
      <c r="C84" s="9" t="s">
        <v>34</v>
      </c>
      <c r="D84" s="9">
        <v>1232</v>
      </c>
      <c r="E84" s="9">
        <v>5555</v>
      </c>
      <c r="F84" s="9">
        <f t="shared" si="1"/>
        <v>-4323</v>
      </c>
    </row>
    <row r="85" spans="1:6" x14ac:dyDescent="0.25">
      <c r="A85" s="9" t="s">
        <v>69</v>
      </c>
      <c r="B85" s="9" t="s">
        <v>97</v>
      </c>
      <c r="C85" s="9" t="s">
        <v>96</v>
      </c>
      <c r="D85" s="9">
        <v>3424</v>
      </c>
      <c r="E85" s="9">
        <v>5341</v>
      </c>
      <c r="F85" s="9">
        <f t="shared" si="1"/>
        <v>-1917</v>
      </c>
    </row>
    <row r="86" spans="1:6" x14ac:dyDescent="0.25">
      <c r="A86" s="9" t="s">
        <v>69</v>
      </c>
      <c r="B86" s="9" t="s">
        <v>97</v>
      </c>
      <c r="C86" s="9" t="s">
        <v>95</v>
      </c>
      <c r="D86" s="9">
        <v>8324</v>
      </c>
      <c r="E86" s="9">
        <v>1232</v>
      </c>
      <c r="F86" s="9">
        <f t="shared" si="1"/>
        <v>7092</v>
      </c>
    </row>
    <row r="87" spans="1:6" x14ac:dyDescent="0.25">
      <c r="A87" s="9" t="s">
        <v>69</v>
      </c>
      <c r="B87" s="9" t="s">
        <v>97</v>
      </c>
      <c r="C87" s="9" t="s">
        <v>34</v>
      </c>
      <c r="D87" s="9">
        <v>5555</v>
      </c>
      <c r="E87" s="9">
        <v>3424</v>
      </c>
      <c r="F87" s="9">
        <f t="shared" si="1"/>
        <v>2131</v>
      </c>
    </row>
    <row r="88" spans="1:6" x14ac:dyDescent="0.25">
      <c r="A88" s="9" t="s">
        <v>69</v>
      </c>
      <c r="B88" s="9" t="s">
        <v>97</v>
      </c>
      <c r="C88" s="9" t="s">
        <v>96</v>
      </c>
      <c r="D88" s="9">
        <v>9295</v>
      </c>
      <c r="E88" s="9">
        <v>8383</v>
      </c>
      <c r="F88" s="9">
        <f t="shared" si="1"/>
        <v>912</v>
      </c>
    </row>
    <row r="89" spans="1:6" x14ac:dyDescent="0.25">
      <c r="A89" s="9" t="s">
        <v>69</v>
      </c>
      <c r="B89" s="9" t="s">
        <v>97</v>
      </c>
      <c r="C89" s="9" t="s">
        <v>95</v>
      </c>
      <c r="D89" s="9">
        <v>5454</v>
      </c>
      <c r="E89" s="9">
        <v>4000</v>
      </c>
      <c r="F89" s="9">
        <f t="shared" si="1"/>
        <v>1454</v>
      </c>
    </row>
    <row r="90" spans="1:6" x14ac:dyDescent="0.25">
      <c r="A90" s="9" t="s">
        <v>102</v>
      </c>
      <c r="B90" s="9" t="s">
        <v>98</v>
      </c>
      <c r="C90" s="9" t="s">
        <v>34</v>
      </c>
      <c r="D90" s="9">
        <v>8324</v>
      </c>
      <c r="E90" s="9">
        <v>1232</v>
      </c>
      <c r="F90" s="9">
        <f t="shared" si="1"/>
        <v>7092</v>
      </c>
    </row>
    <row r="91" spans="1:6" x14ac:dyDescent="0.25">
      <c r="A91" s="9" t="s">
        <v>102</v>
      </c>
      <c r="B91" s="9" t="s">
        <v>98</v>
      </c>
      <c r="C91" s="9" t="s">
        <v>96</v>
      </c>
      <c r="D91" s="9">
        <v>5555</v>
      </c>
      <c r="E91" s="9">
        <v>3424</v>
      </c>
      <c r="F91" s="9">
        <f t="shared" si="1"/>
        <v>2131</v>
      </c>
    </row>
    <row r="92" spans="1:6" x14ac:dyDescent="0.25">
      <c r="A92" s="9" t="s">
        <v>102</v>
      </c>
      <c r="B92" s="9" t="s">
        <v>98</v>
      </c>
      <c r="C92" s="9" t="s">
        <v>95</v>
      </c>
      <c r="D92" s="9">
        <v>5341</v>
      </c>
      <c r="E92" s="9">
        <v>8324</v>
      </c>
      <c r="F92" s="9">
        <f t="shared" si="1"/>
        <v>-2983</v>
      </c>
    </row>
    <row r="93" spans="1:6" x14ac:dyDescent="0.25">
      <c r="A93" s="9" t="s">
        <v>102</v>
      </c>
      <c r="B93" s="9" t="s">
        <v>98</v>
      </c>
      <c r="C93" s="9" t="s">
        <v>34</v>
      </c>
      <c r="D93" s="9">
        <v>1232</v>
      </c>
      <c r="E93" s="9">
        <v>5555</v>
      </c>
      <c r="F93" s="9">
        <f t="shared" si="1"/>
        <v>-4323</v>
      </c>
    </row>
    <row r="94" spans="1:6" x14ac:dyDescent="0.25">
      <c r="A94" s="9" t="s">
        <v>102</v>
      </c>
      <c r="B94" s="9" t="s">
        <v>98</v>
      </c>
      <c r="C94" s="9" t="s">
        <v>96</v>
      </c>
      <c r="D94" s="9">
        <v>3424</v>
      </c>
      <c r="E94" s="9">
        <v>5341</v>
      </c>
      <c r="F94" s="9">
        <f t="shared" si="1"/>
        <v>-1917</v>
      </c>
    </row>
    <row r="95" spans="1:6" x14ac:dyDescent="0.25">
      <c r="A95" s="9" t="s">
        <v>102</v>
      </c>
      <c r="B95" s="9" t="s">
        <v>98</v>
      </c>
      <c r="C95" s="9" t="s">
        <v>34</v>
      </c>
      <c r="D95" s="9">
        <v>4000</v>
      </c>
      <c r="E95" s="9">
        <v>3523</v>
      </c>
      <c r="F95" s="9">
        <f t="shared" si="1"/>
        <v>477</v>
      </c>
    </row>
    <row r="96" spans="1:6" x14ac:dyDescent="0.25">
      <c r="A96" s="9" t="s">
        <v>102</v>
      </c>
      <c r="B96" s="9" t="s">
        <v>98</v>
      </c>
      <c r="C96" s="9" t="s">
        <v>96</v>
      </c>
      <c r="D96" s="9">
        <v>8324</v>
      </c>
      <c r="E96" s="9">
        <v>1232</v>
      </c>
      <c r="F96" s="9">
        <f t="shared" si="1"/>
        <v>7092</v>
      </c>
    </row>
    <row r="97" spans="1:6" x14ac:dyDescent="0.25">
      <c r="A97" s="9" t="s">
        <v>102</v>
      </c>
      <c r="B97" s="9" t="s">
        <v>98</v>
      </c>
      <c r="C97" s="9" t="s">
        <v>95</v>
      </c>
      <c r="D97" s="9">
        <v>5555</v>
      </c>
      <c r="E97" s="9">
        <v>3424</v>
      </c>
      <c r="F97" s="9">
        <f t="shared" si="1"/>
        <v>2131</v>
      </c>
    </row>
    <row r="98" spans="1:6" x14ac:dyDescent="0.25">
      <c r="A98" s="9" t="s">
        <v>102</v>
      </c>
      <c r="B98" s="9" t="s">
        <v>98</v>
      </c>
      <c r="C98" s="9" t="s">
        <v>96</v>
      </c>
      <c r="D98" s="9">
        <v>5341</v>
      </c>
      <c r="E98" s="9">
        <v>8324</v>
      </c>
      <c r="F98" s="9">
        <f t="shared" si="1"/>
        <v>-2983</v>
      </c>
    </row>
    <row r="99" spans="1:6" x14ac:dyDescent="0.25">
      <c r="A99" s="9" t="s">
        <v>102</v>
      </c>
      <c r="B99" s="9" t="s">
        <v>98</v>
      </c>
      <c r="C99" s="9" t="s">
        <v>96</v>
      </c>
      <c r="D99" s="9">
        <v>1232</v>
      </c>
      <c r="E99" s="9">
        <v>5555</v>
      </c>
      <c r="F99" s="9">
        <f t="shared" si="1"/>
        <v>-4323</v>
      </c>
    </row>
    <row r="100" spans="1:6" x14ac:dyDescent="0.25">
      <c r="A100" s="9" t="s">
        <v>102</v>
      </c>
      <c r="B100" s="9" t="s">
        <v>98</v>
      </c>
      <c r="C100" s="9" t="s">
        <v>95</v>
      </c>
      <c r="D100" s="9">
        <v>3424</v>
      </c>
      <c r="E100" s="9">
        <v>5341</v>
      </c>
      <c r="F100" s="9">
        <f t="shared" si="1"/>
        <v>-1917</v>
      </c>
    </row>
    <row r="101" spans="1:6" x14ac:dyDescent="0.25">
      <c r="A101" s="9" t="s">
        <v>102</v>
      </c>
      <c r="B101" s="9" t="s">
        <v>98</v>
      </c>
      <c r="C101" s="9" t="s">
        <v>34</v>
      </c>
      <c r="D101" s="9">
        <v>8324</v>
      </c>
      <c r="E101" s="9">
        <v>1232</v>
      </c>
      <c r="F101" s="9">
        <f t="shared" si="1"/>
        <v>7092</v>
      </c>
    </row>
    <row r="102" spans="1:6" x14ac:dyDescent="0.25">
      <c r="A102" s="9" t="s">
        <v>102</v>
      </c>
      <c r="B102" s="9" t="s">
        <v>98</v>
      </c>
      <c r="C102" s="9" t="s">
        <v>96</v>
      </c>
      <c r="D102" s="9">
        <v>5555</v>
      </c>
      <c r="E102" s="9">
        <v>3424</v>
      </c>
      <c r="F102" s="9">
        <f t="shared" si="1"/>
        <v>2131</v>
      </c>
    </row>
    <row r="103" spans="1:6" x14ac:dyDescent="0.25">
      <c r="A103" s="9" t="s">
        <v>102</v>
      </c>
      <c r="B103" s="9" t="s">
        <v>98</v>
      </c>
      <c r="C103" s="9" t="s">
        <v>95</v>
      </c>
      <c r="D103" s="9">
        <v>5341</v>
      </c>
      <c r="E103" s="9">
        <v>8324</v>
      </c>
      <c r="F103" s="9">
        <f t="shared" si="1"/>
        <v>-2983</v>
      </c>
    </row>
    <row r="104" spans="1:6" x14ac:dyDescent="0.25">
      <c r="A104" s="9" t="s">
        <v>102</v>
      </c>
      <c r="B104" s="9" t="s">
        <v>98</v>
      </c>
      <c r="C104" s="9" t="s">
        <v>34</v>
      </c>
      <c r="D104" s="9">
        <v>1232</v>
      </c>
      <c r="E104" s="9">
        <v>5555</v>
      </c>
      <c r="F104" s="9">
        <f t="shared" si="1"/>
        <v>-4323</v>
      </c>
    </row>
    <row r="105" spans="1:6" x14ac:dyDescent="0.25">
      <c r="A105" s="9" t="s">
        <v>102</v>
      </c>
      <c r="B105" s="9" t="s">
        <v>98</v>
      </c>
      <c r="C105" s="9" t="s">
        <v>96</v>
      </c>
      <c r="D105" s="9">
        <v>3424</v>
      </c>
      <c r="E105" s="9">
        <v>9295</v>
      </c>
      <c r="F105" s="9">
        <f t="shared" si="1"/>
        <v>-5871</v>
      </c>
    </row>
    <row r="106" spans="1:6" x14ac:dyDescent="0.25">
      <c r="A106" s="9" t="s">
        <v>102</v>
      </c>
      <c r="B106" s="9" t="s">
        <v>98</v>
      </c>
      <c r="C106" s="9" t="s">
        <v>95</v>
      </c>
      <c r="D106" s="9">
        <v>8383</v>
      </c>
      <c r="E106" s="9">
        <v>5454</v>
      </c>
      <c r="F106" s="9">
        <f t="shared" si="1"/>
        <v>2929</v>
      </c>
    </row>
    <row r="107" spans="1:6" x14ac:dyDescent="0.25">
      <c r="A107" s="9" t="s">
        <v>103</v>
      </c>
      <c r="B107" s="9" t="s">
        <v>94</v>
      </c>
      <c r="C107" s="9" t="s">
        <v>34</v>
      </c>
      <c r="D107" s="9">
        <v>5341</v>
      </c>
      <c r="E107" s="9">
        <v>8324</v>
      </c>
      <c r="F107" s="9">
        <f t="shared" si="1"/>
        <v>-2983</v>
      </c>
    </row>
    <row r="108" spans="1:6" x14ac:dyDescent="0.25">
      <c r="A108" s="9" t="s">
        <v>103</v>
      </c>
      <c r="B108" s="9" t="s">
        <v>94</v>
      </c>
      <c r="C108" s="9" t="s">
        <v>96</v>
      </c>
      <c r="D108" s="9">
        <v>1232</v>
      </c>
      <c r="E108" s="9">
        <v>5555</v>
      </c>
      <c r="F108" s="9">
        <f t="shared" si="1"/>
        <v>-4323</v>
      </c>
    </row>
    <row r="109" spans="1:6" x14ac:dyDescent="0.25">
      <c r="A109" s="9" t="s">
        <v>103</v>
      </c>
      <c r="B109" s="9" t="s">
        <v>94</v>
      </c>
      <c r="C109" s="9" t="s">
        <v>95</v>
      </c>
      <c r="D109" s="9">
        <v>3424</v>
      </c>
      <c r="E109" s="9">
        <v>5341</v>
      </c>
      <c r="F109" s="9">
        <f t="shared" si="1"/>
        <v>-1917</v>
      </c>
    </row>
    <row r="110" spans="1:6" x14ac:dyDescent="0.25">
      <c r="A110" s="9" t="s">
        <v>103</v>
      </c>
      <c r="B110" s="9" t="s">
        <v>94</v>
      </c>
      <c r="C110" s="9" t="s">
        <v>34</v>
      </c>
      <c r="D110" s="9">
        <v>8324</v>
      </c>
      <c r="E110" s="9">
        <v>1232</v>
      </c>
      <c r="F110" s="9">
        <f t="shared" si="1"/>
        <v>7092</v>
      </c>
    </row>
    <row r="111" spans="1:6" x14ac:dyDescent="0.25">
      <c r="A111" s="9" t="s">
        <v>103</v>
      </c>
      <c r="B111" s="9" t="s">
        <v>94</v>
      </c>
      <c r="C111" s="9" t="s">
        <v>96</v>
      </c>
      <c r="D111" s="9">
        <v>5555</v>
      </c>
      <c r="E111" s="9">
        <v>3424</v>
      </c>
      <c r="F111" s="9">
        <f t="shared" si="1"/>
        <v>2131</v>
      </c>
    </row>
    <row r="112" spans="1:6" x14ac:dyDescent="0.25">
      <c r="A112" s="9" t="s">
        <v>103</v>
      </c>
      <c r="B112" s="9" t="s">
        <v>94</v>
      </c>
      <c r="C112" s="9" t="s">
        <v>96</v>
      </c>
      <c r="D112" s="9">
        <v>5341</v>
      </c>
      <c r="E112" s="9">
        <v>8324</v>
      </c>
      <c r="F112" s="9">
        <f t="shared" si="1"/>
        <v>-2983</v>
      </c>
    </row>
    <row r="113" spans="1:6" x14ac:dyDescent="0.25">
      <c r="A113" s="9" t="s">
        <v>103</v>
      </c>
      <c r="B113" s="9" t="s">
        <v>94</v>
      </c>
      <c r="C113" s="9" t="s">
        <v>34</v>
      </c>
      <c r="D113" s="9">
        <v>5454</v>
      </c>
      <c r="E113" s="9">
        <v>4000</v>
      </c>
      <c r="F113" s="9">
        <f t="shared" si="1"/>
        <v>1454</v>
      </c>
    </row>
    <row r="114" spans="1:6" x14ac:dyDescent="0.25">
      <c r="A114" s="9" t="s">
        <v>103</v>
      </c>
      <c r="B114" s="9" t="s">
        <v>94</v>
      </c>
      <c r="C114" s="9" t="s">
        <v>95</v>
      </c>
      <c r="D114" s="9">
        <v>1232</v>
      </c>
      <c r="E114" s="9">
        <v>5555</v>
      </c>
      <c r="F114" s="9">
        <f t="shared" si="1"/>
        <v>-4323</v>
      </c>
    </row>
    <row r="115" spans="1:6" x14ac:dyDescent="0.25">
      <c r="A115" s="9" t="s">
        <v>103</v>
      </c>
      <c r="B115" s="9" t="s">
        <v>94</v>
      </c>
      <c r="C115" s="9" t="s">
        <v>34</v>
      </c>
      <c r="D115" s="9">
        <v>3424</v>
      </c>
      <c r="E115" s="9">
        <v>5341</v>
      </c>
      <c r="F115" s="9">
        <f t="shared" si="1"/>
        <v>-1917</v>
      </c>
    </row>
    <row r="116" spans="1:6" x14ac:dyDescent="0.25">
      <c r="A116" s="9" t="s">
        <v>103</v>
      </c>
      <c r="B116" s="9" t="s">
        <v>94</v>
      </c>
      <c r="C116" s="9" t="s">
        <v>96</v>
      </c>
      <c r="D116" s="9">
        <v>8324</v>
      </c>
      <c r="E116" s="9">
        <v>1232</v>
      </c>
      <c r="F116" s="9">
        <f t="shared" si="1"/>
        <v>7092</v>
      </c>
    </row>
    <row r="117" spans="1:6" x14ac:dyDescent="0.25">
      <c r="A117" s="9" t="s">
        <v>103</v>
      </c>
      <c r="B117" s="9" t="s">
        <v>94</v>
      </c>
      <c r="C117" s="9" t="s">
        <v>95</v>
      </c>
      <c r="D117" s="9">
        <v>5555</v>
      </c>
      <c r="E117" s="9">
        <v>3424</v>
      </c>
      <c r="F117" s="9">
        <f t="shared" si="1"/>
        <v>2131</v>
      </c>
    </row>
    <row r="118" spans="1:6" x14ac:dyDescent="0.25">
      <c r="A118" s="9" t="s">
        <v>103</v>
      </c>
      <c r="B118" s="9" t="s">
        <v>94</v>
      </c>
      <c r="C118" s="9" t="s">
        <v>34</v>
      </c>
      <c r="D118" s="9">
        <v>5341</v>
      </c>
      <c r="E118" s="9">
        <v>8324</v>
      </c>
      <c r="F118" s="9">
        <f t="shared" si="1"/>
        <v>-2983</v>
      </c>
    </row>
    <row r="119" spans="1:6" x14ac:dyDescent="0.25">
      <c r="A119" s="9" t="s">
        <v>103</v>
      </c>
      <c r="B119" s="9" t="s">
        <v>94</v>
      </c>
      <c r="C119" s="9" t="s">
        <v>96</v>
      </c>
      <c r="D119" s="9">
        <v>1232</v>
      </c>
      <c r="E119" s="9">
        <v>5555</v>
      </c>
      <c r="F119" s="9">
        <f t="shared" si="1"/>
        <v>-4323</v>
      </c>
    </row>
    <row r="120" spans="1:6" x14ac:dyDescent="0.25">
      <c r="A120" s="9" t="s">
        <v>103</v>
      </c>
      <c r="B120" s="9" t="s">
        <v>94</v>
      </c>
      <c r="C120" s="9" t="s">
        <v>95</v>
      </c>
      <c r="D120" s="9">
        <v>3424</v>
      </c>
      <c r="E120" s="9">
        <v>5341</v>
      </c>
      <c r="F120" s="9">
        <f t="shared" si="1"/>
        <v>-1917</v>
      </c>
    </row>
    <row r="121" spans="1:6" x14ac:dyDescent="0.25">
      <c r="A121" s="9" t="s">
        <v>103</v>
      </c>
      <c r="B121" s="9" t="s">
        <v>94</v>
      </c>
      <c r="C121" s="9" t="s">
        <v>34</v>
      </c>
      <c r="D121" s="9">
        <v>8324</v>
      </c>
      <c r="E121" s="9">
        <v>1232</v>
      </c>
      <c r="F121" s="9">
        <f t="shared" si="1"/>
        <v>7092</v>
      </c>
    </row>
    <row r="122" spans="1:6" x14ac:dyDescent="0.25">
      <c r="A122" s="9" t="s">
        <v>103</v>
      </c>
      <c r="B122" s="9" t="s">
        <v>94</v>
      </c>
      <c r="C122" s="9" t="s">
        <v>96</v>
      </c>
      <c r="D122" s="9">
        <v>5555</v>
      </c>
      <c r="E122" s="9">
        <v>3424</v>
      </c>
      <c r="F122" s="9">
        <f t="shared" si="1"/>
        <v>2131</v>
      </c>
    </row>
    <row r="123" spans="1:6" x14ac:dyDescent="0.25">
      <c r="A123" s="9" t="s">
        <v>103</v>
      </c>
      <c r="B123" s="9" t="s">
        <v>94</v>
      </c>
      <c r="C123" s="9" t="s">
        <v>95</v>
      </c>
      <c r="D123" s="9">
        <v>9295</v>
      </c>
      <c r="E123" s="9">
        <v>8383</v>
      </c>
      <c r="F123" s="9">
        <f t="shared" si="1"/>
        <v>912</v>
      </c>
    </row>
    <row r="124" spans="1:6" x14ac:dyDescent="0.25">
      <c r="A124" s="9" t="s">
        <v>104</v>
      </c>
      <c r="B124" s="9" t="s">
        <v>97</v>
      </c>
      <c r="C124" s="9" t="s">
        <v>34</v>
      </c>
      <c r="D124" s="9">
        <v>3424</v>
      </c>
      <c r="E124" s="9">
        <v>5341</v>
      </c>
      <c r="F124" s="9">
        <f t="shared" si="1"/>
        <v>-1917</v>
      </c>
    </row>
    <row r="125" spans="1:6" x14ac:dyDescent="0.25">
      <c r="A125" s="9" t="s">
        <v>104</v>
      </c>
      <c r="B125" s="9" t="s">
        <v>97</v>
      </c>
      <c r="C125" s="9" t="s">
        <v>96</v>
      </c>
      <c r="D125" s="9">
        <v>8324</v>
      </c>
      <c r="E125" s="9">
        <v>1232</v>
      </c>
      <c r="F125" s="9">
        <f t="shared" si="1"/>
        <v>7092</v>
      </c>
    </row>
    <row r="126" spans="1:6" x14ac:dyDescent="0.25">
      <c r="A126" s="9" t="s">
        <v>104</v>
      </c>
      <c r="B126" s="9" t="s">
        <v>97</v>
      </c>
      <c r="C126" s="9" t="s">
        <v>96</v>
      </c>
      <c r="D126" s="9">
        <v>5555</v>
      </c>
      <c r="E126" s="9">
        <v>3424</v>
      </c>
      <c r="F126" s="9">
        <f t="shared" si="1"/>
        <v>2131</v>
      </c>
    </row>
    <row r="127" spans="1:6" x14ac:dyDescent="0.25">
      <c r="A127" s="9" t="s">
        <v>104</v>
      </c>
      <c r="B127" s="9" t="s">
        <v>97</v>
      </c>
      <c r="C127" s="9" t="s">
        <v>95</v>
      </c>
      <c r="D127" s="9">
        <v>5341</v>
      </c>
      <c r="E127" s="9">
        <v>8324</v>
      </c>
      <c r="F127" s="9">
        <f t="shared" si="1"/>
        <v>-2983</v>
      </c>
    </row>
    <row r="128" spans="1:6" x14ac:dyDescent="0.25">
      <c r="A128" s="9" t="s">
        <v>104</v>
      </c>
      <c r="B128" s="9" t="s">
        <v>97</v>
      </c>
      <c r="C128" s="9" t="s">
        <v>96</v>
      </c>
      <c r="D128" s="9">
        <v>1232</v>
      </c>
      <c r="E128" s="9">
        <v>5555</v>
      </c>
      <c r="F128" s="9">
        <f t="shared" si="1"/>
        <v>-4323</v>
      </c>
    </row>
    <row r="129" spans="1:6" x14ac:dyDescent="0.25">
      <c r="A129" s="9" t="s">
        <v>104</v>
      </c>
      <c r="B129" s="9" t="s">
        <v>97</v>
      </c>
      <c r="C129" s="9" t="s">
        <v>96</v>
      </c>
      <c r="D129" s="9">
        <v>3424</v>
      </c>
      <c r="E129" s="9">
        <v>5341</v>
      </c>
      <c r="F129" s="9">
        <f t="shared" si="1"/>
        <v>-1917</v>
      </c>
    </row>
    <row r="130" spans="1:6" x14ac:dyDescent="0.25">
      <c r="A130" s="9" t="s">
        <v>104</v>
      </c>
      <c r="B130" s="9" t="s">
        <v>97</v>
      </c>
      <c r="C130" s="9" t="s">
        <v>95</v>
      </c>
      <c r="D130" s="9">
        <v>8324</v>
      </c>
      <c r="E130" s="9">
        <v>1232</v>
      </c>
      <c r="F130" s="9">
        <f t="shared" si="1"/>
        <v>7092</v>
      </c>
    </row>
    <row r="131" spans="1:6" x14ac:dyDescent="0.25">
      <c r="A131" s="9" t="s">
        <v>104</v>
      </c>
      <c r="B131" s="9" t="s">
        <v>97</v>
      </c>
      <c r="C131" s="9" t="s">
        <v>34</v>
      </c>
      <c r="D131" s="9">
        <v>8383</v>
      </c>
      <c r="E131" s="9">
        <v>5454</v>
      </c>
      <c r="F131" s="9">
        <f t="shared" ref="F131:F194" si="2">D131-E131</f>
        <v>2929</v>
      </c>
    </row>
    <row r="132" spans="1:6" x14ac:dyDescent="0.25">
      <c r="A132" s="9" t="s">
        <v>104</v>
      </c>
      <c r="B132" s="9" t="s">
        <v>97</v>
      </c>
      <c r="C132" s="9" t="s">
        <v>34</v>
      </c>
      <c r="D132" s="9">
        <v>5555</v>
      </c>
      <c r="E132" s="9">
        <v>3424</v>
      </c>
      <c r="F132" s="9">
        <f t="shared" si="2"/>
        <v>2131</v>
      </c>
    </row>
    <row r="133" spans="1:6" x14ac:dyDescent="0.25">
      <c r="A133" s="9" t="s">
        <v>104</v>
      </c>
      <c r="B133" s="9" t="s">
        <v>97</v>
      </c>
      <c r="C133" s="9" t="s">
        <v>96</v>
      </c>
      <c r="D133" s="9">
        <v>5341</v>
      </c>
      <c r="E133" s="9">
        <v>8324</v>
      </c>
      <c r="F133" s="9">
        <f t="shared" si="2"/>
        <v>-2983</v>
      </c>
    </row>
    <row r="134" spans="1:6" x14ac:dyDescent="0.25">
      <c r="A134" s="9" t="s">
        <v>104</v>
      </c>
      <c r="B134" s="9" t="s">
        <v>97</v>
      </c>
      <c r="C134" s="9" t="s">
        <v>95</v>
      </c>
      <c r="D134" s="9">
        <v>1232</v>
      </c>
      <c r="E134" s="9">
        <v>5555</v>
      </c>
      <c r="F134" s="9">
        <f t="shared" si="2"/>
        <v>-4323</v>
      </c>
    </row>
    <row r="135" spans="1:6" x14ac:dyDescent="0.25">
      <c r="A135" s="9" t="s">
        <v>104</v>
      </c>
      <c r="B135" s="9" t="s">
        <v>97</v>
      </c>
      <c r="C135" s="9" t="s">
        <v>34</v>
      </c>
      <c r="D135" s="9">
        <v>3424</v>
      </c>
      <c r="E135" s="9">
        <v>5341</v>
      </c>
      <c r="F135" s="9">
        <f t="shared" si="2"/>
        <v>-1917</v>
      </c>
    </row>
    <row r="136" spans="1:6" x14ac:dyDescent="0.25">
      <c r="A136" s="9" t="s">
        <v>104</v>
      </c>
      <c r="B136" s="9" t="s">
        <v>97</v>
      </c>
      <c r="C136" s="9" t="s">
        <v>96</v>
      </c>
      <c r="D136" s="9">
        <v>8324</v>
      </c>
      <c r="E136" s="9">
        <v>1232</v>
      </c>
      <c r="F136" s="9">
        <f t="shared" si="2"/>
        <v>7092</v>
      </c>
    </row>
    <row r="137" spans="1:6" x14ac:dyDescent="0.25">
      <c r="A137" s="9" t="s">
        <v>104</v>
      </c>
      <c r="B137" s="9" t="s">
        <v>97</v>
      </c>
      <c r="C137" s="9" t="s">
        <v>95</v>
      </c>
      <c r="D137" s="9">
        <v>5555</v>
      </c>
      <c r="E137" s="9">
        <v>3424</v>
      </c>
      <c r="F137" s="9">
        <f t="shared" si="2"/>
        <v>2131</v>
      </c>
    </row>
    <row r="138" spans="1:6" x14ac:dyDescent="0.25">
      <c r="A138" s="9" t="s">
        <v>104</v>
      </c>
      <c r="B138" s="9" t="s">
        <v>97</v>
      </c>
      <c r="C138" s="9" t="s">
        <v>34</v>
      </c>
      <c r="D138" s="9">
        <v>5341</v>
      </c>
      <c r="E138" s="9">
        <v>8324</v>
      </c>
      <c r="F138" s="9">
        <f t="shared" si="2"/>
        <v>-2983</v>
      </c>
    </row>
    <row r="139" spans="1:6" x14ac:dyDescent="0.25">
      <c r="A139" s="9" t="s">
        <v>104</v>
      </c>
      <c r="B139" s="9" t="s">
        <v>97</v>
      </c>
      <c r="C139" s="9" t="s">
        <v>96</v>
      </c>
      <c r="D139" s="9">
        <v>1232</v>
      </c>
      <c r="E139" s="9">
        <v>5555</v>
      </c>
      <c r="F139" s="9">
        <f t="shared" si="2"/>
        <v>-4323</v>
      </c>
    </row>
    <row r="140" spans="1:6" x14ac:dyDescent="0.25">
      <c r="A140" s="9" t="s">
        <v>104</v>
      </c>
      <c r="B140" s="9" t="s">
        <v>97</v>
      </c>
      <c r="C140" s="9" t="s">
        <v>95</v>
      </c>
      <c r="D140" s="9">
        <v>3523</v>
      </c>
      <c r="E140" s="9">
        <v>9295</v>
      </c>
      <c r="F140" s="9">
        <f t="shared" si="2"/>
        <v>-5772</v>
      </c>
    </row>
    <row r="141" spans="1:6" x14ac:dyDescent="0.25">
      <c r="A141" s="9" t="s">
        <v>105</v>
      </c>
      <c r="B141" s="9" t="s">
        <v>98</v>
      </c>
      <c r="C141" s="9" t="s">
        <v>34</v>
      </c>
      <c r="D141" s="9">
        <v>5555</v>
      </c>
      <c r="E141" s="9">
        <v>3424</v>
      </c>
      <c r="F141" s="9">
        <f t="shared" si="2"/>
        <v>2131</v>
      </c>
    </row>
    <row r="142" spans="1:6" x14ac:dyDescent="0.25">
      <c r="A142" s="9" t="s">
        <v>105</v>
      </c>
      <c r="B142" s="9" t="s">
        <v>98</v>
      </c>
      <c r="C142" s="9" t="s">
        <v>96</v>
      </c>
      <c r="D142" s="9">
        <v>5341</v>
      </c>
      <c r="E142" s="9">
        <v>8324</v>
      </c>
      <c r="F142" s="9">
        <f t="shared" si="2"/>
        <v>-2983</v>
      </c>
    </row>
    <row r="143" spans="1:6" x14ac:dyDescent="0.25">
      <c r="A143" s="9" t="s">
        <v>105</v>
      </c>
      <c r="B143" s="9" t="s">
        <v>98</v>
      </c>
      <c r="C143" s="9" t="s">
        <v>96</v>
      </c>
      <c r="D143" s="9">
        <v>1232</v>
      </c>
      <c r="E143" s="9">
        <v>5555</v>
      </c>
      <c r="F143" s="9">
        <f t="shared" si="2"/>
        <v>-4323</v>
      </c>
    </row>
    <row r="144" spans="1:6" x14ac:dyDescent="0.25">
      <c r="A144" s="9" t="s">
        <v>105</v>
      </c>
      <c r="B144" s="9" t="s">
        <v>98</v>
      </c>
      <c r="C144" s="9" t="s">
        <v>95</v>
      </c>
      <c r="D144" s="9">
        <v>3424</v>
      </c>
      <c r="E144" s="9">
        <v>5341</v>
      </c>
      <c r="F144" s="9">
        <f t="shared" si="2"/>
        <v>-1917</v>
      </c>
    </row>
    <row r="145" spans="1:6" x14ac:dyDescent="0.25">
      <c r="A145" s="9" t="s">
        <v>105</v>
      </c>
      <c r="B145" s="9" t="s">
        <v>98</v>
      </c>
      <c r="C145" s="9" t="s">
        <v>34</v>
      </c>
      <c r="D145" s="9">
        <v>8324</v>
      </c>
      <c r="E145" s="9">
        <v>1232</v>
      </c>
      <c r="F145" s="9">
        <f t="shared" si="2"/>
        <v>7092</v>
      </c>
    </row>
    <row r="146" spans="1:6" x14ac:dyDescent="0.25">
      <c r="A146" s="9" t="s">
        <v>105</v>
      </c>
      <c r="B146" s="9" t="s">
        <v>98</v>
      </c>
      <c r="C146" s="9" t="s">
        <v>96</v>
      </c>
      <c r="D146" s="9">
        <v>5555</v>
      </c>
      <c r="E146" s="9">
        <v>3424</v>
      </c>
      <c r="F146" s="9">
        <f t="shared" si="2"/>
        <v>2131</v>
      </c>
    </row>
    <row r="147" spans="1:6" x14ac:dyDescent="0.25">
      <c r="A147" s="9" t="s">
        <v>105</v>
      </c>
      <c r="B147" s="9" t="s">
        <v>98</v>
      </c>
      <c r="C147" s="9" t="s">
        <v>95</v>
      </c>
      <c r="D147" s="9">
        <v>5341</v>
      </c>
      <c r="E147" s="9">
        <v>8324</v>
      </c>
      <c r="F147" s="9">
        <f t="shared" si="2"/>
        <v>-2983</v>
      </c>
    </row>
    <row r="148" spans="1:6" x14ac:dyDescent="0.25">
      <c r="A148" s="9" t="s">
        <v>105</v>
      </c>
      <c r="B148" s="9" t="s">
        <v>98</v>
      </c>
      <c r="C148" s="9" t="s">
        <v>34</v>
      </c>
      <c r="D148" s="9">
        <v>1232</v>
      </c>
      <c r="E148" s="9">
        <v>5555</v>
      </c>
      <c r="F148" s="9">
        <f t="shared" si="2"/>
        <v>-4323</v>
      </c>
    </row>
    <row r="149" spans="1:6" x14ac:dyDescent="0.25">
      <c r="A149" s="9" t="s">
        <v>105</v>
      </c>
      <c r="B149" s="9" t="s">
        <v>98</v>
      </c>
      <c r="C149" s="9" t="s">
        <v>34</v>
      </c>
      <c r="D149" s="9">
        <v>9295</v>
      </c>
      <c r="E149" s="9">
        <v>8383</v>
      </c>
      <c r="F149" s="9">
        <f t="shared" si="2"/>
        <v>912</v>
      </c>
    </row>
    <row r="150" spans="1:6" x14ac:dyDescent="0.25">
      <c r="A150" s="9" t="s">
        <v>105</v>
      </c>
      <c r="B150" s="9" t="s">
        <v>98</v>
      </c>
      <c r="C150" s="9" t="s">
        <v>96</v>
      </c>
      <c r="D150" s="9">
        <v>3424</v>
      </c>
      <c r="E150" s="9">
        <v>5341</v>
      </c>
      <c r="F150" s="9">
        <f t="shared" si="2"/>
        <v>-1917</v>
      </c>
    </row>
    <row r="151" spans="1:6" x14ac:dyDescent="0.25">
      <c r="A151" s="9" t="s">
        <v>105</v>
      </c>
      <c r="B151" s="9" t="s">
        <v>98</v>
      </c>
      <c r="C151" s="9" t="s">
        <v>95</v>
      </c>
      <c r="D151" s="9">
        <v>8324</v>
      </c>
      <c r="E151" s="9">
        <v>1232</v>
      </c>
      <c r="F151" s="9">
        <f t="shared" si="2"/>
        <v>7092</v>
      </c>
    </row>
    <row r="152" spans="1:6" x14ac:dyDescent="0.25">
      <c r="A152" s="9" t="s">
        <v>105</v>
      </c>
      <c r="B152" s="9" t="s">
        <v>98</v>
      </c>
      <c r="C152" s="9" t="s">
        <v>34</v>
      </c>
      <c r="D152" s="9">
        <v>5555</v>
      </c>
      <c r="E152" s="9">
        <v>3424</v>
      </c>
      <c r="F152" s="9">
        <f t="shared" si="2"/>
        <v>2131</v>
      </c>
    </row>
    <row r="153" spans="1:6" x14ac:dyDescent="0.25">
      <c r="A153" s="9" t="s">
        <v>105</v>
      </c>
      <c r="B153" s="9" t="s">
        <v>98</v>
      </c>
      <c r="C153" s="9" t="s">
        <v>96</v>
      </c>
      <c r="D153" s="9">
        <v>5341</v>
      </c>
      <c r="E153" s="9">
        <v>8324</v>
      </c>
      <c r="F153" s="9">
        <f t="shared" si="2"/>
        <v>-2983</v>
      </c>
    </row>
    <row r="154" spans="1:6" x14ac:dyDescent="0.25">
      <c r="A154" s="9" t="s">
        <v>105</v>
      </c>
      <c r="B154" s="9" t="s">
        <v>98</v>
      </c>
      <c r="C154" s="9" t="s">
        <v>95</v>
      </c>
      <c r="D154" s="9">
        <v>1232</v>
      </c>
      <c r="E154" s="9">
        <v>5555</v>
      </c>
      <c r="F154" s="9">
        <f t="shared" si="2"/>
        <v>-4323</v>
      </c>
    </row>
    <row r="155" spans="1:6" x14ac:dyDescent="0.25">
      <c r="A155" s="9" t="s">
        <v>105</v>
      </c>
      <c r="B155" s="9" t="s">
        <v>98</v>
      </c>
      <c r="C155" s="9" t="s">
        <v>34</v>
      </c>
      <c r="D155" s="9">
        <v>3424</v>
      </c>
      <c r="E155" s="9">
        <v>5341</v>
      </c>
      <c r="F155" s="9">
        <f t="shared" si="2"/>
        <v>-1917</v>
      </c>
    </row>
    <row r="156" spans="1:6" x14ac:dyDescent="0.25">
      <c r="A156" s="9" t="s">
        <v>105</v>
      </c>
      <c r="B156" s="9" t="s">
        <v>98</v>
      </c>
      <c r="C156" s="9" t="s">
        <v>96</v>
      </c>
      <c r="D156" s="9">
        <v>8324</v>
      </c>
      <c r="E156" s="9">
        <v>1232</v>
      </c>
      <c r="F156" s="9">
        <f t="shared" si="2"/>
        <v>7092</v>
      </c>
    </row>
    <row r="157" spans="1:6" x14ac:dyDescent="0.25">
      <c r="A157" s="9" t="s">
        <v>105</v>
      </c>
      <c r="B157" s="9" t="s">
        <v>98</v>
      </c>
      <c r="C157" s="9" t="s">
        <v>95</v>
      </c>
      <c r="D157" s="9">
        <v>4000</v>
      </c>
      <c r="E157" s="9">
        <v>3523</v>
      </c>
      <c r="F157" s="9">
        <f t="shared" si="2"/>
        <v>477</v>
      </c>
    </row>
    <row r="158" spans="1:6" x14ac:dyDescent="0.25">
      <c r="A158" s="9" t="s">
        <v>106</v>
      </c>
      <c r="B158" s="9" t="s">
        <v>94</v>
      </c>
      <c r="C158" s="9" t="s">
        <v>95</v>
      </c>
      <c r="D158" s="9">
        <v>1232</v>
      </c>
      <c r="E158" s="9">
        <v>5555</v>
      </c>
      <c r="F158" s="9">
        <f t="shared" si="2"/>
        <v>-4323</v>
      </c>
    </row>
    <row r="159" spans="1:6" x14ac:dyDescent="0.25">
      <c r="A159" s="9" t="s">
        <v>106</v>
      </c>
      <c r="B159" s="9" t="s">
        <v>94</v>
      </c>
      <c r="C159" s="9" t="s">
        <v>96</v>
      </c>
      <c r="D159" s="9">
        <v>3424</v>
      </c>
      <c r="E159" s="9">
        <v>5341</v>
      </c>
      <c r="F159" s="9">
        <f t="shared" si="2"/>
        <v>-1917</v>
      </c>
    </row>
    <row r="160" spans="1:6" x14ac:dyDescent="0.25">
      <c r="A160" s="9" t="s">
        <v>106</v>
      </c>
      <c r="B160" s="9" t="s">
        <v>94</v>
      </c>
      <c r="C160" s="9" t="s">
        <v>96</v>
      </c>
      <c r="D160" s="9">
        <v>8324</v>
      </c>
      <c r="E160" s="9">
        <v>1232</v>
      </c>
      <c r="F160" s="9">
        <f t="shared" si="2"/>
        <v>7092</v>
      </c>
    </row>
    <row r="161" spans="1:6" x14ac:dyDescent="0.25">
      <c r="A161" s="9" t="s">
        <v>106</v>
      </c>
      <c r="B161" s="9" t="s">
        <v>94</v>
      </c>
      <c r="C161" s="9" t="s">
        <v>95</v>
      </c>
      <c r="D161" s="9">
        <v>5555</v>
      </c>
      <c r="E161" s="9">
        <v>3424</v>
      </c>
      <c r="F161" s="9">
        <f t="shared" si="2"/>
        <v>2131</v>
      </c>
    </row>
    <row r="162" spans="1:6" x14ac:dyDescent="0.25">
      <c r="A162" s="9" t="s">
        <v>106</v>
      </c>
      <c r="B162" s="9" t="s">
        <v>94</v>
      </c>
      <c r="C162" s="9" t="s">
        <v>34</v>
      </c>
      <c r="D162" s="9">
        <v>5341</v>
      </c>
      <c r="E162" s="9">
        <v>8324</v>
      </c>
      <c r="F162" s="9">
        <f t="shared" si="2"/>
        <v>-2983</v>
      </c>
    </row>
    <row r="163" spans="1:6" x14ac:dyDescent="0.25">
      <c r="A163" s="9" t="s">
        <v>106</v>
      </c>
      <c r="B163" s="9" t="s">
        <v>94</v>
      </c>
      <c r="C163" s="9" t="s">
        <v>96</v>
      </c>
      <c r="D163" s="9">
        <v>1232</v>
      </c>
      <c r="E163" s="9">
        <v>5555</v>
      </c>
      <c r="F163" s="9">
        <f t="shared" si="2"/>
        <v>-4323</v>
      </c>
    </row>
    <row r="164" spans="1:6" x14ac:dyDescent="0.25">
      <c r="A164" s="9" t="s">
        <v>106</v>
      </c>
      <c r="B164" s="9" t="s">
        <v>94</v>
      </c>
      <c r="C164" s="9" t="s">
        <v>95</v>
      </c>
      <c r="D164" s="9">
        <v>3424</v>
      </c>
      <c r="E164" s="9">
        <v>5341</v>
      </c>
      <c r="F164" s="9">
        <f t="shared" si="2"/>
        <v>-1917</v>
      </c>
    </row>
    <row r="165" spans="1:6" x14ac:dyDescent="0.25">
      <c r="A165" s="9" t="s">
        <v>106</v>
      </c>
      <c r="B165" s="9" t="s">
        <v>94</v>
      </c>
      <c r="C165" s="9" t="s">
        <v>34</v>
      </c>
      <c r="D165" s="9">
        <v>8324</v>
      </c>
      <c r="E165" s="9">
        <v>1232</v>
      </c>
      <c r="F165" s="9">
        <f t="shared" si="2"/>
        <v>7092</v>
      </c>
    </row>
    <row r="166" spans="1:6" x14ac:dyDescent="0.25">
      <c r="A166" s="9" t="s">
        <v>106</v>
      </c>
      <c r="B166" s="9" t="s">
        <v>94</v>
      </c>
      <c r="C166" s="9" t="s">
        <v>96</v>
      </c>
      <c r="D166" s="9">
        <v>5555</v>
      </c>
      <c r="E166" s="9">
        <v>3424</v>
      </c>
      <c r="F166" s="9">
        <f t="shared" si="2"/>
        <v>2131</v>
      </c>
    </row>
    <row r="167" spans="1:6" x14ac:dyDescent="0.25">
      <c r="A167" s="9" t="s">
        <v>106</v>
      </c>
      <c r="B167" s="9" t="s">
        <v>94</v>
      </c>
      <c r="C167" s="9" t="s">
        <v>34</v>
      </c>
      <c r="D167" s="9">
        <v>3523</v>
      </c>
      <c r="E167" s="9">
        <v>9295</v>
      </c>
      <c r="F167" s="9">
        <f t="shared" si="2"/>
        <v>-5772</v>
      </c>
    </row>
    <row r="168" spans="1:6" x14ac:dyDescent="0.25">
      <c r="A168" s="9" t="s">
        <v>106</v>
      </c>
      <c r="B168" s="9" t="s">
        <v>94</v>
      </c>
      <c r="C168" s="9" t="s">
        <v>95</v>
      </c>
      <c r="D168" s="9">
        <v>5341</v>
      </c>
      <c r="E168" s="9">
        <v>8324</v>
      </c>
      <c r="F168" s="9">
        <f t="shared" si="2"/>
        <v>-2983</v>
      </c>
    </row>
    <row r="169" spans="1:6" x14ac:dyDescent="0.25">
      <c r="A169" s="9" t="s">
        <v>106</v>
      </c>
      <c r="B169" s="9" t="s">
        <v>94</v>
      </c>
      <c r="C169" s="9" t="s">
        <v>34</v>
      </c>
      <c r="D169" s="9">
        <v>1232</v>
      </c>
      <c r="E169" s="9">
        <v>5555</v>
      </c>
      <c r="F169" s="9">
        <f t="shared" si="2"/>
        <v>-4323</v>
      </c>
    </row>
    <row r="170" spans="1:6" x14ac:dyDescent="0.25">
      <c r="A170" s="9" t="s">
        <v>106</v>
      </c>
      <c r="B170" s="9" t="s">
        <v>94</v>
      </c>
      <c r="C170" s="9" t="s">
        <v>96</v>
      </c>
      <c r="D170" s="9">
        <v>3424</v>
      </c>
      <c r="E170" s="9">
        <v>5341</v>
      </c>
      <c r="F170" s="9">
        <f t="shared" si="2"/>
        <v>-1917</v>
      </c>
    </row>
    <row r="171" spans="1:6" x14ac:dyDescent="0.25">
      <c r="A171" s="9" t="s">
        <v>106</v>
      </c>
      <c r="B171" s="9" t="s">
        <v>94</v>
      </c>
      <c r="C171" s="9" t="s">
        <v>95</v>
      </c>
      <c r="D171" s="9">
        <v>8324</v>
      </c>
      <c r="E171" s="9">
        <v>1232</v>
      </c>
      <c r="F171" s="9">
        <f t="shared" si="2"/>
        <v>7092</v>
      </c>
    </row>
    <row r="172" spans="1:6" x14ac:dyDescent="0.25">
      <c r="A172" s="9" t="s">
        <v>106</v>
      </c>
      <c r="B172" s="9" t="s">
        <v>94</v>
      </c>
      <c r="C172" s="9" t="s">
        <v>34</v>
      </c>
      <c r="D172" s="9">
        <v>5555</v>
      </c>
      <c r="E172" s="9">
        <v>3424</v>
      </c>
      <c r="F172" s="9">
        <f t="shared" si="2"/>
        <v>2131</v>
      </c>
    </row>
    <row r="173" spans="1:6" x14ac:dyDescent="0.25">
      <c r="A173" s="9" t="s">
        <v>106</v>
      </c>
      <c r="B173" s="9" t="s">
        <v>94</v>
      </c>
      <c r="C173" s="9" t="s">
        <v>96</v>
      </c>
      <c r="D173" s="9">
        <v>5341</v>
      </c>
      <c r="E173" s="9">
        <v>8324</v>
      </c>
      <c r="F173" s="9">
        <f t="shared" si="2"/>
        <v>-2983</v>
      </c>
    </row>
    <row r="174" spans="1:6" x14ac:dyDescent="0.25">
      <c r="A174" s="9" t="s">
        <v>106</v>
      </c>
      <c r="B174" s="9" t="s">
        <v>94</v>
      </c>
      <c r="C174" s="9" t="s">
        <v>95</v>
      </c>
      <c r="D174" s="9">
        <v>5454</v>
      </c>
      <c r="E174" s="9">
        <v>4000</v>
      </c>
      <c r="F174" s="9">
        <f t="shared" si="2"/>
        <v>1454</v>
      </c>
    </row>
    <row r="175" spans="1:6" x14ac:dyDescent="0.25">
      <c r="A175" s="9" t="s">
        <v>107</v>
      </c>
      <c r="B175" s="9" t="s">
        <v>97</v>
      </c>
      <c r="C175" s="9" t="s">
        <v>95</v>
      </c>
      <c r="D175" s="9">
        <v>8324</v>
      </c>
      <c r="E175" s="9">
        <v>1232</v>
      </c>
      <c r="F175" s="9">
        <f t="shared" si="2"/>
        <v>7092</v>
      </c>
    </row>
    <row r="176" spans="1:6" x14ac:dyDescent="0.25">
      <c r="A176" s="9" t="s">
        <v>107</v>
      </c>
      <c r="B176" s="9" t="s">
        <v>97</v>
      </c>
      <c r="C176" s="9" t="s">
        <v>34</v>
      </c>
      <c r="D176" s="9">
        <v>5555</v>
      </c>
      <c r="E176" s="9">
        <v>3424</v>
      </c>
      <c r="F176" s="9">
        <f t="shared" si="2"/>
        <v>2131</v>
      </c>
    </row>
    <row r="177" spans="1:6" x14ac:dyDescent="0.25">
      <c r="A177" s="9" t="s">
        <v>107</v>
      </c>
      <c r="B177" s="9" t="s">
        <v>97</v>
      </c>
      <c r="C177" s="9" t="s">
        <v>96</v>
      </c>
      <c r="D177" s="9">
        <v>5341</v>
      </c>
      <c r="E177" s="9">
        <v>8324</v>
      </c>
      <c r="F177" s="9">
        <f t="shared" si="2"/>
        <v>-2983</v>
      </c>
    </row>
    <row r="178" spans="1:6" x14ac:dyDescent="0.25">
      <c r="A178" s="9" t="s">
        <v>107</v>
      </c>
      <c r="B178" s="9" t="s">
        <v>97</v>
      </c>
      <c r="C178" s="9" t="s">
        <v>95</v>
      </c>
      <c r="D178" s="9">
        <v>1232</v>
      </c>
      <c r="E178" s="9">
        <v>5555</v>
      </c>
      <c r="F178" s="9">
        <f t="shared" si="2"/>
        <v>-4323</v>
      </c>
    </row>
    <row r="179" spans="1:6" x14ac:dyDescent="0.25">
      <c r="A179" s="9" t="s">
        <v>107</v>
      </c>
      <c r="B179" s="9" t="s">
        <v>97</v>
      </c>
      <c r="C179" s="9" t="s">
        <v>34</v>
      </c>
      <c r="D179" s="9">
        <v>3424</v>
      </c>
      <c r="E179" s="9">
        <v>5341</v>
      </c>
      <c r="F179" s="9">
        <f t="shared" si="2"/>
        <v>-1917</v>
      </c>
    </row>
    <row r="180" spans="1:6" x14ac:dyDescent="0.25">
      <c r="A180" s="9" t="s">
        <v>107</v>
      </c>
      <c r="B180" s="9" t="s">
        <v>97</v>
      </c>
      <c r="C180" s="9" t="s">
        <v>96</v>
      </c>
      <c r="D180" s="9">
        <v>8324</v>
      </c>
      <c r="E180" s="9">
        <v>1232</v>
      </c>
      <c r="F180" s="9">
        <f t="shared" si="2"/>
        <v>7092</v>
      </c>
    </row>
    <row r="181" spans="1:6" x14ac:dyDescent="0.25">
      <c r="A181" s="9" t="s">
        <v>107</v>
      </c>
      <c r="B181" s="9" t="s">
        <v>97</v>
      </c>
      <c r="C181" s="9" t="s">
        <v>95</v>
      </c>
      <c r="D181" s="9">
        <v>5555</v>
      </c>
      <c r="E181" s="9">
        <v>3424</v>
      </c>
      <c r="F181" s="9">
        <f t="shared" si="2"/>
        <v>2131</v>
      </c>
    </row>
    <row r="182" spans="1:6" x14ac:dyDescent="0.25">
      <c r="A182" s="9" t="s">
        <v>107</v>
      </c>
      <c r="B182" s="9" t="s">
        <v>97</v>
      </c>
      <c r="C182" s="9" t="s">
        <v>34</v>
      </c>
      <c r="D182" s="9">
        <v>5341</v>
      </c>
      <c r="E182" s="9">
        <v>8324</v>
      </c>
      <c r="F182" s="9">
        <f t="shared" si="2"/>
        <v>-2983</v>
      </c>
    </row>
    <row r="183" spans="1:6" x14ac:dyDescent="0.25">
      <c r="A183" s="9" t="s">
        <v>107</v>
      </c>
      <c r="B183" s="9" t="s">
        <v>97</v>
      </c>
      <c r="C183" s="9" t="s">
        <v>96</v>
      </c>
      <c r="D183" s="9">
        <v>1232</v>
      </c>
      <c r="E183" s="9">
        <v>5555</v>
      </c>
      <c r="F183" s="9">
        <f t="shared" si="2"/>
        <v>-4323</v>
      </c>
    </row>
    <row r="184" spans="1:6" x14ac:dyDescent="0.25">
      <c r="A184" s="9" t="s">
        <v>107</v>
      </c>
      <c r="B184" s="9" t="s">
        <v>97</v>
      </c>
      <c r="C184" s="9" t="s">
        <v>95</v>
      </c>
      <c r="D184" s="9">
        <v>3424</v>
      </c>
      <c r="E184" s="9">
        <v>5341</v>
      </c>
      <c r="F184" s="9">
        <f t="shared" si="2"/>
        <v>-1917</v>
      </c>
    </row>
    <row r="185" spans="1:6" x14ac:dyDescent="0.25">
      <c r="A185" s="9" t="s">
        <v>107</v>
      </c>
      <c r="B185" s="9" t="s">
        <v>97</v>
      </c>
      <c r="C185" s="9" t="s">
        <v>34</v>
      </c>
      <c r="D185" s="9">
        <v>4000</v>
      </c>
      <c r="E185" s="9">
        <v>3523</v>
      </c>
      <c r="F185" s="9">
        <f t="shared" si="2"/>
        <v>477</v>
      </c>
    </row>
    <row r="186" spans="1:6" x14ac:dyDescent="0.25">
      <c r="A186" s="9" t="s">
        <v>107</v>
      </c>
      <c r="B186" s="9" t="s">
        <v>97</v>
      </c>
      <c r="C186" s="9" t="s">
        <v>34</v>
      </c>
      <c r="D186" s="9">
        <v>8324</v>
      </c>
      <c r="E186" s="9">
        <v>1232</v>
      </c>
      <c r="F186" s="9">
        <f t="shared" si="2"/>
        <v>7092</v>
      </c>
    </row>
    <row r="187" spans="1:6" x14ac:dyDescent="0.25">
      <c r="A187" s="9" t="s">
        <v>107</v>
      </c>
      <c r="B187" s="9" t="s">
        <v>97</v>
      </c>
      <c r="C187" s="9" t="s">
        <v>96</v>
      </c>
      <c r="D187" s="9">
        <v>5555</v>
      </c>
      <c r="E187" s="9">
        <v>3424</v>
      </c>
      <c r="F187" s="9">
        <f t="shared" si="2"/>
        <v>2131</v>
      </c>
    </row>
    <row r="188" spans="1:6" x14ac:dyDescent="0.25">
      <c r="A188" s="9" t="s">
        <v>107</v>
      </c>
      <c r="B188" s="9" t="s">
        <v>97</v>
      </c>
      <c r="C188" s="9" t="s">
        <v>95</v>
      </c>
      <c r="D188" s="9">
        <v>5341</v>
      </c>
      <c r="E188" s="9">
        <v>8324</v>
      </c>
      <c r="F188" s="9">
        <f t="shared" si="2"/>
        <v>-2983</v>
      </c>
    </row>
    <row r="189" spans="1:6" x14ac:dyDescent="0.25">
      <c r="A189" s="9" t="s">
        <v>107</v>
      </c>
      <c r="B189" s="9" t="s">
        <v>97</v>
      </c>
      <c r="C189" s="9" t="s">
        <v>34</v>
      </c>
      <c r="D189" s="9">
        <v>1232</v>
      </c>
      <c r="E189" s="9">
        <v>5555</v>
      </c>
      <c r="F189" s="9">
        <f t="shared" si="2"/>
        <v>-4323</v>
      </c>
    </row>
    <row r="190" spans="1:6" x14ac:dyDescent="0.25">
      <c r="A190" s="9" t="s">
        <v>107</v>
      </c>
      <c r="B190" s="9" t="s">
        <v>97</v>
      </c>
      <c r="C190" s="9" t="s">
        <v>96</v>
      </c>
      <c r="D190" s="9">
        <v>3424</v>
      </c>
      <c r="E190" s="9">
        <v>5341</v>
      </c>
      <c r="F190" s="9">
        <f t="shared" si="2"/>
        <v>-1917</v>
      </c>
    </row>
    <row r="191" spans="1:6" x14ac:dyDescent="0.25">
      <c r="A191" s="9" t="s">
        <v>107</v>
      </c>
      <c r="B191" s="9" t="s">
        <v>97</v>
      </c>
      <c r="C191" s="9" t="s">
        <v>95</v>
      </c>
      <c r="D191" s="9">
        <v>8383</v>
      </c>
      <c r="E191" s="9">
        <v>5454</v>
      </c>
      <c r="F191" s="9">
        <f t="shared" si="2"/>
        <v>2929</v>
      </c>
    </row>
    <row r="192" spans="1:6" x14ac:dyDescent="0.25">
      <c r="A192" s="9" t="s">
        <v>108</v>
      </c>
      <c r="B192" s="9" t="s">
        <v>98</v>
      </c>
      <c r="C192" s="9" t="s">
        <v>95</v>
      </c>
      <c r="D192" s="9">
        <v>5341</v>
      </c>
      <c r="E192" s="9">
        <v>8324</v>
      </c>
      <c r="F192" s="9">
        <f t="shared" si="2"/>
        <v>-2983</v>
      </c>
    </row>
    <row r="193" spans="1:6" x14ac:dyDescent="0.25">
      <c r="A193" s="9" t="s">
        <v>108</v>
      </c>
      <c r="B193" s="9" t="s">
        <v>98</v>
      </c>
      <c r="C193" s="9" t="s">
        <v>34</v>
      </c>
      <c r="D193" s="9">
        <v>1232</v>
      </c>
      <c r="E193" s="9">
        <v>5555</v>
      </c>
      <c r="F193" s="9">
        <f t="shared" si="2"/>
        <v>-4323</v>
      </c>
    </row>
    <row r="194" spans="1:6" x14ac:dyDescent="0.25">
      <c r="A194" s="9" t="s">
        <v>108</v>
      </c>
      <c r="B194" s="9" t="s">
        <v>98</v>
      </c>
      <c r="C194" s="9" t="s">
        <v>96</v>
      </c>
      <c r="D194" s="9">
        <v>3424</v>
      </c>
      <c r="E194" s="9">
        <v>5341</v>
      </c>
      <c r="F194" s="9">
        <f t="shared" si="2"/>
        <v>-1917</v>
      </c>
    </row>
    <row r="195" spans="1:6" x14ac:dyDescent="0.25">
      <c r="A195" s="9" t="s">
        <v>108</v>
      </c>
      <c r="B195" s="9" t="s">
        <v>98</v>
      </c>
      <c r="C195" s="9" t="s">
        <v>95</v>
      </c>
      <c r="D195" s="9">
        <v>8324</v>
      </c>
      <c r="E195" s="9">
        <v>1232</v>
      </c>
      <c r="F195" s="9">
        <f t="shared" ref="F195:F208" si="3">D195-E195</f>
        <v>7092</v>
      </c>
    </row>
    <row r="196" spans="1:6" x14ac:dyDescent="0.25">
      <c r="A196" s="9" t="s">
        <v>108</v>
      </c>
      <c r="B196" s="9" t="s">
        <v>98</v>
      </c>
      <c r="C196" s="9" t="s">
        <v>34</v>
      </c>
      <c r="D196" s="9">
        <v>5555</v>
      </c>
      <c r="E196" s="9">
        <v>3424</v>
      </c>
      <c r="F196" s="9">
        <f t="shared" si="3"/>
        <v>2131</v>
      </c>
    </row>
    <row r="197" spans="1:6" x14ac:dyDescent="0.25">
      <c r="A197" s="9" t="s">
        <v>108</v>
      </c>
      <c r="B197" s="9" t="s">
        <v>98</v>
      </c>
      <c r="C197" s="9" t="s">
        <v>96</v>
      </c>
      <c r="D197" s="9">
        <v>5341</v>
      </c>
      <c r="E197" s="9">
        <v>8324</v>
      </c>
      <c r="F197" s="9">
        <f t="shared" si="3"/>
        <v>-2983</v>
      </c>
    </row>
    <row r="198" spans="1:6" x14ac:dyDescent="0.25">
      <c r="A198" s="9" t="s">
        <v>108</v>
      </c>
      <c r="B198" s="9" t="s">
        <v>98</v>
      </c>
      <c r="C198" s="9" t="s">
        <v>95</v>
      </c>
      <c r="D198" s="9">
        <v>1232</v>
      </c>
      <c r="E198" s="9">
        <v>5555</v>
      </c>
      <c r="F198" s="9">
        <f t="shared" si="3"/>
        <v>-4323</v>
      </c>
    </row>
    <row r="199" spans="1:6" x14ac:dyDescent="0.25">
      <c r="A199" s="9" t="s">
        <v>108</v>
      </c>
      <c r="B199" s="9" t="s">
        <v>98</v>
      </c>
      <c r="C199" s="9" t="s">
        <v>34</v>
      </c>
      <c r="D199" s="9">
        <v>3424</v>
      </c>
      <c r="E199" s="9">
        <v>5341</v>
      </c>
      <c r="F199" s="9">
        <f t="shared" si="3"/>
        <v>-1917</v>
      </c>
    </row>
    <row r="200" spans="1:6" x14ac:dyDescent="0.25">
      <c r="A200" s="9" t="s">
        <v>108</v>
      </c>
      <c r="B200" s="9" t="s">
        <v>98</v>
      </c>
      <c r="C200" s="9" t="s">
        <v>96</v>
      </c>
      <c r="D200" s="9">
        <v>8324</v>
      </c>
      <c r="E200" s="9">
        <v>1232</v>
      </c>
      <c r="F200" s="9">
        <f t="shared" si="3"/>
        <v>7092</v>
      </c>
    </row>
    <row r="201" spans="1:6" x14ac:dyDescent="0.25">
      <c r="A201" s="9" t="s">
        <v>108</v>
      </c>
      <c r="B201" s="9" t="s">
        <v>98</v>
      </c>
      <c r="C201" s="9" t="s">
        <v>95</v>
      </c>
      <c r="D201" s="9">
        <v>5555</v>
      </c>
      <c r="E201" s="9">
        <v>3424</v>
      </c>
      <c r="F201" s="9">
        <f t="shared" si="3"/>
        <v>2131</v>
      </c>
    </row>
    <row r="202" spans="1:6" x14ac:dyDescent="0.25">
      <c r="A202" s="9" t="s">
        <v>108</v>
      </c>
      <c r="B202" s="9" t="s">
        <v>98</v>
      </c>
      <c r="C202" s="9" t="s">
        <v>34</v>
      </c>
      <c r="D202" s="9">
        <v>5341</v>
      </c>
      <c r="E202" s="9">
        <v>8324</v>
      </c>
      <c r="F202" s="9">
        <f t="shared" si="3"/>
        <v>-2983</v>
      </c>
    </row>
    <row r="203" spans="1:6" x14ac:dyDescent="0.25">
      <c r="A203" s="9" t="s">
        <v>108</v>
      </c>
      <c r="B203" s="9" t="s">
        <v>98</v>
      </c>
      <c r="C203" s="9" t="s">
        <v>95</v>
      </c>
      <c r="D203" s="9">
        <v>5454</v>
      </c>
      <c r="E203" s="9">
        <v>4000</v>
      </c>
      <c r="F203" s="9">
        <f t="shared" si="3"/>
        <v>1454</v>
      </c>
    </row>
    <row r="204" spans="1:6" x14ac:dyDescent="0.25">
      <c r="A204" s="9" t="s">
        <v>108</v>
      </c>
      <c r="B204" s="9" t="s">
        <v>98</v>
      </c>
      <c r="C204" s="9" t="s">
        <v>96</v>
      </c>
      <c r="D204" s="9">
        <v>1232</v>
      </c>
      <c r="E204" s="9">
        <v>5555</v>
      </c>
      <c r="F204" s="9">
        <f t="shared" si="3"/>
        <v>-4323</v>
      </c>
    </row>
    <row r="205" spans="1:6" x14ac:dyDescent="0.25">
      <c r="A205" s="9" t="s">
        <v>108</v>
      </c>
      <c r="B205" s="9" t="s">
        <v>98</v>
      </c>
      <c r="C205" s="9" t="s">
        <v>95</v>
      </c>
      <c r="D205" s="9">
        <v>3424</v>
      </c>
      <c r="E205" s="9">
        <v>5341</v>
      </c>
      <c r="F205" s="9">
        <f t="shared" si="3"/>
        <v>-1917</v>
      </c>
    </row>
    <row r="206" spans="1:6" x14ac:dyDescent="0.25">
      <c r="A206" s="9" t="s">
        <v>108</v>
      </c>
      <c r="B206" s="9" t="s">
        <v>98</v>
      </c>
      <c r="C206" s="9" t="s">
        <v>34</v>
      </c>
      <c r="D206" s="9">
        <v>8324</v>
      </c>
      <c r="E206" s="9">
        <v>1232</v>
      </c>
      <c r="F206" s="9">
        <f t="shared" si="3"/>
        <v>7092</v>
      </c>
    </row>
    <row r="207" spans="1:6" x14ac:dyDescent="0.25">
      <c r="A207" s="9" t="s">
        <v>108</v>
      </c>
      <c r="B207" s="9" t="s">
        <v>98</v>
      </c>
      <c r="C207" s="9" t="s">
        <v>96</v>
      </c>
      <c r="D207" s="9">
        <v>5555</v>
      </c>
      <c r="E207" s="9">
        <v>3424</v>
      </c>
      <c r="F207" s="9">
        <f t="shared" si="3"/>
        <v>2131</v>
      </c>
    </row>
    <row r="208" spans="1:6" x14ac:dyDescent="0.25">
      <c r="A208" s="9" t="s">
        <v>108</v>
      </c>
      <c r="B208" s="9" t="s">
        <v>98</v>
      </c>
      <c r="C208" s="9" t="s">
        <v>96</v>
      </c>
      <c r="D208" s="9">
        <v>9295</v>
      </c>
      <c r="E208" s="9">
        <v>8383</v>
      </c>
      <c r="F208" s="9">
        <f t="shared" si="3"/>
        <v>912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35414-6873-48FC-B866-B640283AB363}">
  <sheetPr codeName="Sheet68"/>
  <dimension ref="A1:B357"/>
  <sheetViews>
    <sheetView workbookViewId="0">
      <selection sqref="A1:B357"/>
    </sheetView>
  </sheetViews>
  <sheetFormatPr defaultRowHeight="15" x14ac:dyDescent="0.25"/>
  <sheetData>
    <row r="1" spans="1:2" x14ac:dyDescent="0.25">
      <c r="A1" t="s">
        <v>476</v>
      </c>
      <c r="B1">
        <v>89</v>
      </c>
    </row>
    <row r="2" spans="1:2" x14ac:dyDescent="0.25">
      <c r="A2" t="s">
        <v>477</v>
      </c>
      <c r="B2">
        <v>43</v>
      </c>
    </row>
    <row r="3" spans="1:2" x14ac:dyDescent="0.25">
      <c r="A3" t="s">
        <v>478</v>
      </c>
      <c r="B3">
        <v>68</v>
      </c>
    </row>
    <row r="4" spans="1:2" x14ac:dyDescent="0.25">
      <c r="A4" t="s">
        <v>479</v>
      </c>
      <c r="B4">
        <v>61</v>
      </c>
    </row>
    <row r="5" spans="1:2" x14ac:dyDescent="0.25">
      <c r="A5" t="s">
        <v>480</v>
      </c>
      <c r="B5">
        <v>59</v>
      </c>
    </row>
    <row r="6" spans="1:2" x14ac:dyDescent="0.25">
      <c r="A6" t="s">
        <v>481</v>
      </c>
      <c r="B6">
        <v>67</v>
      </c>
    </row>
    <row r="7" spans="1:2" x14ac:dyDescent="0.25">
      <c r="A7" t="s">
        <v>482</v>
      </c>
      <c r="B7">
        <v>76</v>
      </c>
    </row>
    <row r="8" spans="1:2" x14ac:dyDescent="0.25">
      <c r="A8" t="s">
        <v>483</v>
      </c>
      <c r="B8">
        <v>50</v>
      </c>
    </row>
    <row r="9" spans="1:2" x14ac:dyDescent="0.25">
      <c r="A9" t="s">
        <v>484</v>
      </c>
      <c r="B9">
        <v>76</v>
      </c>
    </row>
    <row r="10" spans="1:2" x14ac:dyDescent="0.25">
      <c r="A10" t="s">
        <v>485</v>
      </c>
      <c r="B10">
        <v>55</v>
      </c>
    </row>
    <row r="11" spans="1:2" x14ac:dyDescent="0.25">
      <c r="A11" t="s">
        <v>486</v>
      </c>
      <c r="B11">
        <v>99</v>
      </c>
    </row>
    <row r="12" spans="1:2" x14ac:dyDescent="0.25">
      <c r="A12" t="s">
        <v>487</v>
      </c>
      <c r="B12">
        <v>59</v>
      </c>
    </row>
    <row r="13" spans="1:2" x14ac:dyDescent="0.25">
      <c r="A13" t="s">
        <v>488</v>
      </c>
      <c r="B13">
        <v>41</v>
      </c>
    </row>
    <row r="14" spans="1:2" x14ac:dyDescent="0.25">
      <c r="A14" t="s">
        <v>489</v>
      </c>
      <c r="B14">
        <v>78</v>
      </c>
    </row>
    <row r="15" spans="1:2" x14ac:dyDescent="0.25">
      <c r="A15" t="s">
        <v>490</v>
      </c>
      <c r="B15">
        <v>57</v>
      </c>
    </row>
    <row r="16" spans="1:2" x14ac:dyDescent="0.25">
      <c r="A16" t="s">
        <v>491</v>
      </c>
      <c r="B16">
        <v>77</v>
      </c>
    </row>
    <row r="17" spans="1:2" x14ac:dyDescent="0.25">
      <c r="A17" t="s">
        <v>492</v>
      </c>
      <c r="B17">
        <v>70</v>
      </c>
    </row>
    <row r="18" spans="1:2" x14ac:dyDescent="0.25">
      <c r="A18" t="s">
        <v>493</v>
      </c>
      <c r="B18">
        <v>89</v>
      </c>
    </row>
    <row r="19" spans="1:2" x14ac:dyDescent="0.25">
      <c r="A19" t="s">
        <v>494</v>
      </c>
      <c r="B19">
        <v>97</v>
      </c>
    </row>
    <row r="20" spans="1:2" x14ac:dyDescent="0.25">
      <c r="A20" t="s">
        <v>495</v>
      </c>
      <c r="B20">
        <v>40</v>
      </c>
    </row>
    <row r="21" spans="1:2" x14ac:dyDescent="0.25">
      <c r="A21" t="s">
        <v>496</v>
      </c>
      <c r="B21">
        <v>98</v>
      </c>
    </row>
    <row r="22" spans="1:2" x14ac:dyDescent="0.25">
      <c r="A22" t="s">
        <v>497</v>
      </c>
      <c r="B22">
        <v>100</v>
      </c>
    </row>
    <row r="23" spans="1:2" x14ac:dyDescent="0.25">
      <c r="A23" t="s">
        <v>498</v>
      </c>
      <c r="B23">
        <v>51</v>
      </c>
    </row>
    <row r="24" spans="1:2" x14ac:dyDescent="0.25">
      <c r="A24" t="s">
        <v>499</v>
      </c>
      <c r="B24">
        <v>45</v>
      </c>
    </row>
    <row r="25" spans="1:2" x14ac:dyDescent="0.25">
      <c r="A25" t="s">
        <v>500</v>
      </c>
      <c r="B25">
        <v>96</v>
      </c>
    </row>
    <row r="26" spans="1:2" x14ac:dyDescent="0.25">
      <c r="A26" t="s">
        <v>501</v>
      </c>
      <c r="B26">
        <v>78</v>
      </c>
    </row>
    <row r="27" spans="1:2" x14ac:dyDescent="0.25">
      <c r="A27" t="s">
        <v>502</v>
      </c>
      <c r="B27">
        <v>63</v>
      </c>
    </row>
    <row r="28" spans="1:2" x14ac:dyDescent="0.25">
      <c r="A28" t="s">
        <v>503</v>
      </c>
      <c r="B28">
        <v>70</v>
      </c>
    </row>
    <row r="29" spans="1:2" x14ac:dyDescent="0.25">
      <c r="A29" t="s">
        <v>504</v>
      </c>
      <c r="B29">
        <v>53</v>
      </c>
    </row>
    <row r="30" spans="1:2" x14ac:dyDescent="0.25">
      <c r="A30" t="s">
        <v>505</v>
      </c>
      <c r="B30">
        <v>64</v>
      </c>
    </row>
    <row r="31" spans="1:2" x14ac:dyDescent="0.25">
      <c r="A31" t="s">
        <v>506</v>
      </c>
      <c r="B31">
        <v>53</v>
      </c>
    </row>
    <row r="32" spans="1:2" x14ac:dyDescent="0.25">
      <c r="A32" t="s">
        <v>507</v>
      </c>
      <c r="B32">
        <v>90</v>
      </c>
    </row>
    <row r="33" spans="1:2" x14ac:dyDescent="0.25">
      <c r="A33" t="s">
        <v>508</v>
      </c>
      <c r="B33">
        <v>89</v>
      </c>
    </row>
    <row r="34" spans="1:2" x14ac:dyDescent="0.25">
      <c r="A34" t="s">
        <v>509</v>
      </c>
      <c r="B34">
        <v>80</v>
      </c>
    </row>
    <row r="35" spans="1:2" x14ac:dyDescent="0.25">
      <c r="A35" t="s">
        <v>510</v>
      </c>
      <c r="B35">
        <v>70</v>
      </c>
    </row>
    <row r="36" spans="1:2" x14ac:dyDescent="0.25">
      <c r="A36" t="s">
        <v>511</v>
      </c>
      <c r="B36">
        <v>62</v>
      </c>
    </row>
    <row r="37" spans="1:2" x14ac:dyDescent="0.25">
      <c r="A37" t="s">
        <v>512</v>
      </c>
      <c r="B37">
        <v>83</v>
      </c>
    </row>
    <row r="38" spans="1:2" x14ac:dyDescent="0.25">
      <c r="A38" t="s">
        <v>513</v>
      </c>
      <c r="B38">
        <v>64</v>
      </c>
    </row>
    <row r="39" spans="1:2" x14ac:dyDescent="0.25">
      <c r="A39" t="s">
        <v>492</v>
      </c>
      <c r="B39">
        <v>55</v>
      </c>
    </row>
    <row r="40" spans="1:2" x14ac:dyDescent="0.25">
      <c r="A40" t="s">
        <v>514</v>
      </c>
      <c r="B40">
        <v>52</v>
      </c>
    </row>
    <row r="41" spans="1:2" x14ac:dyDescent="0.25">
      <c r="A41" t="s">
        <v>515</v>
      </c>
      <c r="B41">
        <v>79</v>
      </c>
    </row>
    <row r="42" spans="1:2" x14ac:dyDescent="0.25">
      <c r="A42" t="s">
        <v>516</v>
      </c>
      <c r="B42">
        <v>71</v>
      </c>
    </row>
    <row r="43" spans="1:2" x14ac:dyDescent="0.25">
      <c r="A43" t="s">
        <v>517</v>
      </c>
      <c r="B43">
        <v>43</v>
      </c>
    </row>
    <row r="44" spans="1:2" x14ac:dyDescent="0.25">
      <c r="A44" t="s">
        <v>518</v>
      </c>
      <c r="B44">
        <v>84</v>
      </c>
    </row>
    <row r="45" spans="1:2" x14ac:dyDescent="0.25">
      <c r="A45" t="s">
        <v>519</v>
      </c>
      <c r="B45">
        <v>91</v>
      </c>
    </row>
    <row r="46" spans="1:2" x14ac:dyDescent="0.25">
      <c r="A46" t="s">
        <v>520</v>
      </c>
      <c r="B46">
        <v>74</v>
      </c>
    </row>
    <row r="47" spans="1:2" x14ac:dyDescent="0.25">
      <c r="A47" t="s">
        <v>521</v>
      </c>
      <c r="B47">
        <v>95</v>
      </c>
    </row>
    <row r="48" spans="1:2" x14ac:dyDescent="0.25">
      <c r="A48" t="s">
        <v>522</v>
      </c>
      <c r="B48">
        <v>85</v>
      </c>
    </row>
    <row r="49" spans="1:2" x14ac:dyDescent="0.25">
      <c r="A49" t="s">
        <v>523</v>
      </c>
      <c r="B49">
        <v>71</v>
      </c>
    </row>
    <row r="50" spans="1:2" x14ac:dyDescent="0.25">
      <c r="A50" t="s">
        <v>524</v>
      </c>
      <c r="B50">
        <v>62</v>
      </c>
    </row>
    <row r="51" spans="1:2" x14ac:dyDescent="0.25">
      <c r="A51" t="s">
        <v>525</v>
      </c>
      <c r="B51">
        <v>51</v>
      </c>
    </row>
    <row r="52" spans="1:2" x14ac:dyDescent="0.25">
      <c r="A52" t="s">
        <v>526</v>
      </c>
      <c r="B52">
        <v>83</v>
      </c>
    </row>
    <row r="53" spans="1:2" x14ac:dyDescent="0.25">
      <c r="A53" t="s">
        <v>527</v>
      </c>
      <c r="B53">
        <v>92</v>
      </c>
    </row>
    <row r="54" spans="1:2" x14ac:dyDescent="0.25">
      <c r="A54" t="s">
        <v>528</v>
      </c>
      <c r="B54">
        <v>58</v>
      </c>
    </row>
    <row r="55" spans="1:2" x14ac:dyDescent="0.25">
      <c r="A55" t="s">
        <v>529</v>
      </c>
      <c r="B55">
        <v>79</v>
      </c>
    </row>
    <row r="56" spans="1:2" x14ac:dyDescent="0.25">
      <c r="A56" t="s">
        <v>530</v>
      </c>
      <c r="B56">
        <v>52</v>
      </c>
    </row>
    <row r="57" spans="1:2" x14ac:dyDescent="0.25">
      <c r="A57" t="s">
        <v>531</v>
      </c>
      <c r="B57">
        <v>49</v>
      </c>
    </row>
    <row r="58" spans="1:2" x14ac:dyDescent="0.25">
      <c r="A58" t="s">
        <v>532</v>
      </c>
      <c r="B58">
        <v>79</v>
      </c>
    </row>
    <row r="59" spans="1:2" x14ac:dyDescent="0.25">
      <c r="A59" t="s">
        <v>533</v>
      </c>
      <c r="B59">
        <v>42</v>
      </c>
    </row>
    <row r="60" spans="1:2" x14ac:dyDescent="0.25">
      <c r="A60" t="s">
        <v>534</v>
      </c>
      <c r="B60">
        <v>86</v>
      </c>
    </row>
    <row r="61" spans="1:2" x14ac:dyDescent="0.25">
      <c r="A61" t="s">
        <v>535</v>
      </c>
      <c r="B61">
        <v>80</v>
      </c>
    </row>
    <row r="62" spans="1:2" x14ac:dyDescent="0.25">
      <c r="A62" t="s">
        <v>536</v>
      </c>
      <c r="B62">
        <v>42</v>
      </c>
    </row>
    <row r="63" spans="1:2" x14ac:dyDescent="0.25">
      <c r="A63" t="s">
        <v>537</v>
      </c>
      <c r="B63">
        <v>60</v>
      </c>
    </row>
    <row r="64" spans="1:2" x14ac:dyDescent="0.25">
      <c r="A64" t="s">
        <v>538</v>
      </c>
      <c r="B64">
        <v>87</v>
      </c>
    </row>
    <row r="65" spans="1:2" x14ac:dyDescent="0.25">
      <c r="A65" t="s">
        <v>539</v>
      </c>
      <c r="B65">
        <v>100</v>
      </c>
    </row>
    <row r="66" spans="1:2" x14ac:dyDescent="0.25">
      <c r="A66" t="s">
        <v>540</v>
      </c>
      <c r="B66">
        <v>93</v>
      </c>
    </row>
    <row r="67" spans="1:2" x14ac:dyDescent="0.25">
      <c r="A67" t="s">
        <v>541</v>
      </c>
      <c r="B67">
        <v>46</v>
      </c>
    </row>
    <row r="68" spans="1:2" x14ac:dyDescent="0.25">
      <c r="A68" t="s">
        <v>542</v>
      </c>
      <c r="B68">
        <v>91</v>
      </c>
    </row>
    <row r="69" spans="1:2" x14ac:dyDescent="0.25">
      <c r="A69" t="s">
        <v>543</v>
      </c>
      <c r="B69">
        <v>77</v>
      </c>
    </row>
    <row r="70" spans="1:2" x14ac:dyDescent="0.25">
      <c r="A70" t="s">
        <v>544</v>
      </c>
      <c r="B70">
        <v>54</v>
      </c>
    </row>
    <row r="71" spans="1:2" x14ac:dyDescent="0.25">
      <c r="A71" t="s">
        <v>545</v>
      </c>
      <c r="B71">
        <v>87</v>
      </c>
    </row>
    <row r="72" spans="1:2" x14ac:dyDescent="0.25">
      <c r="A72" t="s">
        <v>546</v>
      </c>
      <c r="B72">
        <v>59</v>
      </c>
    </row>
    <row r="73" spans="1:2" x14ac:dyDescent="0.25">
      <c r="A73" t="s">
        <v>547</v>
      </c>
      <c r="B73">
        <v>79</v>
      </c>
    </row>
    <row r="74" spans="1:2" x14ac:dyDescent="0.25">
      <c r="A74" t="s">
        <v>548</v>
      </c>
      <c r="B74">
        <v>53</v>
      </c>
    </row>
    <row r="75" spans="1:2" x14ac:dyDescent="0.25">
      <c r="A75" t="s">
        <v>549</v>
      </c>
      <c r="B75">
        <v>57</v>
      </c>
    </row>
    <row r="76" spans="1:2" x14ac:dyDescent="0.25">
      <c r="A76" t="s">
        <v>550</v>
      </c>
      <c r="B76">
        <v>45</v>
      </c>
    </row>
    <row r="77" spans="1:2" x14ac:dyDescent="0.25">
      <c r="A77" t="s">
        <v>551</v>
      </c>
      <c r="B77">
        <v>81</v>
      </c>
    </row>
    <row r="78" spans="1:2" x14ac:dyDescent="0.25">
      <c r="A78" t="s">
        <v>552</v>
      </c>
      <c r="B78">
        <v>65</v>
      </c>
    </row>
    <row r="79" spans="1:2" x14ac:dyDescent="0.25">
      <c r="A79" t="s">
        <v>553</v>
      </c>
      <c r="B79">
        <v>80</v>
      </c>
    </row>
    <row r="80" spans="1:2" x14ac:dyDescent="0.25">
      <c r="A80" t="s">
        <v>554</v>
      </c>
      <c r="B80">
        <v>91</v>
      </c>
    </row>
    <row r="81" spans="1:2" x14ac:dyDescent="0.25">
      <c r="A81" t="s">
        <v>555</v>
      </c>
      <c r="B81">
        <v>57</v>
      </c>
    </row>
    <row r="82" spans="1:2" x14ac:dyDescent="0.25">
      <c r="A82" t="s">
        <v>556</v>
      </c>
      <c r="B82">
        <v>56</v>
      </c>
    </row>
    <row r="83" spans="1:2" x14ac:dyDescent="0.25">
      <c r="A83" t="s">
        <v>557</v>
      </c>
      <c r="B83">
        <v>42</v>
      </c>
    </row>
    <row r="84" spans="1:2" x14ac:dyDescent="0.25">
      <c r="A84" t="s">
        <v>558</v>
      </c>
      <c r="B84">
        <v>90</v>
      </c>
    </row>
    <row r="85" spans="1:2" x14ac:dyDescent="0.25">
      <c r="A85" t="s">
        <v>559</v>
      </c>
      <c r="B85">
        <v>65</v>
      </c>
    </row>
    <row r="86" spans="1:2" x14ac:dyDescent="0.25">
      <c r="A86" t="s">
        <v>560</v>
      </c>
      <c r="B86">
        <v>59</v>
      </c>
    </row>
    <row r="87" spans="1:2" x14ac:dyDescent="0.25">
      <c r="A87" t="s">
        <v>561</v>
      </c>
      <c r="B87">
        <v>71</v>
      </c>
    </row>
    <row r="88" spans="1:2" x14ac:dyDescent="0.25">
      <c r="A88" t="s">
        <v>562</v>
      </c>
      <c r="B88">
        <v>43</v>
      </c>
    </row>
    <row r="89" spans="1:2" x14ac:dyDescent="0.25">
      <c r="A89" t="s">
        <v>563</v>
      </c>
      <c r="B89">
        <v>96</v>
      </c>
    </row>
    <row r="90" spans="1:2" x14ac:dyDescent="0.25">
      <c r="A90" t="s">
        <v>564</v>
      </c>
      <c r="B90">
        <v>43</v>
      </c>
    </row>
    <row r="91" spans="1:2" x14ac:dyDescent="0.25">
      <c r="A91" t="s">
        <v>565</v>
      </c>
      <c r="B91">
        <v>80</v>
      </c>
    </row>
    <row r="92" spans="1:2" x14ac:dyDescent="0.25">
      <c r="A92" t="s">
        <v>566</v>
      </c>
      <c r="B92">
        <v>65</v>
      </c>
    </row>
    <row r="93" spans="1:2" x14ac:dyDescent="0.25">
      <c r="A93" t="s">
        <v>567</v>
      </c>
      <c r="B93">
        <v>58</v>
      </c>
    </row>
    <row r="94" spans="1:2" x14ac:dyDescent="0.25">
      <c r="A94" t="s">
        <v>568</v>
      </c>
      <c r="B94">
        <v>50</v>
      </c>
    </row>
    <row r="95" spans="1:2" x14ac:dyDescent="0.25">
      <c r="A95" t="s">
        <v>569</v>
      </c>
      <c r="B95">
        <v>71</v>
      </c>
    </row>
    <row r="96" spans="1:2" x14ac:dyDescent="0.25">
      <c r="A96" t="s">
        <v>570</v>
      </c>
      <c r="B96">
        <v>41</v>
      </c>
    </row>
    <row r="97" spans="1:2" x14ac:dyDescent="0.25">
      <c r="A97" t="s">
        <v>571</v>
      </c>
      <c r="B97">
        <v>76</v>
      </c>
    </row>
    <row r="98" spans="1:2" x14ac:dyDescent="0.25">
      <c r="A98" t="s">
        <v>572</v>
      </c>
      <c r="B98">
        <v>76</v>
      </c>
    </row>
    <row r="99" spans="1:2" x14ac:dyDescent="0.25">
      <c r="A99" t="s">
        <v>573</v>
      </c>
      <c r="B99">
        <v>76</v>
      </c>
    </row>
    <row r="100" spans="1:2" x14ac:dyDescent="0.25">
      <c r="A100" t="s">
        <v>574</v>
      </c>
      <c r="B100">
        <v>57</v>
      </c>
    </row>
    <row r="101" spans="1:2" x14ac:dyDescent="0.25">
      <c r="A101" t="s">
        <v>575</v>
      </c>
      <c r="B101">
        <v>59</v>
      </c>
    </row>
    <row r="102" spans="1:2" x14ac:dyDescent="0.25">
      <c r="A102" t="s">
        <v>576</v>
      </c>
      <c r="B102">
        <v>63</v>
      </c>
    </row>
    <row r="103" spans="1:2" x14ac:dyDescent="0.25">
      <c r="A103" t="s">
        <v>577</v>
      </c>
      <c r="B103">
        <v>63</v>
      </c>
    </row>
    <row r="104" spans="1:2" x14ac:dyDescent="0.25">
      <c r="A104" t="s">
        <v>578</v>
      </c>
      <c r="B104">
        <v>66</v>
      </c>
    </row>
    <row r="105" spans="1:2" x14ac:dyDescent="0.25">
      <c r="A105" t="s">
        <v>579</v>
      </c>
      <c r="B105">
        <v>56</v>
      </c>
    </row>
    <row r="106" spans="1:2" x14ac:dyDescent="0.25">
      <c r="A106" t="s">
        <v>580</v>
      </c>
      <c r="B106">
        <v>59</v>
      </c>
    </row>
    <row r="107" spans="1:2" x14ac:dyDescent="0.25">
      <c r="A107" t="s">
        <v>581</v>
      </c>
      <c r="B107">
        <v>68</v>
      </c>
    </row>
    <row r="108" spans="1:2" x14ac:dyDescent="0.25">
      <c r="A108" t="s">
        <v>582</v>
      </c>
      <c r="B108">
        <v>46</v>
      </c>
    </row>
    <row r="109" spans="1:2" x14ac:dyDescent="0.25">
      <c r="A109" t="s">
        <v>583</v>
      </c>
      <c r="B109">
        <v>100</v>
      </c>
    </row>
    <row r="110" spans="1:2" x14ac:dyDescent="0.25">
      <c r="A110" t="s">
        <v>584</v>
      </c>
      <c r="B110">
        <v>79</v>
      </c>
    </row>
    <row r="111" spans="1:2" x14ac:dyDescent="0.25">
      <c r="A111" t="s">
        <v>585</v>
      </c>
      <c r="B111">
        <v>95</v>
      </c>
    </row>
    <row r="112" spans="1:2" x14ac:dyDescent="0.25">
      <c r="A112" t="s">
        <v>500</v>
      </c>
      <c r="B112">
        <v>67</v>
      </c>
    </row>
    <row r="113" spans="1:2" x14ac:dyDescent="0.25">
      <c r="A113" t="s">
        <v>580</v>
      </c>
      <c r="B113">
        <v>60</v>
      </c>
    </row>
    <row r="114" spans="1:2" x14ac:dyDescent="0.25">
      <c r="A114" t="s">
        <v>586</v>
      </c>
      <c r="B114">
        <v>63</v>
      </c>
    </row>
    <row r="115" spans="1:2" x14ac:dyDescent="0.25">
      <c r="A115" t="s">
        <v>587</v>
      </c>
      <c r="B115">
        <v>94</v>
      </c>
    </row>
    <row r="116" spans="1:2" x14ac:dyDescent="0.25">
      <c r="A116" t="s">
        <v>588</v>
      </c>
      <c r="B116">
        <v>81</v>
      </c>
    </row>
    <row r="117" spans="1:2" x14ac:dyDescent="0.25">
      <c r="A117" t="s">
        <v>589</v>
      </c>
      <c r="B117">
        <v>60</v>
      </c>
    </row>
    <row r="118" spans="1:2" x14ac:dyDescent="0.25">
      <c r="A118" t="s">
        <v>590</v>
      </c>
      <c r="B118">
        <v>85</v>
      </c>
    </row>
    <row r="119" spans="1:2" x14ac:dyDescent="0.25">
      <c r="A119" t="s">
        <v>591</v>
      </c>
      <c r="B119">
        <v>73</v>
      </c>
    </row>
    <row r="120" spans="1:2" x14ac:dyDescent="0.25">
      <c r="A120" t="s">
        <v>592</v>
      </c>
      <c r="B120">
        <v>74</v>
      </c>
    </row>
    <row r="121" spans="1:2" x14ac:dyDescent="0.25">
      <c r="A121" t="s">
        <v>593</v>
      </c>
      <c r="B121">
        <v>87</v>
      </c>
    </row>
    <row r="122" spans="1:2" x14ac:dyDescent="0.25">
      <c r="A122" t="s">
        <v>594</v>
      </c>
      <c r="B122">
        <v>68</v>
      </c>
    </row>
    <row r="123" spans="1:2" x14ac:dyDescent="0.25">
      <c r="A123" t="s">
        <v>595</v>
      </c>
      <c r="B123">
        <v>90</v>
      </c>
    </row>
    <row r="124" spans="1:2" x14ac:dyDescent="0.25">
      <c r="A124" t="s">
        <v>596</v>
      </c>
      <c r="B124">
        <v>92</v>
      </c>
    </row>
    <row r="125" spans="1:2" x14ac:dyDescent="0.25">
      <c r="A125" t="s">
        <v>597</v>
      </c>
      <c r="B125">
        <v>64</v>
      </c>
    </row>
    <row r="126" spans="1:2" x14ac:dyDescent="0.25">
      <c r="A126" t="s">
        <v>598</v>
      </c>
      <c r="B126">
        <v>46</v>
      </c>
    </row>
    <row r="127" spans="1:2" x14ac:dyDescent="0.25">
      <c r="A127" t="s">
        <v>549</v>
      </c>
      <c r="B127">
        <v>49</v>
      </c>
    </row>
    <row r="128" spans="1:2" x14ac:dyDescent="0.25">
      <c r="A128" t="s">
        <v>599</v>
      </c>
      <c r="B128">
        <v>91</v>
      </c>
    </row>
    <row r="129" spans="1:2" x14ac:dyDescent="0.25">
      <c r="A129" t="s">
        <v>600</v>
      </c>
      <c r="B129">
        <v>75</v>
      </c>
    </row>
    <row r="130" spans="1:2" x14ac:dyDescent="0.25">
      <c r="A130" t="s">
        <v>601</v>
      </c>
      <c r="B130">
        <v>68</v>
      </c>
    </row>
    <row r="131" spans="1:2" x14ac:dyDescent="0.25">
      <c r="A131" t="s">
        <v>602</v>
      </c>
      <c r="B131">
        <v>41</v>
      </c>
    </row>
    <row r="132" spans="1:2" x14ac:dyDescent="0.25">
      <c r="A132" t="s">
        <v>603</v>
      </c>
      <c r="B132">
        <v>68</v>
      </c>
    </row>
    <row r="133" spans="1:2" x14ac:dyDescent="0.25">
      <c r="A133" t="s">
        <v>604</v>
      </c>
      <c r="B133">
        <v>40</v>
      </c>
    </row>
    <row r="134" spans="1:2" x14ac:dyDescent="0.25">
      <c r="A134" t="s">
        <v>605</v>
      </c>
      <c r="B134">
        <v>95</v>
      </c>
    </row>
    <row r="135" spans="1:2" x14ac:dyDescent="0.25">
      <c r="A135" t="s">
        <v>606</v>
      </c>
      <c r="B135">
        <v>58</v>
      </c>
    </row>
    <row r="136" spans="1:2" x14ac:dyDescent="0.25">
      <c r="A136" t="s">
        <v>607</v>
      </c>
      <c r="B136">
        <v>80</v>
      </c>
    </row>
    <row r="137" spans="1:2" x14ac:dyDescent="0.25">
      <c r="A137" t="s">
        <v>608</v>
      </c>
      <c r="B137">
        <v>69</v>
      </c>
    </row>
    <row r="138" spans="1:2" x14ac:dyDescent="0.25">
      <c r="A138" t="s">
        <v>609</v>
      </c>
      <c r="B138">
        <v>95</v>
      </c>
    </row>
    <row r="139" spans="1:2" x14ac:dyDescent="0.25">
      <c r="A139" t="s">
        <v>610</v>
      </c>
      <c r="B139">
        <v>96</v>
      </c>
    </row>
    <row r="140" spans="1:2" x14ac:dyDescent="0.25">
      <c r="A140" t="s">
        <v>611</v>
      </c>
      <c r="B140">
        <v>63</v>
      </c>
    </row>
    <row r="141" spans="1:2" x14ac:dyDescent="0.25">
      <c r="A141" t="s">
        <v>612</v>
      </c>
      <c r="B141">
        <v>65</v>
      </c>
    </row>
    <row r="142" spans="1:2" x14ac:dyDescent="0.25">
      <c r="A142" t="s">
        <v>613</v>
      </c>
      <c r="B142">
        <v>80</v>
      </c>
    </row>
    <row r="143" spans="1:2" x14ac:dyDescent="0.25">
      <c r="A143" t="s">
        <v>614</v>
      </c>
      <c r="B143">
        <v>74</v>
      </c>
    </row>
    <row r="144" spans="1:2" x14ac:dyDescent="0.25">
      <c r="A144" t="s">
        <v>615</v>
      </c>
      <c r="B144">
        <v>47</v>
      </c>
    </row>
    <row r="145" spans="1:2" x14ac:dyDescent="0.25">
      <c r="A145" t="s">
        <v>616</v>
      </c>
      <c r="B145">
        <v>58</v>
      </c>
    </row>
    <row r="146" spans="1:2" x14ac:dyDescent="0.25">
      <c r="A146" t="s">
        <v>617</v>
      </c>
      <c r="B146">
        <v>67</v>
      </c>
    </row>
    <row r="147" spans="1:2" x14ac:dyDescent="0.25">
      <c r="A147" t="s">
        <v>618</v>
      </c>
      <c r="B147">
        <v>73</v>
      </c>
    </row>
    <row r="148" spans="1:2" x14ac:dyDescent="0.25">
      <c r="A148" t="s">
        <v>619</v>
      </c>
      <c r="B148">
        <v>64</v>
      </c>
    </row>
    <row r="149" spans="1:2" x14ac:dyDescent="0.25">
      <c r="A149" t="s">
        <v>620</v>
      </c>
      <c r="B149">
        <v>47</v>
      </c>
    </row>
    <row r="150" spans="1:2" x14ac:dyDescent="0.25">
      <c r="A150" t="s">
        <v>621</v>
      </c>
      <c r="B150">
        <v>57</v>
      </c>
    </row>
    <row r="151" spans="1:2" x14ac:dyDescent="0.25">
      <c r="A151" t="s">
        <v>622</v>
      </c>
      <c r="B151">
        <v>78</v>
      </c>
    </row>
    <row r="152" spans="1:2" x14ac:dyDescent="0.25">
      <c r="A152" t="s">
        <v>623</v>
      </c>
      <c r="B152">
        <v>60</v>
      </c>
    </row>
    <row r="153" spans="1:2" x14ac:dyDescent="0.25">
      <c r="A153" t="s">
        <v>624</v>
      </c>
      <c r="B153">
        <v>40</v>
      </c>
    </row>
    <row r="154" spans="1:2" x14ac:dyDescent="0.25">
      <c r="A154" t="s">
        <v>625</v>
      </c>
      <c r="B154">
        <v>69</v>
      </c>
    </row>
    <row r="155" spans="1:2" x14ac:dyDescent="0.25">
      <c r="A155" t="s">
        <v>522</v>
      </c>
      <c r="B155">
        <v>49</v>
      </c>
    </row>
    <row r="156" spans="1:2" x14ac:dyDescent="0.25">
      <c r="A156" t="s">
        <v>626</v>
      </c>
      <c r="B156">
        <v>40</v>
      </c>
    </row>
    <row r="157" spans="1:2" x14ac:dyDescent="0.25">
      <c r="A157" t="s">
        <v>627</v>
      </c>
      <c r="B157">
        <v>77</v>
      </c>
    </row>
    <row r="158" spans="1:2" x14ac:dyDescent="0.25">
      <c r="A158" t="s">
        <v>628</v>
      </c>
      <c r="B158">
        <v>100</v>
      </c>
    </row>
    <row r="159" spans="1:2" x14ac:dyDescent="0.25">
      <c r="A159" t="s">
        <v>629</v>
      </c>
      <c r="B159">
        <v>89</v>
      </c>
    </row>
    <row r="160" spans="1:2" x14ac:dyDescent="0.25">
      <c r="A160" t="s">
        <v>630</v>
      </c>
      <c r="B160">
        <v>46</v>
      </c>
    </row>
    <row r="161" spans="1:2" x14ac:dyDescent="0.25">
      <c r="A161" t="s">
        <v>631</v>
      </c>
      <c r="B161">
        <v>61</v>
      </c>
    </row>
    <row r="162" spans="1:2" x14ac:dyDescent="0.25">
      <c r="A162" t="s">
        <v>632</v>
      </c>
      <c r="B162">
        <v>57</v>
      </c>
    </row>
    <row r="163" spans="1:2" x14ac:dyDescent="0.25">
      <c r="A163" t="s">
        <v>633</v>
      </c>
      <c r="B163">
        <v>50</v>
      </c>
    </row>
    <row r="164" spans="1:2" x14ac:dyDescent="0.25">
      <c r="A164" t="s">
        <v>634</v>
      </c>
      <c r="B164">
        <v>94</v>
      </c>
    </row>
    <row r="165" spans="1:2" x14ac:dyDescent="0.25">
      <c r="A165" t="s">
        <v>635</v>
      </c>
      <c r="B165">
        <v>65</v>
      </c>
    </row>
    <row r="166" spans="1:2" x14ac:dyDescent="0.25">
      <c r="A166" t="s">
        <v>636</v>
      </c>
      <c r="B166">
        <v>97</v>
      </c>
    </row>
    <row r="167" spans="1:2" x14ac:dyDescent="0.25">
      <c r="A167" t="s">
        <v>637</v>
      </c>
      <c r="B167">
        <v>41</v>
      </c>
    </row>
    <row r="168" spans="1:2" x14ac:dyDescent="0.25">
      <c r="A168" t="s">
        <v>638</v>
      </c>
      <c r="B168">
        <v>64</v>
      </c>
    </row>
    <row r="169" spans="1:2" x14ac:dyDescent="0.25">
      <c r="A169" t="s">
        <v>639</v>
      </c>
      <c r="B169">
        <v>44</v>
      </c>
    </row>
    <row r="170" spans="1:2" x14ac:dyDescent="0.25">
      <c r="A170" t="s">
        <v>640</v>
      </c>
      <c r="B170">
        <v>86</v>
      </c>
    </row>
    <row r="171" spans="1:2" x14ac:dyDescent="0.25">
      <c r="A171" t="s">
        <v>641</v>
      </c>
      <c r="B171">
        <v>40</v>
      </c>
    </row>
    <row r="172" spans="1:2" x14ac:dyDescent="0.25">
      <c r="A172" t="s">
        <v>642</v>
      </c>
      <c r="B172">
        <v>71</v>
      </c>
    </row>
    <row r="173" spans="1:2" x14ac:dyDescent="0.25">
      <c r="A173" t="s">
        <v>643</v>
      </c>
      <c r="B173">
        <v>69</v>
      </c>
    </row>
    <row r="174" spans="1:2" x14ac:dyDescent="0.25">
      <c r="A174" t="s">
        <v>644</v>
      </c>
      <c r="B174">
        <v>93</v>
      </c>
    </row>
    <row r="175" spans="1:2" x14ac:dyDescent="0.25">
      <c r="A175" t="s">
        <v>645</v>
      </c>
      <c r="B175">
        <v>41</v>
      </c>
    </row>
    <row r="176" spans="1:2" x14ac:dyDescent="0.25">
      <c r="A176" t="s">
        <v>646</v>
      </c>
      <c r="B176">
        <v>63</v>
      </c>
    </row>
    <row r="177" spans="1:2" x14ac:dyDescent="0.25">
      <c r="A177" t="s">
        <v>647</v>
      </c>
      <c r="B177">
        <v>71</v>
      </c>
    </row>
    <row r="178" spans="1:2" x14ac:dyDescent="0.25">
      <c r="A178" t="s">
        <v>648</v>
      </c>
      <c r="B178">
        <v>79</v>
      </c>
    </row>
    <row r="179" spans="1:2" x14ac:dyDescent="0.25">
      <c r="A179" t="s">
        <v>649</v>
      </c>
      <c r="B179">
        <v>62</v>
      </c>
    </row>
    <row r="180" spans="1:2" x14ac:dyDescent="0.25">
      <c r="A180" t="s">
        <v>650</v>
      </c>
      <c r="B180">
        <v>44</v>
      </c>
    </row>
    <row r="181" spans="1:2" x14ac:dyDescent="0.25">
      <c r="A181" t="s">
        <v>651</v>
      </c>
      <c r="B181">
        <v>84</v>
      </c>
    </row>
    <row r="182" spans="1:2" x14ac:dyDescent="0.25">
      <c r="A182" t="s">
        <v>652</v>
      </c>
      <c r="B182">
        <v>61</v>
      </c>
    </row>
    <row r="183" spans="1:2" x14ac:dyDescent="0.25">
      <c r="A183" t="s">
        <v>653</v>
      </c>
      <c r="B183">
        <v>77</v>
      </c>
    </row>
    <row r="184" spans="1:2" x14ac:dyDescent="0.25">
      <c r="A184" t="s">
        <v>654</v>
      </c>
      <c r="B184">
        <v>54</v>
      </c>
    </row>
    <row r="185" spans="1:2" x14ac:dyDescent="0.25">
      <c r="A185" t="s">
        <v>655</v>
      </c>
      <c r="B185">
        <v>70</v>
      </c>
    </row>
    <row r="186" spans="1:2" x14ac:dyDescent="0.25">
      <c r="A186" t="s">
        <v>656</v>
      </c>
      <c r="B186">
        <v>98</v>
      </c>
    </row>
    <row r="187" spans="1:2" x14ac:dyDescent="0.25">
      <c r="A187" t="s">
        <v>657</v>
      </c>
      <c r="B187">
        <v>42</v>
      </c>
    </row>
    <row r="188" spans="1:2" x14ac:dyDescent="0.25">
      <c r="A188" t="s">
        <v>658</v>
      </c>
      <c r="B188">
        <v>66</v>
      </c>
    </row>
    <row r="189" spans="1:2" x14ac:dyDescent="0.25">
      <c r="A189" t="s">
        <v>659</v>
      </c>
      <c r="B189">
        <v>47</v>
      </c>
    </row>
    <row r="190" spans="1:2" x14ac:dyDescent="0.25">
      <c r="A190" t="s">
        <v>660</v>
      </c>
      <c r="B190">
        <v>41</v>
      </c>
    </row>
    <row r="191" spans="1:2" x14ac:dyDescent="0.25">
      <c r="A191" t="s">
        <v>661</v>
      </c>
      <c r="B191">
        <v>57</v>
      </c>
    </row>
    <row r="192" spans="1:2" x14ac:dyDescent="0.25">
      <c r="A192" t="s">
        <v>662</v>
      </c>
      <c r="B192">
        <v>82</v>
      </c>
    </row>
    <row r="193" spans="1:2" x14ac:dyDescent="0.25">
      <c r="A193" t="s">
        <v>663</v>
      </c>
      <c r="B193">
        <v>91</v>
      </c>
    </row>
    <row r="194" spans="1:2" x14ac:dyDescent="0.25">
      <c r="A194" t="s">
        <v>664</v>
      </c>
      <c r="B194">
        <v>45</v>
      </c>
    </row>
    <row r="195" spans="1:2" x14ac:dyDescent="0.25">
      <c r="A195" t="s">
        <v>665</v>
      </c>
      <c r="B195">
        <v>56</v>
      </c>
    </row>
    <row r="196" spans="1:2" x14ac:dyDescent="0.25">
      <c r="A196" t="s">
        <v>666</v>
      </c>
      <c r="B196">
        <v>48</v>
      </c>
    </row>
    <row r="197" spans="1:2" x14ac:dyDescent="0.25">
      <c r="A197" t="s">
        <v>667</v>
      </c>
      <c r="B197">
        <v>56</v>
      </c>
    </row>
    <row r="198" spans="1:2" x14ac:dyDescent="0.25">
      <c r="A198" t="s">
        <v>668</v>
      </c>
      <c r="B198">
        <v>62</v>
      </c>
    </row>
    <row r="199" spans="1:2" x14ac:dyDescent="0.25">
      <c r="A199" t="s">
        <v>618</v>
      </c>
      <c r="B199">
        <v>47</v>
      </c>
    </row>
    <row r="200" spans="1:2" x14ac:dyDescent="0.25">
      <c r="A200" t="s">
        <v>669</v>
      </c>
      <c r="B200">
        <v>68</v>
      </c>
    </row>
    <row r="201" spans="1:2" x14ac:dyDescent="0.25">
      <c r="A201" t="s">
        <v>670</v>
      </c>
      <c r="B201">
        <v>56</v>
      </c>
    </row>
    <row r="202" spans="1:2" x14ac:dyDescent="0.25">
      <c r="A202" t="s">
        <v>671</v>
      </c>
      <c r="B202">
        <v>66</v>
      </c>
    </row>
    <row r="203" spans="1:2" x14ac:dyDescent="0.25">
      <c r="A203" t="s">
        <v>672</v>
      </c>
      <c r="B203">
        <v>91</v>
      </c>
    </row>
    <row r="204" spans="1:2" x14ac:dyDescent="0.25">
      <c r="A204" t="s">
        <v>673</v>
      </c>
      <c r="B204">
        <v>95</v>
      </c>
    </row>
    <row r="205" spans="1:2" x14ac:dyDescent="0.25">
      <c r="A205" t="s">
        <v>674</v>
      </c>
      <c r="B205">
        <v>45</v>
      </c>
    </row>
    <row r="206" spans="1:2" x14ac:dyDescent="0.25">
      <c r="A206" t="s">
        <v>675</v>
      </c>
      <c r="B206">
        <v>69</v>
      </c>
    </row>
    <row r="207" spans="1:2" x14ac:dyDescent="0.25">
      <c r="A207" t="s">
        <v>676</v>
      </c>
      <c r="B207">
        <v>60</v>
      </c>
    </row>
    <row r="208" spans="1:2" x14ac:dyDescent="0.25">
      <c r="A208" t="s">
        <v>677</v>
      </c>
      <c r="B208">
        <v>91</v>
      </c>
    </row>
    <row r="209" spans="1:2" x14ac:dyDescent="0.25">
      <c r="A209" t="s">
        <v>678</v>
      </c>
      <c r="B209">
        <v>87</v>
      </c>
    </row>
    <row r="210" spans="1:2" x14ac:dyDescent="0.25">
      <c r="A210" t="s">
        <v>679</v>
      </c>
      <c r="B210">
        <v>99</v>
      </c>
    </row>
    <row r="211" spans="1:2" x14ac:dyDescent="0.25">
      <c r="A211" t="s">
        <v>484</v>
      </c>
      <c r="B211">
        <v>96</v>
      </c>
    </row>
    <row r="212" spans="1:2" x14ac:dyDescent="0.25">
      <c r="A212" t="s">
        <v>680</v>
      </c>
      <c r="B212">
        <v>85</v>
      </c>
    </row>
    <row r="213" spans="1:2" x14ac:dyDescent="0.25">
      <c r="A213" t="s">
        <v>483</v>
      </c>
      <c r="B213">
        <v>68</v>
      </c>
    </row>
    <row r="214" spans="1:2" x14ac:dyDescent="0.25">
      <c r="A214" t="s">
        <v>681</v>
      </c>
      <c r="B214">
        <v>68</v>
      </c>
    </row>
    <row r="215" spans="1:2" x14ac:dyDescent="0.25">
      <c r="A215" t="s">
        <v>682</v>
      </c>
      <c r="B215">
        <v>70</v>
      </c>
    </row>
    <row r="216" spans="1:2" x14ac:dyDescent="0.25">
      <c r="A216" t="s">
        <v>683</v>
      </c>
      <c r="B216">
        <v>94</v>
      </c>
    </row>
    <row r="217" spans="1:2" x14ac:dyDescent="0.25">
      <c r="A217" t="s">
        <v>684</v>
      </c>
      <c r="B217">
        <v>87</v>
      </c>
    </row>
    <row r="218" spans="1:2" x14ac:dyDescent="0.25">
      <c r="A218" t="s">
        <v>685</v>
      </c>
      <c r="B218">
        <v>41</v>
      </c>
    </row>
    <row r="219" spans="1:2" x14ac:dyDescent="0.25">
      <c r="A219" t="s">
        <v>686</v>
      </c>
      <c r="B219">
        <v>41</v>
      </c>
    </row>
    <row r="220" spans="1:2" x14ac:dyDescent="0.25">
      <c r="A220" t="s">
        <v>687</v>
      </c>
      <c r="B220">
        <v>49</v>
      </c>
    </row>
    <row r="221" spans="1:2" x14ac:dyDescent="0.25">
      <c r="A221" t="s">
        <v>688</v>
      </c>
      <c r="B221">
        <v>84</v>
      </c>
    </row>
    <row r="222" spans="1:2" x14ac:dyDescent="0.25">
      <c r="A222" t="s">
        <v>689</v>
      </c>
      <c r="B222">
        <v>42</v>
      </c>
    </row>
    <row r="223" spans="1:2" x14ac:dyDescent="0.25">
      <c r="A223" t="s">
        <v>619</v>
      </c>
      <c r="B223">
        <v>49</v>
      </c>
    </row>
    <row r="224" spans="1:2" x14ac:dyDescent="0.25">
      <c r="A224" t="s">
        <v>596</v>
      </c>
      <c r="B224">
        <v>53</v>
      </c>
    </row>
    <row r="225" spans="1:2" x14ac:dyDescent="0.25">
      <c r="A225" t="s">
        <v>690</v>
      </c>
      <c r="B225">
        <v>43</v>
      </c>
    </row>
    <row r="226" spans="1:2" x14ac:dyDescent="0.25">
      <c r="A226" t="s">
        <v>691</v>
      </c>
      <c r="B226">
        <v>71</v>
      </c>
    </row>
    <row r="227" spans="1:2" x14ac:dyDescent="0.25">
      <c r="A227" t="s">
        <v>692</v>
      </c>
      <c r="B227">
        <v>55</v>
      </c>
    </row>
    <row r="228" spans="1:2" x14ac:dyDescent="0.25">
      <c r="A228" t="s">
        <v>693</v>
      </c>
      <c r="B228">
        <v>47</v>
      </c>
    </row>
    <row r="229" spans="1:2" x14ac:dyDescent="0.25">
      <c r="A229" t="s">
        <v>694</v>
      </c>
      <c r="B229">
        <v>65</v>
      </c>
    </row>
    <row r="230" spans="1:2" x14ac:dyDescent="0.25">
      <c r="A230" t="s">
        <v>565</v>
      </c>
      <c r="B230">
        <v>61</v>
      </c>
    </row>
    <row r="231" spans="1:2" x14ac:dyDescent="0.25">
      <c r="A231" t="s">
        <v>695</v>
      </c>
      <c r="B231">
        <v>71</v>
      </c>
    </row>
    <row r="232" spans="1:2" x14ac:dyDescent="0.25">
      <c r="A232" t="s">
        <v>696</v>
      </c>
      <c r="B232">
        <v>78</v>
      </c>
    </row>
    <row r="233" spans="1:2" x14ac:dyDescent="0.25">
      <c r="A233" t="s">
        <v>697</v>
      </c>
      <c r="B233">
        <v>71</v>
      </c>
    </row>
    <row r="234" spans="1:2" x14ac:dyDescent="0.25">
      <c r="A234" t="s">
        <v>624</v>
      </c>
      <c r="B234">
        <v>89</v>
      </c>
    </row>
    <row r="235" spans="1:2" x14ac:dyDescent="0.25">
      <c r="A235" t="s">
        <v>698</v>
      </c>
      <c r="B235">
        <v>41</v>
      </c>
    </row>
    <row r="236" spans="1:2" x14ac:dyDescent="0.25">
      <c r="A236" t="s">
        <v>699</v>
      </c>
      <c r="B236">
        <v>49</v>
      </c>
    </row>
    <row r="237" spans="1:2" x14ac:dyDescent="0.25">
      <c r="A237" t="s">
        <v>700</v>
      </c>
      <c r="B237">
        <v>45</v>
      </c>
    </row>
    <row r="238" spans="1:2" x14ac:dyDescent="0.25">
      <c r="A238" t="s">
        <v>701</v>
      </c>
      <c r="B238">
        <v>50</v>
      </c>
    </row>
    <row r="239" spans="1:2" x14ac:dyDescent="0.25">
      <c r="A239" t="s">
        <v>702</v>
      </c>
      <c r="B239">
        <v>55</v>
      </c>
    </row>
    <row r="240" spans="1:2" x14ac:dyDescent="0.25">
      <c r="A240" t="s">
        <v>703</v>
      </c>
      <c r="B240">
        <v>77</v>
      </c>
    </row>
    <row r="241" spans="1:2" x14ac:dyDescent="0.25">
      <c r="A241" t="s">
        <v>704</v>
      </c>
      <c r="B241">
        <v>88</v>
      </c>
    </row>
    <row r="242" spans="1:2" x14ac:dyDescent="0.25">
      <c r="A242" t="s">
        <v>705</v>
      </c>
      <c r="B242">
        <v>68</v>
      </c>
    </row>
    <row r="243" spans="1:2" x14ac:dyDescent="0.25">
      <c r="A243" t="s">
        <v>706</v>
      </c>
      <c r="B243">
        <v>45</v>
      </c>
    </row>
    <row r="244" spans="1:2" x14ac:dyDescent="0.25">
      <c r="A244" t="s">
        <v>707</v>
      </c>
      <c r="B244">
        <v>77</v>
      </c>
    </row>
    <row r="245" spans="1:2" x14ac:dyDescent="0.25">
      <c r="A245" t="s">
        <v>708</v>
      </c>
      <c r="B245">
        <v>83</v>
      </c>
    </row>
    <row r="246" spans="1:2" x14ac:dyDescent="0.25">
      <c r="A246" t="s">
        <v>709</v>
      </c>
      <c r="B246">
        <v>66</v>
      </c>
    </row>
    <row r="247" spans="1:2" x14ac:dyDescent="0.25">
      <c r="A247" t="s">
        <v>710</v>
      </c>
      <c r="B247">
        <v>97</v>
      </c>
    </row>
    <row r="248" spans="1:2" x14ac:dyDescent="0.25">
      <c r="A248" t="s">
        <v>622</v>
      </c>
      <c r="B248">
        <v>61</v>
      </c>
    </row>
    <row r="249" spans="1:2" x14ac:dyDescent="0.25">
      <c r="A249" t="s">
        <v>711</v>
      </c>
      <c r="B249">
        <v>44</v>
      </c>
    </row>
    <row r="250" spans="1:2" x14ac:dyDescent="0.25">
      <c r="A250" t="s">
        <v>699</v>
      </c>
      <c r="B250">
        <v>89</v>
      </c>
    </row>
    <row r="251" spans="1:2" x14ac:dyDescent="0.25">
      <c r="A251" t="s">
        <v>712</v>
      </c>
      <c r="B251">
        <v>40</v>
      </c>
    </row>
    <row r="252" spans="1:2" x14ac:dyDescent="0.25">
      <c r="A252" t="s">
        <v>713</v>
      </c>
      <c r="B252">
        <v>50</v>
      </c>
    </row>
    <row r="253" spans="1:2" x14ac:dyDescent="0.25">
      <c r="A253" t="s">
        <v>714</v>
      </c>
      <c r="B253">
        <v>81</v>
      </c>
    </row>
    <row r="254" spans="1:2" x14ac:dyDescent="0.25">
      <c r="A254" t="s">
        <v>715</v>
      </c>
      <c r="B254">
        <v>75</v>
      </c>
    </row>
    <row r="255" spans="1:2" x14ac:dyDescent="0.25">
      <c r="A255" t="s">
        <v>716</v>
      </c>
      <c r="B255">
        <v>72</v>
      </c>
    </row>
    <row r="256" spans="1:2" x14ac:dyDescent="0.25">
      <c r="A256" t="s">
        <v>717</v>
      </c>
      <c r="B256">
        <v>98</v>
      </c>
    </row>
    <row r="257" spans="1:2" x14ac:dyDescent="0.25">
      <c r="A257" t="s">
        <v>718</v>
      </c>
      <c r="B257">
        <v>55</v>
      </c>
    </row>
    <row r="258" spans="1:2" x14ac:dyDescent="0.25">
      <c r="A258" t="s">
        <v>719</v>
      </c>
      <c r="B258">
        <v>92</v>
      </c>
    </row>
    <row r="259" spans="1:2" x14ac:dyDescent="0.25">
      <c r="A259" t="s">
        <v>720</v>
      </c>
      <c r="B259">
        <v>62</v>
      </c>
    </row>
    <row r="260" spans="1:2" x14ac:dyDescent="0.25">
      <c r="A260" t="s">
        <v>721</v>
      </c>
      <c r="B260">
        <v>86</v>
      </c>
    </row>
    <row r="261" spans="1:2" x14ac:dyDescent="0.25">
      <c r="A261" t="s">
        <v>722</v>
      </c>
      <c r="B261">
        <v>90</v>
      </c>
    </row>
    <row r="262" spans="1:2" x14ac:dyDescent="0.25">
      <c r="A262" t="s">
        <v>723</v>
      </c>
      <c r="B262">
        <v>41</v>
      </c>
    </row>
    <row r="263" spans="1:2" x14ac:dyDescent="0.25">
      <c r="A263" t="s">
        <v>724</v>
      </c>
      <c r="B263">
        <v>93</v>
      </c>
    </row>
    <row r="264" spans="1:2" x14ac:dyDescent="0.25">
      <c r="A264" t="s">
        <v>719</v>
      </c>
      <c r="B264">
        <v>96</v>
      </c>
    </row>
    <row r="265" spans="1:2" x14ac:dyDescent="0.25">
      <c r="A265" t="s">
        <v>725</v>
      </c>
      <c r="B265">
        <v>46</v>
      </c>
    </row>
    <row r="266" spans="1:2" x14ac:dyDescent="0.25">
      <c r="A266" t="s">
        <v>726</v>
      </c>
      <c r="B266">
        <v>46</v>
      </c>
    </row>
    <row r="267" spans="1:2" x14ac:dyDescent="0.25">
      <c r="A267" t="s">
        <v>654</v>
      </c>
      <c r="B267">
        <v>92</v>
      </c>
    </row>
    <row r="268" spans="1:2" x14ac:dyDescent="0.25">
      <c r="A268" t="s">
        <v>727</v>
      </c>
      <c r="B268">
        <v>47</v>
      </c>
    </row>
    <row r="269" spans="1:2" x14ac:dyDescent="0.25">
      <c r="A269" t="s">
        <v>728</v>
      </c>
      <c r="B269">
        <v>69</v>
      </c>
    </row>
    <row r="270" spans="1:2" x14ac:dyDescent="0.25">
      <c r="A270" t="s">
        <v>729</v>
      </c>
      <c r="B270">
        <v>42</v>
      </c>
    </row>
    <row r="271" spans="1:2" x14ac:dyDescent="0.25">
      <c r="A271" t="s">
        <v>730</v>
      </c>
      <c r="B271">
        <v>45</v>
      </c>
    </row>
    <row r="272" spans="1:2" x14ac:dyDescent="0.25">
      <c r="A272" t="s">
        <v>719</v>
      </c>
      <c r="B272">
        <v>68</v>
      </c>
    </row>
    <row r="273" spans="1:2" x14ac:dyDescent="0.25">
      <c r="A273" t="s">
        <v>731</v>
      </c>
      <c r="B273">
        <v>74</v>
      </c>
    </row>
    <row r="274" spans="1:2" x14ac:dyDescent="0.25">
      <c r="A274" t="s">
        <v>732</v>
      </c>
      <c r="B274">
        <v>83</v>
      </c>
    </row>
    <row r="275" spans="1:2" x14ac:dyDescent="0.25">
      <c r="A275" t="s">
        <v>733</v>
      </c>
      <c r="B275">
        <v>49</v>
      </c>
    </row>
    <row r="276" spans="1:2" x14ac:dyDescent="0.25">
      <c r="A276" t="s">
        <v>734</v>
      </c>
      <c r="B276">
        <v>95</v>
      </c>
    </row>
    <row r="277" spans="1:2" x14ac:dyDescent="0.25">
      <c r="A277" t="s">
        <v>735</v>
      </c>
      <c r="B277">
        <v>76</v>
      </c>
    </row>
    <row r="278" spans="1:2" x14ac:dyDescent="0.25">
      <c r="A278" t="s">
        <v>736</v>
      </c>
      <c r="B278">
        <v>91</v>
      </c>
    </row>
    <row r="279" spans="1:2" x14ac:dyDescent="0.25">
      <c r="A279" t="s">
        <v>737</v>
      </c>
      <c r="B279">
        <v>49</v>
      </c>
    </row>
    <row r="280" spans="1:2" x14ac:dyDescent="0.25">
      <c r="A280" t="s">
        <v>738</v>
      </c>
      <c r="B280">
        <v>86</v>
      </c>
    </row>
    <row r="281" spans="1:2" x14ac:dyDescent="0.25">
      <c r="A281" t="s">
        <v>670</v>
      </c>
      <c r="B281">
        <v>77</v>
      </c>
    </row>
    <row r="282" spans="1:2" x14ac:dyDescent="0.25">
      <c r="A282" t="s">
        <v>739</v>
      </c>
      <c r="B282">
        <v>52</v>
      </c>
    </row>
    <row r="283" spans="1:2" x14ac:dyDescent="0.25">
      <c r="A283" t="s">
        <v>740</v>
      </c>
      <c r="B283">
        <v>46</v>
      </c>
    </row>
    <row r="284" spans="1:2" x14ac:dyDescent="0.25">
      <c r="A284" t="s">
        <v>741</v>
      </c>
      <c r="B284">
        <v>72</v>
      </c>
    </row>
    <row r="285" spans="1:2" x14ac:dyDescent="0.25">
      <c r="A285" t="s">
        <v>742</v>
      </c>
      <c r="B285">
        <v>92</v>
      </c>
    </row>
    <row r="286" spans="1:2" x14ac:dyDescent="0.25">
      <c r="A286" t="s">
        <v>743</v>
      </c>
      <c r="B286">
        <v>72</v>
      </c>
    </row>
    <row r="287" spans="1:2" x14ac:dyDescent="0.25">
      <c r="A287" t="s">
        <v>533</v>
      </c>
      <c r="B287">
        <v>48</v>
      </c>
    </row>
    <row r="288" spans="1:2" x14ac:dyDescent="0.25">
      <c r="A288" t="s">
        <v>744</v>
      </c>
      <c r="B288">
        <v>98</v>
      </c>
    </row>
    <row r="289" spans="1:2" x14ac:dyDescent="0.25">
      <c r="A289" t="s">
        <v>745</v>
      </c>
      <c r="B289">
        <v>56</v>
      </c>
    </row>
    <row r="290" spans="1:2" x14ac:dyDescent="0.25">
      <c r="A290" t="s">
        <v>746</v>
      </c>
      <c r="B290">
        <v>83</v>
      </c>
    </row>
    <row r="291" spans="1:2" x14ac:dyDescent="0.25">
      <c r="A291" t="s">
        <v>747</v>
      </c>
      <c r="B291">
        <v>62</v>
      </c>
    </row>
    <row r="292" spans="1:2" x14ac:dyDescent="0.25">
      <c r="A292" t="s">
        <v>748</v>
      </c>
      <c r="B292">
        <v>92</v>
      </c>
    </row>
    <row r="293" spans="1:2" x14ac:dyDescent="0.25">
      <c r="A293" t="s">
        <v>749</v>
      </c>
      <c r="B293">
        <v>43</v>
      </c>
    </row>
    <row r="294" spans="1:2" x14ac:dyDescent="0.25">
      <c r="A294" t="s">
        <v>750</v>
      </c>
      <c r="B294">
        <v>52</v>
      </c>
    </row>
    <row r="295" spans="1:2" x14ac:dyDescent="0.25">
      <c r="A295" t="s">
        <v>751</v>
      </c>
      <c r="B295">
        <v>50</v>
      </c>
    </row>
    <row r="296" spans="1:2" x14ac:dyDescent="0.25">
      <c r="A296" t="s">
        <v>752</v>
      </c>
      <c r="B296">
        <v>73</v>
      </c>
    </row>
    <row r="297" spans="1:2" x14ac:dyDescent="0.25">
      <c r="A297" t="s">
        <v>753</v>
      </c>
      <c r="B297">
        <v>43</v>
      </c>
    </row>
    <row r="298" spans="1:2" x14ac:dyDescent="0.25">
      <c r="A298" t="s">
        <v>754</v>
      </c>
      <c r="B298">
        <v>65</v>
      </c>
    </row>
    <row r="299" spans="1:2" x14ac:dyDescent="0.25">
      <c r="A299" t="s">
        <v>755</v>
      </c>
      <c r="B299">
        <v>60</v>
      </c>
    </row>
    <row r="300" spans="1:2" x14ac:dyDescent="0.25">
      <c r="A300" t="s">
        <v>756</v>
      </c>
      <c r="B300">
        <v>63</v>
      </c>
    </row>
    <row r="301" spans="1:2" x14ac:dyDescent="0.25">
      <c r="A301" t="s">
        <v>666</v>
      </c>
      <c r="B301">
        <v>62</v>
      </c>
    </row>
    <row r="302" spans="1:2" x14ac:dyDescent="0.25">
      <c r="A302" t="s">
        <v>757</v>
      </c>
      <c r="B302">
        <v>94</v>
      </c>
    </row>
    <row r="303" spans="1:2" x14ac:dyDescent="0.25">
      <c r="A303" t="s">
        <v>758</v>
      </c>
      <c r="B303">
        <v>60</v>
      </c>
    </row>
    <row r="304" spans="1:2" x14ac:dyDescent="0.25">
      <c r="A304" t="s">
        <v>759</v>
      </c>
      <c r="B304">
        <v>51</v>
      </c>
    </row>
    <row r="305" spans="1:2" x14ac:dyDescent="0.25">
      <c r="A305" t="s">
        <v>760</v>
      </c>
      <c r="B305">
        <v>59</v>
      </c>
    </row>
    <row r="306" spans="1:2" x14ac:dyDescent="0.25">
      <c r="A306" t="s">
        <v>761</v>
      </c>
      <c r="B306">
        <v>96</v>
      </c>
    </row>
    <row r="307" spans="1:2" x14ac:dyDescent="0.25">
      <c r="A307" t="s">
        <v>762</v>
      </c>
      <c r="B307">
        <v>59</v>
      </c>
    </row>
    <row r="308" spans="1:2" x14ac:dyDescent="0.25">
      <c r="A308" t="s">
        <v>763</v>
      </c>
      <c r="B308">
        <v>50</v>
      </c>
    </row>
    <row r="309" spans="1:2" x14ac:dyDescent="0.25">
      <c r="A309" t="s">
        <v>658</v>
      </c>
      <c r="B309">
        <v>40</v>
      </c>
    </row>
    <row r="310" spans="1:2" x14ac:dyDescent="0.25">
      <c r="A310" t="s">
        <v>764</v>
      </c>
      <c r="B310">
        <v>88</v>
      </c>
    </row>
    <row r="311" spans="1:2" x14ac:dyDescent="0.25">
      <c r="A311" t="s">
        <v>765</v>
      </c>
      <c r="B311">
        <v>83</v>
      </c>
    </row>
    <row r="312" spans="1:2" x14ac:dyDescent="0.25">
      <c r="A312" t="s">
        <v>766</v>
      </c>
      <c r="B312">
        <v>92</v>
      </c>
    </row>
    <row r="313" spans="1:2" x14ac:dyDescent="0.25">
      <c r="A313" t="s">
        <v>767</v>
      </c>
      <c r="B313">
        <v>46</v>
      </c>
    </row>
    <row r="314" spans="1:2" x14ac:dyDescent="0.25">
      <c r="A314" t="s">
        <v>768</v>
      </c>
      <c r="B314">
        <v>85</v>
      </c>
    </row>
    <row r="315" spans="1:2" x14ac:dyDescent="0.25">
      <c r="A315" t="s">
        <v>691</v>
      </c>
      <c r="B315">
        <v>62</v>
      </c>
    </row>
    <row r="316" spans="1:2" x14ac:dyDescent="0.25">
      <c r="A316" t="s">
        <v>769</v>
      </c>
      <c r="B316">
        <v>82</v>
      </c>
    </row>
    <row r="317" spans="1:2" x14ac:dyDescent="0.25">
      <c r="A317" t="s">
        <v>770</v>
      </c>
      <c r="B317">
        <v>45</v>
      </c>
    </row>
    <row r="318" spans="1:2" x14ac:dyDescent="0.25">
      <c r="A318" t="s">
        <v>771</v>
      </c>
      <c r="B318">
        <v>69</v>
      </c>
    </row>
    <row r="319" spans="1:2" x14ac:dyDescent="0.25">
      <c r="A319" t="s">
        <v>772</v>
      </c>
      <c r="B319">
        <v>92</v>
      </c>
    </row>
    <row r="320" spans="1:2" x14ac:dyDescent="0.25">
      <c r="A320" t="s">
        <v>491</v>
      </c>
      <c r="B320">
        <v>65</v>
      </c>
    </row>
    <row r="321" spans="1:2" x14ac:dyDescent="0.25">
      <c r="A321" t="s">
        <v>773</v>
      </c>
      <c r="B321">
        <v>100</v>
      </c>
    </row>
    <row r="322" spans="1:2" x14ac:dyDescent="0.25">
      <c r="A322" t="s">
        <v>774</v>
      </c>
      <c r="B322">
        <v>66</v>
      </c>
    </row>
    <row r="323" spans="1:2" x14ac:dyDescent="0.25">
      <c r="A323" t="s">
        <v>775</v>
      </c>
      <c r="B323">
        <v>78</v>
      </c>
    </row>
    <row r="324" spans="1:2" x14ac:dyDescent="0.25">
      <c r="A324" t="s">
        <v>776</v>
      </c>
      <c r="B324">
        <v>71</v>
      </c>
    </row>
    <row r="325" spans="1:2" x14ac:dyDescent="0.25">
      <c r="A325" t="s">
        <v>777</v>
      </c>
      <c r="B325">
        <v>82</v>
      </c>
    </row>
    <row r="326" spans="1:2" x14ac:dyDescent="0.25">
      <c r="A326" t="s">
        <v>778</v>
      </c>
      <c r="B326">
        <v>77</v>
      </c>
    </row>
    <row r="327" spans="1:2" x14ac:dyDescent="0.25">
      <c r="A327" t="s">
        <v>779</v>
      </c>
      <c r="B327">
        <v>46</v>
      </c>
    </row>
    <row r="328" spans="1:2" x14ac:dyDescent="0.25">
      <c r="A328" t="s">
        <v>780</v>
      </c>
      <c r="B328">
        <v>94</v>
      </c>
    </row>
    <row r="329" spans="1:2" x14ac:dyDescent="0.25">
      <c r="A329" t="s">
        <v>781</v>
      </c>
      <c r="B329">
        <v>54</v>
      </c>
    </row>
    <row r="330" spans="1:2" x14ac:dyDescent="0.25">
      <c r="A330" t="s">
        <v>782</v>
      </c>
      <c r="B330">
        <v>77</v>
      </c>
    </row>
    <row r="331" spans="1:2" x14ac:dyDescent="0.25">
      <c r="A331" t="s">
        <v>783</v>
      </c>
      <c r="B331">
        <v>73</v>
      </c>
    </row>
    <row r="332" spans="1:2" x14ac:dyDescent="0.25">
      <c r="A332" t="s">
        <v>784</v>
      </c>
      <c r="B332">
        <v>45</v>
      </c>
    </row>
    <row r="333" spans="1:2" x14ac:dyDescent="0.25">
      <c r="A333" t="s">
        <v>748</v>
      </c>
      <c r="B333">
        <v>68</v>
      </c>
    </row>
    <row r="334" spans="1:2" x14ac:dyDescent="0.25">
      <c r="A334" t="s">
        <v>785</v>
      </c>
      <c r="B334">
        <v>89</v>
      </c>
    </row>
    <row r="335" spans="1:2" x14ac:dyDescent="0.25">
      <c r="A335" t="s">
        <v>786</v>
      </c>
      <c r="B335">
        <v>97</v>
      </c>
    </row>
    <row r="336" spans="1:2" x14ac:dyDescent="0.25">
      <c r="A336" t="s">
        <v>586</v>
      </c>
      <c r="B336">
        <v>50</v>
      </c>
    </row>
    <row r="337" spans="1:2" x14ac:dyDescent="0.25">
      <c r="A337" t="s">
        <v>787</v>
      </c>
      <c r="B337">
        <v>87</v>
      </c>
    </row>
    <row r="338" spans="1:2" x14ac:dyDescent="0.25">
      <c r="A338" t="s">
        <v>788</v>
      </c>
      <c r="B338">
        <v>63</v>
      </c>
    </row>
    <row r="339" spans="1:2" x14ac:dyDescent="0.25">
      <c r="A339" t="s">
        <v>789</v>
      </c>
      <c r="B339">
        <v>67</v>
      </c>
    </row>
    <row r="340" spans="1:2" x14ac:dyDescent="0.25">
      <c r="A340" t="s">
        <v>523</v>
      </c>
      <c r="B340">
        <v>76</v>
      </c>
    </row>
    <row r="341" spans="1:2" x14ac:dyDescent="0.25">
      <c r="A341" t="s">
        <v>790</v>
      </c>
      <c r="B341">
        <v>57</v>
      </c>
    </row>
    <row r="342" spans="1:2" x14ac:dyDescent="0.25">
      <c r="A342" t="s">
        <v>791</v>
      </c>
      <c r="B342">
        <v>90</v>
      </c>
    </row>
    <row r="343" spans="1:2" x14ac:dyDescent="0.25">
      <c r="A343" t="s">
        <v>792</v>
      </c>
      <c r="B343">
        <v>70</v>
      </c>
    </row>
    <row r="344" spans="1:2" x14ac:dyDescent="0.25">
      <c r="A344" t="s">
        <v>793</v>
      </c>
      <c r="B344">
        <v>80</v>
      </c>
    </row>
    <row r="345" spans="1:2" x14ac:dyDescent="0.25">
      <c r="A345" t="s">
        <v>794</v>
      </c>
      <c r="B345">
        <v>55</v>
      </c>
    </row>
    <row r="346" spans="1:2" x14ac:dyDescent="0.25">
      <c r="A346" t="s">
        <v>795</v>
      </c>
      <c r="B346">
        <v>82</v>
      </c>
    </row>
    <row r="347" spans="1:2" x14ac:dyDescent="0.25">
      <c r="A347" t="s">
        <v>796</v>
      </c>
      <c r="B347">
        <v>87</v>
      </c>
    </row>
    <row r="348" spans="1:2" x14ac:dyDescent="0.25">
      <c r="A348" t="s">
        <v>797</v>
      </c>
      <c r="B348">
        <v>41</v>
      </c>
    </row>
    <row r="349" spans="1:2" x14ac:dyDescent="0.25">
      <c r="A349" t="s">
        <v>798</v>
      </c>
      <c r="B349">
        <v>75</v>
      </c>
    </row>
    <row r="350" spans="1:2" x14ac:dyDescent="0.25">
      <c r="A350" t="s">
        <v>799</v>
      </c>
      <c r="B350">
        <v>60</v>
      </c>
    </row>
    <row r="351" spans="1:2" x14ac:dyDescent="0.25">
      <c r="A351" t="s">
        <v>800</v>
      </c>
      <c r="B351">
        <v>43</v>
      </c>
    </row>
    <row r="352" spans="1:2" x14ac:dyDescent="0.25">
      <c r="A352" t="s">
        <v>801</v>
      </c>
      <c r="B352">
        <v>48</v>
      </c>
    </row>
    <row r="353" spans="1:2" x14ac:dyDescent="0.25">
      <c r="A353" t="s">
        <v>802</v>
      </c>
      <c r="B353">
        <v>55</v>
      </c>
    </row>
    <row r="354" spans="1:2" x14ac:dyDescent="0.25">
      <c r="A354" t="s">
        <v>803</v>
      </c>
      <c r="B354">
        <v>99</v>
      </c>
    </row>
    <row r="355" spans="1:2" x14ac:dyDescent="0.25">
      <c r="A355" t="s">
        <v>804</v>
      </c>
      <c r="B355">
        <v>56</v>
      </c>
    </row>
    <row r="356" spans="1:2" x14ac:dyDescent="0.25">
      <c r="A356" t="s">
        <v>485</v>
      </c>
      <c r="B356">
        <v>55</v>
      </c>
    </row>
    <row r="357" spans="1:2" x14ac:dyDescent="0.25">
      <c r="A357" t="s">
        <v>805</v>
      </c>
      <c r="B357">
        <v>40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865BC-EB12-4026-9D7B-07F9DBAA32A5}">
  <sheetPr codeName="Sheet69"/>
  <dimension ref="A3:F35"/>
  <sheetViews>
    <sheetView topLeftCell="A5" workbookViewId="0">
      <selection activeCell="A24" sqref="A24"/>
    </sheetView>
  </sheetViews>
  <sheetFormatPr defaultRowHeight="15" x14ac:dyDescent="0.25"/>
  <cols>
    <col min="1" max="1" width="13" style="9" bestFit="1" customWidth="1"/>
    <col min="2" max="2" width="16.140625" style="9" bestFit="1" customWidth="1"/>
    <col min="3" max="5" width="8" style="9" bestFit="1" customWidth="1"/>
    <col min="6" max="6" width="11.28515625" style="9" bestFit="1" customWidth="1"/>
    <col min="7" max="16384" width="9.140625" style="9"/>
  </cols>
  <sheetData>
    <row r="3" spans="1:6" x14ac:dyDescent="0.25">
      <c r="A3" s="9" t="s">
        <v>806</v>
      </c>
      <c r="B3" s="9" t="s">
        <v>137</v>
      </c>
    </row>
    <row r="4" spans="1:6" x14ac:dyDescent="0.25">
      <c r="A4" s="9" t="s">
        <v>23</v>
      </c>
      <c r="B4" s="9">
        <v>1</v>
      </c>
      <c r="C4" s="9">
        <v>2</v>
      </c>
      <c r="D4" s="9">
        <v>3</v>
      </c>
      <c r="E4" s="9">
        <v>4</v>
      </c>
      <c r="F4" s="9" t="s">
        <v>35</v>
      </c>
    </row>
    <row r="5" spans="1:6" x14ac:dyDescent="0.25">
      <c r="A5" s="34">
        <v>1</v>
      </c>
      <c r="B5" s="9">
        <v>30965</v>
      </c>
      <c r="C5" s="9">
        <v>42039</v>
      </c>
      <c r="D5" s="9">
        <v>57790</v>
      </c>
      <c r="E5" s="9">
        <v>43417</v>
      </c>
      <c r="F5" s="9">
        <v>174211</v>
      </c>
    </row>
    <row r="6" spans="1:6" x14ac:dyDescent="0.25">
      <c r="A6" s="34">
        <v>2</v>
      </c>
      <c r="B6" s="9">
        <v>96038</v>
      </c>
      <c r="C6" s="9">
        <v>121118</v>
      </c>
      <c r="D6" s="9">
        <v>59089</v>
      </c>
      <c r="E6" s="9">
        <v>45355</v>
      </c>
      <c r="F6" s="9">
        <v>321600</v>
      </c>
    </row>
    <row r="7" spans="1:6" x14ac:dyDescent="0.25">
      <c r="A7" s="34">
        <v>3</v>
      </c>
      <c r="B7" s="9">
        <v>57419</v>
      </c>
      <c r="C7" s="9">
        <v>33589</v>
      </c>
      <c r="D7" s="9">
        <v>61960</v>
      </c>
      <c r="E7" s="9">
        <v>97548</v>
      </c>
      <c r="F7" s="9">
        <v>250516</v>
      </c>
    </row>
    <row r="8" spans="1:6" x14ac:dyDescent="0.25">
      <c r="A8" s="34">
        <v>4</v>
      </c>
      <c r="B8" s="9">
        <v>48947</v>
      </c>
      <c r="C8" s="9">
        <v>79352</v>
      </c>
      <c r="D8" s="9">
        <v>63052</v>
      </c>
      <c r="E8" s="9">
        <v>59520</v>
      </c>
      <c r="F8" s="9">
        <v>250871</v>
      </c>
    </row>
    <row r="9" spans="1:6" x14ac:dyDescent="0.25">
      <c r="A9" s="34">
        <v>5</v>
      </c>
      <c r="B9" s="9">
        <v>57270</v>
      </c>
      <c r="C9" s="9">
        <v>86555</v>
      </c>
      <c r="D9" s="9">
        <v>69517</v>
      </c>
      <c r="E9" s="9">
        <v>33471</v>
      </c>
      <c r="F9" s="9">
        <v>246813</v>
      </c>
    </row>
    <row r="10" spans="1:6" x14ac:dyDescent="0.25">
      <c r="A10" s="34">
        <v>6</v>
      </c>
      <c r="B10" s="9">
        <v>75639</v>
      </c>
      <c r="C10" s="9">
        <v>71976</v>
      </c>
      <c r="D10" s="9">
        <v>55212</v>
      </c>
      <c r="E10" s="9">
        <v>78644</v>
      </c>
      <c r="F10" s="9">
        <v>281471</v>
      </c>
    </row>
    <row r="11" spans="1:6" x14ac:dyDescent="0.25">
      <c r="A11" s="34">
        <v>7</v>
      </c>
      <c r="B11" s="9">
        <v>53130</v>
      </c>
      <c r="C11" s="9">
        <v>65768</v>
      </c>
      <c r="D11" s="9">
        <v>49064</v>
      </c>
      <c r="E11" s="9">
        <v>89018</v>
      </c>
      <c r="F11" s="9">
        <v>256980</v>
      </c>
    </row>
    <row r="12" spans="1:6" x14ac:dyDescent="0.25">
      <c r="A12" s="34">
        <v>8</v>
      </c>
      <c r="B12" s="9">
        <v>33289</v>
      </c>
      <c r="C12" s="9">
        <v>74001</v>
      </c>
      <c r="D12" s="9">
        <v>45219</v>
      </c>
      <c r="E12" s="9">
        <v>43512</v>
      </c>
      <c r="F12" s="9">
        <v>196021</v>
      </c>
    </row>
    <row r="13" spans="1:6" x14ac:dyDescent="0.25">
      <c r="A13" s="34">
        <v>9</v>
      </c>
      <c r="B13" s="9">
        <v>61611</v>
      </c>
      <c r="C13" s="9">
        <v>99009</v>
      </c>
      <c r="D13" s="9">
        <v>61075</v>
      </c>
      <c r="E13" s="9">
        <v>50945</v>
      </c>
      <c r="F13" s="9">
        <v>272640</v>
      </c>
    </row>
    <row r="14" spans="1:6" x14ac:dyDescent="0.25">
      <c r="A14" s="34">
        <v>10</v>
      </c>
      <c r="B14" s="9">
        <v>31785</v>
      </c>
      <c r="C14" s="9">
        <v>71213</v>
      </c>
      <c r="D14" s="9">
        <v>60417</v>
      </c>
      <c r="E14" s="9">
        <v>63835</v>
      </c>
      <c r="F14" s="9">
        <v>227250</v>
      </c>
    </row>
    <row r="15" spans="1:6" x14ac:dyDescent="0.25">
      <c r="A15" s="34">
        <v>11</v>
      </c>
      <c r="B15" s="9">
        <v>59127</v>
      </c>
      <c r="C15" s="9">
        <v>35567</v>
      </c>
      <c r="D15" s="9">
        <v>62130</v>
      </c>
      <c r="E15" s="9">
        <v>107832</v>
      </c>
      <c r="F15" s="9">
        <v>264656</v>
      </c>
    </row>
    <row r="16" spans="1:6" x14ac:dyDescent="0.25">
      <c r="A16" s="34">
        <v>12</v>
      </c>
      <c r="B16" s="9">
        <v>71862</v>
      </c>
      <c r="C16" s="9">
        <v>21670</v>
      </c>
      <c r="D16" s="9">
        <v>67312</v>
      </c>
      <c r="E16" s="9">
        <v>63558</v>
      </c>
      <c r="F16" s="9">
        <v>224402</v>
      </c>
    </row>
    <row r="17" spans="1:6" x14ac:dyDescent="0.25">
      <c r="A17" s="34">
        <v>13</v>
      </c>
      <c r="B17" s="9">
        <v>100626</v>
      </c>
      <c r="C17" s="9">
        <v>56058</v>
      </c>
      <c r="D17" s="9">
        <v>39500</v>
      </c>
      <c r="E17" s="9">
        <v>75109</v>
      </c>
      <c r="F17" s="9">
        <v>271293</v>
      </c>
    </row>
    <row r="18" spans="1:6" x14ac:dyDescent="0.25">
      <c r="A18" s="34">
        <v>14</v>
      </c>
      <c r="B18" s="9">
        <v>74240</v>
      </c>
      <c r="C18" s="9">
        <v>63023</v>
      </c>
      <c r="D18" s="9">
        <v>36217</v>
      </c>
      <c r="E18" s="9">
        <v>77218</v>
      </c>
      <c r="F18" s="9">
        <v>250698</v>
      </c>
    </row>
    <row r="19" spans="1:6" x14ac:dyDescent="0.25">
      <c r="A19" s="34">
        <v>15</v>
      </c>
      <c r="B19" s="9">
        <v>30612</v>
      </c>
      <c r="C19" s="9">
        <v>62277</v>
      </c>
      <c r="D19" s="9">
        <v>45561</v>
      </c>
      <c r="E19" s="9">
        <v>52567</v>
      </c>
      <c r="F19" s="9">
        <v>191017</v>
      </c>
    </row>
    <row r="20" spans="1:6" x14ac:dyDescent="0.25">
      <c r="A20" s="34">
        <v>16</v>
      </c>
      <c r="B20" s="9">
        <v>41870</v>
      </c>
      <c r="C20" s="9">
        <v>71490</v>
      </c>
      <c r="D20" s="9">
        <v>64909</v>
      </c>
      <c r="E20" s="9">
        <v>57120</v>
      </c>
      <c r="F20" s="9">
        <v>235389</v>
      </c>
    </row>
    <row r="21" spans="1:6" x14ac:dyDescent="0.25">
      <c r="A21" s="34">
        <v>17</v>
      </c>
      <c r="B21" s="9">
        <v>61811</v>
      </c>
      <c r="C21" s="9">
        <v>85706</v>
      </c>
      <c r="D21" s="9">
        <v>46978</v>
      </c>
      <c r="E21" s="9">
        <v>40802</v>
      </c>
      <c r="F21" s="9">
        <v>235297</v>
      </c>
    </row>
    <row r="22" spans="1:6" x14ac:dyDescent="0.25">
      <c r="A22" s="34">
        <v>18</v>
      </c>
      <c r="B22" s="9">
        <v>24456</v>
      </c>
      <c r="C22" s="9">
        <v>44916</v>
      </c>
      <c r="D22" s="9">
        <v>55519</v>
      </c>
      <c r="E22" s="9">
        <v>81421</v>
      </c>
      <c r="F22" s="9">
        <v>206312</v>
      </c>
    </row>
    <row r="23" spans="1:6" x14ac:dyDescent="0.25">
      <c r="A23" s="34">
        <v>19</v>
      </c>
      <c r="B23" s="9">
        <v>89591</v>
      </c>
      <c r="C23" s="9">
        <v>53157</v>
      </c>
      <c r="D23" s="9">
        <v>37558</v>
      </c>
      <c r="E23" s="9">
        <v>38247</v>
      </c>
      <c r="F23" s="9">
        <v>218553</v>
      </c>
    </row>
    <row r="24" spans="1:6" x14ac:dyDescent="0.25">
      <c r="A24" s="34">
        <v>20</v>
      </c>
      <c r="B24" s="9">
        <v>68349</v>
      </c>
      <c r="C24" s="9">
        <v>104140</v>
      </c>
      <c r="D24" s="9">
        <v>35083</v>
      </c>
      <c r="E24" s="9">
        <v>69424</v>
      </c>
      <c r="F24" s="9">
        <v>276996</v>
      </c>
    </row>
    <row r="25" spans="1:6" x14ac:dyDescent="0.25">
      <c r="A25" s="34">
        <v>21</v>
      </c>
      <c r="B25" s="9">
        <v>77336</v>
      </c>
      <c r="C25" s="9">
        <v>37476</v>
      </c>
      <c r="D25" s="9">
        <v>51815</v>
      </c>
      <c r="E25" s="9">
        <v>57065</v>
      </c>
      <c r="F25" s="9">
        <v>223692</v>
      </c>
    </row>
    <row r="26" spans="1:6" x14ac:dyDescent="0.25">
      <c r="A26" s="34">
        <v>22</v>
      </c>
      <c r="B26" s="9">
        <v>31149</v>
      </c>
      <c r="C26" s="9">
        <v>77333</v>
      </c>
      <c r="D26" s="9">
        <v>104364</v>
      </c>
      <c r="E26" s="9">
        <v>65664</v>
      </c>
      <c r="F26" s="9">
        <v>278510</v>
      </c>
    </row>
    <row r="27" spans="1:6" x14ac:dyDescent="0.25">
      <c r="A27" s="34">
        <v>23</v>
      </c>
      <c r="B27" s="9">
        <v>87124</v>
      </c>
      <c r="C27" s="9">
        <v>56387</v>
      </c>
      <c r="D27" s="9">
        <v>63290</v>
      </c>
      <c r="E27" s="9">
        <v>71953</v>
      </c>
      <c r="F27" s="9">
        <v>278754</v>
      </c>
    </row>
    <row r="28" spans="1:6" x14ac:dyDescent="0.25">
      <c r="A28" s="34">
        <v>24</v>
      </c>
      <c r="B28" s="9">
        <v>34037</v>
      </c>
      <c r="C28" s="9">
        <v>54519</v>
      </c>
      <c r="D28" s="9">
        <v>79104</v>
      </c>
      <c r="E28" s="9">
        <v>62608</v>
      </c>
      <c r="F28" s="9">
        <v>230268</v>
      </c>
    </row>
    <row r="29" spans="1:6" x14ac:dyDescent="0.25">
      <c r="A29" s="34">
        <v>25</v>
      </c>
      <c r="B29" s="9">
        <v>46960</v>
      </c>
      <c r="C29" s="9">
        <v>64764</v>
      </c>
      <c r="D29" s="9">
        <v>53394</v>
      </c>
      <c r="E29" s="9">
        <v>33256</v>
      </c>
      <c r="F29" s="9">
        <v>198374</v>
      </c>
    </row>
    <row r="30" spans="1:6" x14ac:dyDescent="0.25">
      <c r="A30" s="34">
        <v>26</v>
      </c>
      <c r="B30" s="9">
        <v>59994</v>
      </c>
      <c r="C30" s="9">
        <v>70594</v>
      </c>
      <c r="D30" s="9">
        <v>50446</v>
      </c>
      <c r="E30" s="9">
        <v>44050</v>
      </c>
      <c r="F30" s="9">
        <v>225084</v>
      </c>
    </row>
    <row r="31" spans="1:6" x14ac:dyDescent="0.25">
      <c r="A31" s="34">
        <v>27</v>
      </c>
      <c r="B31" s="9">
        <v>45214</v>
      </c>
      <c r="C31" s="9">
        <v>89826</v>
      </c>
      <c r="D31" s="9">
        <v>56302</v>
      </c>
      <c r="E31" s="9">
        <v>71285</v>
      </c>
      <c r="F31" s="9">
        <v>262627</v>
      </c>
    </row>
    <row r="32" spans="1:6" x14ac:dyDescent="0.25">
      <c r="A32" s="34">
        <v>28</v>
      </c>
      <c r="B32" s="9">
        <v>53737</v>
      </c>
      <c r="C32" s="9">
        <v>69938</v>
      </c>
      <c r="D32" s="9">
        <v>73471</v>
      </c>
      <c r="E32" s="9">
        <v>69135</v>
      </c>
      <c r="F32" s="9">
        <v>266281</v>
      </c>
    </row>
    <row r="33" spans="1:6" x14ac:dyDescent="0.25">
      <c r="A33" s="34">
        <v>29</v>
      </c>
      <c r="B33" s="9">
        <v>40200</v>
      </c>
      <c r="C33" s="9">
        <v>37943</v>
      </c>
      <c r="D33" s="9">
        <v>62073</v>
      </c>
      <c r="E33" s="9">
        <v>78236</v>
      </c>
      <c r="F33" s="9">
        <v>218452</v>
      </c>
    </row>
    <row r="34" spans="1:6" x14ac:dyDescent="0.25">
      <c r="A34" s="34">
        <v>30</v>
      </c>
      <c r="B34" s="9">
        <v>59599</v>
      </c>
      <c r="C34" s="9">
        <v>64192</v>
      </c>
      <c r="D34" s="9">
        <v>44335</v>
      </c>
      <c r="E34" s="9">
        <v>42944</v>
      </c>
      <c r="F34" s="9">
        <v>211070</v>
      </c>
    </row>
    <row r="35" spans="1:6" x14ac:dyDescent="0.25">
      <c r="A35" s="34" t="s">
        <v>35</v>
      </c>
      <c r="B35" s="9">
        <v>1703987</v>
      </c>
      <c r="C35" s="9">
        <v>1965596</v>
      </c>
      <c r="D35" s="9">
        <v>1711756</v>
      </c>
      <c r="E35" s="9">
        <v>1864759</v>
      </c>
      <c r="F35" s="9">
        <v>7246098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8C4D0-3F56-4165-A7FE-EC2832EC21BC}">
  <sheetPr codeName="Sheet70"/>
  <dimension ref="A3:F35"/>
  <sheetViews>
    <sheetView topLeftCell="A26" workbookViewId="0">
      <selection activeCell="C40" sqref="C40"/>
    </sheetView>
  </sheetViews>
  <sheetFormatPr defaultRowHeight="15" x14ac:dyDescent="0.25"/>
  <cols>
    <col min="1" max="1" width="13" bestFit="1" customWidth="1"/>
    <col min="2" max="2" width="16.140625" bestFit="1" customWidth="1"/>
    <col min="3" max="5" width="8" bestFit="1" customWidth="1"/>
    <col min="6" max="6" width="11.28515625" bestFit="1" customWidth="1"/>
  </cols>
  <sheetData>
    <row r="3" spans="1:6" x14ac:dyDescent="0.25">
      <c r="A3" t="s">
        <v>806</v>
      </c>
      <c r="B3" t="s">
        <v>137</v>
      </c>
    </row>
    <row r="4" spans="1:6" x14ac:dyDescent="0.25">
      <c r="A4" t="s">
        <v>23</v>
      </c>
      <c r="B4">
        <v>1</v>
      </c>
      <c r="C4">
        <v>2</v>
      </c>
      <c r="D4">
        <v>3</v>
      </c>
      <c r="E4">
        <v>4</v>
      </c>
      <c r="F4" t="s">
        <v>35</v>
      </c>
    </row>
    <row r="5" spans="1:6" x14ac:dyDescent="0.25">
      <c r="A5" s="1">
        <v>1</v>
      </c>
      <c r="B5">
        <v>30965</v>
      </c>
      <c r="C5">
        <v>42039</v>
      </c>
      <c r="D5">
        <v>57790</v>
      </c>
      <c r="E5">
        <v>43417</v>
      </c>
      <c r="F5">
        <v>174211</v>
      </c>
    </row>
    <row r="6" spans="1:6" x14ac:dyDescent="0.25">
      <c r="A6" s="1">
        <v>2</v>
      </c>
      <c r="B6">
        <v>96038</v>
      </c>
      <c r="C6">
        <v>121118</v>
      </c>
      <c r="D6">
        <v>59089</v>
      </c>
      <c r="E6">
        <v>45355</v>
      </c>
      <c r="F6">
        <v>321600</v>
      </c>
    </row>
    <row r="7" spans="1:6" x14ac:dyDescent="0.25">
      <c r="A7" s="1">
        <v>3</v>
      </c>
      <c r="B7">
        <v>57419</v>
      </c>
      <c r="C7">
        <v>33589</v>
      </c>
      <c r="D7">
        <v>61960</v>
      </c>
      <c r="E7">
        <v>97548</v>
      </c>
      <c r="F7">
        <v>250516</v>
      </c>
    </row>
    <row r="8" spans="1:6" x14ac:dyDescent="0.25">
      <c r="A8" s="1">
        <v>4</v>
      </c>
      <c r="B8">
        <v>48947</v>
      </c>
      <c r="C8">
        <v>79352</v>
      </c>
      <c r="D8">
        <v>63052</v>
      </c>
      <c r="E8">
        <v>59520</v>
      </c>
      <c r="F8">
        <v>250871</v>
      </c>
    </row>
    <row r="9" spans="1:6" x14ac:dyDescent="0.25">
      <c r="A9" s="1">
        <v>5</v>
      </c>
      <c r="B9">
        <v>57270</v>
      </c>
      <c r="C9">
        <v>86555</v>
      </c>
      <c r="D9">
        <v>69517</v>
      </c>
      <c r="E9">
        <v>33471</v>
      </c>
      <c r="F9">
        <v>246813</v>
      </c>
    </row>
    <row r="10" spans="1:6" x14ac:dyDescent="0.25">
      <c r="A10" s="1">
        <v>6</v>
      </c>
      <c r="B10">
        <v>75639</v>
      </c>
      <c r="C10">
        <v>71976</v>
      </c>
      <c r="D10">
        <v>55212</v>
      </c>
      <c r="E10">
        <v>78644</v>
      </c>
      <c r="F10">
        <v>281471</v>
      </c>
    </row>
    <row r="11" spans="1:6" x14ac:dyDescent="0.25">
      <c r="A11" s="1">
        <v>7</v>
      </c>
      <c r="B11">
        <v>53130</v>
      </c>
      <c r="C11">
        <v>65768</v>
      </c>
      <c r="D11">
        <v>49064</v>
      </c>
      <c r="E11">
        <v>89018</v>
      </c>
      <c r="F11">
        <v>256980</v>
      </c>
    </row>
    <row r="12" spans="1:6" x14ac:dyDescent="0.25">
      <c r="A12" s="1">
        <v>8</v>
      </c>
      <c r="B12">
        <v>33289</v>
      </c>
      <c r="C12">
        <v>74001</v>
      </c>
      <c r="D12">
        <v>45219</v>
      </c>
      <c r="E12">
        <v>43512</v>
      </c>
      <c r="F12">
        <v>196021</v>
      </c>
    </row>
    <row r="13" spans="1:6" x14ac:dyDescent="0.25">
      <c r="A13" s="1">
        <v>9</v>
      </c>
      <c r="B13">
        <v>61611</v>
      </c>
      <c r="C13">
        <v>99009</v>
      </c>
      <c r="D13">
        <v>61075</v>
      </c>
      <c r="E13">
        <v>50945</v>
      </c>
      <c r="F13">
        <v>272640</v>
      </c>
    </row>
    <row r="14" spans="1:6" x14ac:dyDescent="0.25">
      <c r="A14" s="1">
        <v>10</v>
      </c>
      <c r="B14">
        <v>31785</v>
      </c>
      <c r="C14">
        <v>71213</v>
      </c>
      <c r="D14">
        <v>60417</v>
      </c>
      <c r="E14">
        <v>63835</v>
      </c>
      <c r="F14">
        <v>227250</v>
      </c>
    </row>
    <row r="15" spans="1:6" x14ac:dyDescent="0.25">
      <c r="A15" s="1">
        <v>11</v>
      </c>
      <c r="B15">
        <v>59127</v>
      </c>
      <c r="C15">
        <v>35567</v>
      </c>
      <c r="D15">
        <v>62130</v>
      </c>
      <c r="E15">
        <v>107832</v>
      </c>
      <c r="F15">
        <v>264656</v>
      </c>
    </row>
    <row r="16" spans="1:6" x14ac:dyDescent="0.25">
      <c r="A16" s="1">
        <v>12</v>
      </c>
      <c r="B16">
        <v>71862</v>
      </c>
      <c r="C16">
        <v>21670</v>
      </c>
      <c r="D16">
        <v>67312</v>
      </c>
      <c r="E16">
        <v>63558</v>
      </c>
      <c r="F16">
        <v>224402</v>
      </c>
    </row>
    <row r="17" spans="1:6" x14ac:dyDescent="0.25">
      <c r="A17" s="1">
        <v>13</v>
      </c>
      <c r="B17">
        <v>100626</v>
      </c>
      <c r="C17">
        <v>56058</v>
      </c>
      <c r="D17">
        <v>39500</v>
      </c>
      <c r="E17">
        <v>75109</v>
      </c>
      <c r="F17">
        <v>271293</v>
      </c>
    </row>
    <row r="18" spans="1:6" x14ac:dyDescent="0.25">
      <c r="A18" s="1">
        <v>14</v>
      </c>
      <c r="B18">
        <v>74240</v>
      </c>
      <c r="C18">
        <v>63023</v>
      </c>
      <c r="D18">
        <v>36217</v>
      </c>
      <c r="E18">
        <v>77218</v>
      </c>
      <c r="F18">
        <v>250698</v>
      </c>
    </row>
    <row r="19" spans="1:6" x14ac:dyDescent="0.25">
      <c r="A19" s="1">
        <v>15</v>
      </c>
      <c r="B19">
        <v>30612</v>
      </c>
      <c r="C19">
        <v>62277</v>
      </c>
      <c r="D19">
        <v>45561</v>
      </c>
      <c r="E19">
        <v>52567</v>
      </c>
      <c r="F19">
        <v>191017</v>
      </c>
    </row>
    <row r="20" spans="1:6" x14ac:dyDescent="0.25">
      <c r="A20" s="1">
        <v>16</v>
      </c>
      <c r="B20">
        <v>41870</v>
      </c>
      <c r="C20">
        <v>71490</v>
      </c>
      <c r="D20">
        <v>64909</v>
      </c>
      <c r="E20">
        <v>57120</v>
      </c>
      <c r="F20">
        <v>235389</v>
      </c>
    </row>
    <row r="21" spans="1:6" x14ac:dyDescent="0.25">
      <c r="A21" s="1">
        <v>17</v>
      </c>
      <c r="B21">
        <v>61811</v>
      </c>
      <c r="C21">
        <v>85706</v>
      </c>
      <c r="D21">
        <v>46978</v>
      </c>
      <c r="E21">
        <v>40802</v>
      </c>
      <c r="F21">
        <v>235297</v>
      </c>
    </row>
    <row r="22" spans="1:6" x14ac:dyDescent="0.25">
      <c r="A22" s="1">
        <v>18</v>
      </c>
      <c r="B22">
        <v>24456</v>
      </c>
      <c r="C22">
        <v>44916</v>
      </c>
      <c r="D22">
        <v>55519</v>
      </c>
      <c r="E22">
        <v>81421</v>
      </c>
      <c r="F22">
        <v>206312</v>
      </c>
    </row>
    <row r="23" spans="1:6" x14ac:dyDescent="0.25">
      <c r="A23" s="1">
        <v>19</v>
      </c>
      <c r="B23">
        <v>89591</v>
      </c>
      <c r="C23">
        <v>53157</v>
      </c>
      <c r="D23">
        <v>37558</v>
      </c>
      <c r="E23">
        <v>38247</v>
      </c>
      <c r="F23">
        <v>218553</v>
      </c>
    </row>
    <row r="24" spans="1:6" x14ac:dyDescent="0.25">
      <c r="A24" s="1">
        <v>20</v>
      </c>
      <c r="B24">
        <v>68349</v>
      </c>
      <c r="C24">
        <v>104140</v>
      </c>
      <c r="D24">
        <v>35083</v>
      </c>
      <c r="E24">
        <v>69424</v>
      </c>
      <c r="F24">
        <v>276996</v>
      </c>
    </row>
    <row r="25" spans="1:6" x14ac:dyDescent="0.25">
      <c r="A25" s="1">
        <v>21</v>
      </c>
      <c r="B25">
        <v>77336</v>
      </c>
      <c r="C25">
        <v>37476</v>
      </c>
      <c r="D25">
        <v>51815</v>
      </c>
      <c r="E25">
        <v>57065</v>
      </c>
      <c r="F25">
        <v>223692</v>
      </c>
    </row>
    <row r="26" spans="1:6" x14ac:dyDescent="0.25">
      <c r="A26" s="1">
        <v>22</v>
      </c>
      <c r="B26">
        <v>31149</v>
      </c>
      <c r="C26">
        <v>77333</v>
      </c>
      <c r="D26">
        <v>104364</v>
      </c>
      <c r="E26">
        <v>65664</v>
      </c>
      <c r="F26">
        <v>278510</v>
      </c>
    </row>
    <row r="27" spans="1:6" x14ac:dyDescent="0.25">
      <c r="A27" s="1">
        <v>23</v>
      </c>
      <c r="B27">
        <v>87124</v>
      </c>
      <c r="C27">
        <v>56387</v>
      </c>
      <c r="D27">
        <v>63290</v>
      </c>
      <c r="E27">
        <v>71953</v>
      </c>
      <c r="F27">
        <v>278754</v>
      </c>
    </row>
    <row r="28" spans="1:6" x14ac:dyDescent="0.25">
      <c r="A28" s="1">
        <v>24</v>
      </c>
      <c r="B28">
        <v>34037</v>
      </c>
      <c r="C28">
        <v>54519</v>
      </c>
      <c r="D28">
        <v>79104</v>
      </c>
      <c r="E28">
        <v>62608</v>
      </c>
      <c r="F28">
        <v>230268</v>
      </c>
    </row>
    <row r="29" spans="1:6" x14ac:dyDescent="0.25">
      <c r="A29" s="1">
        <v>25</v>
      </c>
      <c r="B29">
        <v>46960</v>
      </c>
      <c r="C29">
        <v>64764</v>
      </c>
      <c r="D29">
        <v>53394</v>
      </c>
      <c r="E29">
        <v>33256</v>
      </c>
      <c r="F29">
        <v>198374</v>
      </c>
    </row>
    <row r="30" spans="1:6" x14ac:dyDescent="0.25">
      <c r="A30" s="1">
        <v>26</v>
      </c>
      <c r="B30">
        <v>59994</v>
      </c>
      <c r="C30">
        <v>70594</v>
      </c>
      <c r="D30">
        <v>50446</v>
      </c>
      <c r="E30">
        <v>44050</v>
      </c>
      <c r="F30">
        <v>225084</v>
      </c>
    </row>
    <row r="31" spans="1:6" x14ac:dyDescent="0.25">
      <c r="A31" s="1">
        <v>27</v>
      </c>
      <c r="B31">
        <v>45214</v>
      </c>
      <c r="C31">
        <v>89826</v>
      </c>
      <c r="D31">
        <v>56302</v>
      </c>
      <c r="E31">
        <v>71285</v>
      </c>
      <c r="F31">
        <v>262627</v>
      </c>
    </row>
    <row r="32" spans="1:6" x14ac:dyDescent="0.25">
      <c r="A32" s="1">
        <v>28</v>
      </c>
      <c r="B32">
        <v>53737</v>
      </c>
      <c r="C32">
        <v>69938</v>
      </c>
      <c r="D32">
        <v>73471</v>
      </c>
      <c r="E32">
        <v>69135</v>
      </c>
      <c r="F32">
        <v>266281</v>
      </c>
    </row>
    <row r="33" spans="1:6" x14ac:dyDescent="0.25">
      <c r="A33" s="1">
        <v>29</v>
      </c>
      <c r="B33">
        <v>40200</v>
      </c>
      <c r="C33">
        <v>37943</v>
      </c>
      <c r="D33">
        <v>62073</v>
      </c>
      <c r="E33">
        <v>78236</v>
      </c>
      <c r="F33">
        <v>218452</v>
      </c>
    </row>
    <row r="34" spans="1:6" x14ac:dyDescent="0.25">
      <c r="A34" s="1">
        <v>30</v>
      </c>
      <c r="B34">
        <v>59599</v>
      </c>
      <c r="C34">
        <v>64192</v>
      </c>
      <c r="D34">
        <v>44335</v>
      </c>
      <c r="E34">
        <v>42944</v>
      </c>
      <c r="F34">
        <v>211070</v>
      </c>
    </row>
    <row r="35" spans="1:6" x14ac:dyDescent="0.25">
      <c r="A35" s="1" t="s">
        <v>35</v>
      </c>
      <c r="B35">
        <v>1703987</v>
      </c>
      <c r="C35">
        <v>1965596</v>
      </c>
      <c r="D35">
        <v>1711756</v>
      </c>
      <c r="E35">
        <v>1864759</v>
      </c>
      <c r="F35">
        <v>7246098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7D11B-EF01-4981-9D5F-7EC99D0E1016}">
  <sheetPr codeName="Sheet71"/>
  <dimension ref="A3:F19"/>
  <sheetViews>
    <sheetView topLeftCell="A3" workbookViewId="0">
      <selection activeCell="I11" sqref="I11"/>
    </sheetView>
  </sheetViews>
  <sheetFormatPr defaultRowHeight="15" x14ac:dyDescent="0.25"/>
  <cols>
    <col min="1" max="1" width="13" bestFit="1" customWidth="1"/>
    <col min="2" max="2" width="16.140625" bestFit="1" customWidth="1"/>
    <col min="3" max="3" width="8" bestFit="1" customWidth="1"/>
    <col min="4" max="4" width="7" customWidth="1"/>
    <col min="5" max="5" width="8" bestFit="1" customWidth="1"/>
    <col min="6" max="6" width="11.28515625" bestFit="1" customWidth="1"/>
  </cols>
  <sheetData>
    <row r="3" spans="1:6" x14ac:dyDescent="0.25">
      <c r="A3" t="s">
        <v>806</v>
      </c>
      <c r="B3" t="s">
        <v>137</v>
      </c>
    </row>
    <row r="4" spans="1:6" x14ac:dyDescent="0.25">
      <c r="A4" t="s">
        <v>23</v>
      </c>
      <c r="B4">
        <v>1</v>
      </c>
      <c r="C4">
        <v>2</v>
      </c>
      <c r="D4">
        <v>3</v>
      </c>
      <c r="E4">
        <v>4</v>
      </c>
      <c r="F4" t="s">
        <v>35</v>
      </c>
    </row>
    <row r="5" spans="1:6" x14ac:dyDescent="0.25">
      <c r="A5" s="1">
        <v>2</v>
      </c>
      <c r="B5">
        <v>96038</v>
      </c>
      <c r="C5">
        <v>121118</v>
      </c>
      <c r="D5">
        <v>59089</v>
      </c>
      <c r="E5">
        <v>45355</v>
      </c>
      <c r="F5">
        <v>321600</v>
      </c>
    </row>
    <row r="6" spans="1:6" x14ac:dyDescent="0.25">
      <c r="A6" s="1">
        <v>3</v>
      </c>
      <c r="B6">
        <v>57419</v>
      </c>
      <c r="C6">
        <v>33589</v>
      </c>
      <c r="D6">
        <v>61960</v>
      </c>
      <c r="E6">
        <v>97548</v>
      </c>
      <c r="F6">
        <v>250516</v>
      </c>
    </row>
    <row r="7" spans="1:6" x14ac:dyDescent="0.25">
      <c r="A7" s="1">
        <v>4</v>
      </c>
      <c r="B7">
        <v>48947</v>
      </c>
      <c r="C7">
        <v>79352</v>
      </c>
      <c r="D7">
        <v>63052</v>
      </c>
      <c r="E7">
        <v>59520</v>
      </c>
      <c r="F7">
        <v>250871</v>
      </c>
    </row>
    <row r="8" spans="1:6" x14ac:dyDescent="0.25">
      <c r="A8" s="1">
        <v>6</v>
      </c>
      <c r="B8">
        <v>75639</v>
      </c>
      <c r="C8">
        <v>71976</v>
      </c>
      <c r="D8">
        <v>55212</v>
      </c>
      <c r="E8">
        <v>78644</v>
      </c>
      <c r="F8">
        <v>281471</v>
      </c>
    </row>
    <row r="9" spans="1:6" x14ac:dyDescent="0.25">
      <c r="A9" s="1">
        <v>7</v>
      </c>
      <c r="B9">
        <v>53130</v>
      </c>
      <c r="C9">
        <v>65768</v>
      </c>
      <c r="D9">
        <v>49064</v>
      </c>
      <c r="E9">
        <v>89018</v>
      </c>
      <c r="F9">
        <v>256980</v>
      </c>
    </row>
    <row r="10" spans="1:6" x14ac:dyDescent="0.25">
      <c r="A10" s="1">
        <v>9</v>
      </c>
      <c r="B10">
        <v>61611</v>
      </c>
      <c r="C10">
        <v>99009</v>
      </c>
      <c r="D10">
        <v>61075</v>
      </c>
      <c r="E10">
        <v>50945</v>
      </c>
      <c r="F10">
        <v>272640</v>
      </c>
    </row>
    <row r="11" spans="1:6" x14ac:dyDescent="0.25">
      <c r="A11" s="1">
        <v>11</v>
      </c>
      <c r="B11">
        <v>59127</v>
      </c>
      <c r="C11">
        <v>35567</v>
      </c>
      <c r="D11">
        <v>62130</v>
      </c>
      <c r="E11">
        <v>107832</v>
      </c>
      <c r="F11">
        <v>264656</v>
      </c>
    </row>
    <row r="12" spans="1:6" x14ac:dyDescent="0.25">
      <c r="A12" s="1">
        <v>13</v>
      </c>
      <c r="B12">
        <v>100626</v>
      </c>
      <c r="C12">
        <v>56058</v>
      </c>
      <c r="D12">
        <v>39500</v>
      </c>
      <c r="E12">
        <v>75109</v>
      </c>
      <c r="F12">
        <v>271293</v>
      </c>
    </row>
    <row r="13" spans="1:6" x14ac:dyDescent="0.25">
      <c r="A13" s="1">
        <v>14</v>
      </c>
      <c r="B13">
        <v>74240</v>
      </c>
      <c r="C13">
        <v>63023</v>
      </c>
      <c r="D13">
        <v>36217</v>
      </c>
      <c r="E13">
        <v>77218</v>
      </c>
      <c r="F13">
        <v>250698</v>
      </c>
    </row>
    <row r="14" spans="1:6" x14ac:dyDescent="0.25">
      <c r="A14" s="1">
        <v>20</v>
      </c>
      <c r="B14">
        <v>68349</v>
      </c>
      <c r="C14">
        <v>104140</v>
      </c>
      <c r="D14">
        <v>35083</v>
      </c>
      <c r="E14">
        <v>69424</v>
      </c>
      <c r="F14">
        <v>276996</v>
      </c>
    </row>
    <row r="15" spans="1:6" x14ac:dyDescent="0.25">
      <c r="A15" s="1">
        <v>22</v>
      </c>
      <c r="B15">
        <v>31149</v>
      </c>
      <c r="C15">
        <v>77333</v>
      </c>
      <c r="D15">
        <v>104364</v>
      </c>
      <c r="E15">
        <v>65664</v>
      </c>
      <c r="F15">
        <v>278510</v>
      </c>
    </row>
    <row r="16" spans="1:6" x14ac:dyDescent="0.25">
      <c r="A16" s="1">
        <v>23</v>
      </c>
      <c r="B16">
        <v>87124</v>
      </c>
      <c r="C16">
        <v>56387</v>
      </c>
      <c r="D16">
        <v>63290</v>
      </c>
      <c r="E16">
        <v>71953</v>
      </c>
      <c r="F16">
        <v>278754</v>
      </c>
    </row>
    <row r="17" spans="1:6" x14ac:dyDescent="0.25">
      <c r="A17" s="1">
        <v>27</v>
      </c>
      <c r="B17">
        <v>45214</v>
      </c>
      <c r="C17">
        <v>89826</v>
      </c>
      <c r="D17">
        <v>56302</v>
      </c>
      <c r="E17">
        <v>71285</v>
      </c>
      <c r="F17">
        <v>262627</v>
      </c>
    </row>
    <row r="18" spans="1:6" x14ac:dyDescent="0.25">
      <c r="A18" s="1">
        <v>28</v>
      </c>
      <c r="B18">
        <v>53737</v>
      </c>
      <c r="C18">
        <v>69938</v>
      </c>
      <c r="D18">
        <v>73471</v>
      </c>
      <c r="E18">
        <v>69135</v>
      </c>
      <c r="F18">
        <v>266281</v>
      </c>
    </row>
    <row r="19" spans="1:6" x14ac:dyDescent="0.25">
      <c r="A19" s="1" t="s">
        <v>35</v>
      </c>
      <c r="B19">
        <v>912350</v>
      </c>
      <c r="C19">
        <v>1023084</v>
      </c>
      <c r="D19">
        <v>819809</v>
      </c>
      <c r="E19">
        <v>1028650</v>
      </c>
      <c r="F19">
        <v>3783893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84D1A-B8EA-4D57-9458-3A8864C097E3}">
  <sheetPr codeName="Sheet72"/>
  <dimension ref="A3:F15"/>
  <sheetViews>
    <sheetView topLeftCell="A3" workbookViewId="0">
      <selection activeCell="D21" sqref="D21"/>
    </sheetView>
  </sheetViews>
  <sheetFormatPr defaultRowHeight="15" x14ac:dyDescent="0.25"/>
  <cols>
    <col min="1" max="1" width="13" bestFit="1" customWidth="1"/>
    <col min="2" max="2" width="16.140625" bestFit="1" customWidth="1"/>
    <col min="3" max="5" width="7" customWidth="1"/>
    <col min="6" max="6" width="11.28515625" bestFit="1" customWidth="1"/>
  </cols>
  <sheetData>
    <row r="3" spans="1:6" x14ac:dyDescent="0.25">
      <c r="A3" t="s">
        <v>806</v>
      </c>
      <c r="B3" t="s">
        <v>137</v>
      </c>
    </row>
    <row r="4" spans="1:6" x14ac:dyDescent="0.25">
      <c r="A4" t="s">
        <v>23</v>
      </c>
      <c r="B4">
        <v>1</v>
      </c>
      <c r="C4">
        <v>2</v>
      </c>
      <c r="D4">
        <v>3</v>
      </c>
      <c r="E4">
        <v>4</v>
      </c>
      <c r="F4" t="s">
        <v>35</v>
      </c>
    </row>
    <row r="5" spans="1:6" x14ac:dyDescent="0.25">
      <c r="A5" s="1">
        <v>2</v>
      </c>
      <c r="B5">
        <v>96038</v>
      </c>
      <c r="C5">
        <v>121118</v>
      </c>
      <c r="D5">
        <v>59089</v>
      </c>
      <c r="E5">
        <v>45355</v>
      </c>
      <c r="F5">
        <v>321600</v>
      </c>
    </row>
    <row r="6" spans="1:6" x14ac:dyDescent="0.25">
      <c r="A6" s="1">
        <v>6</v>
      </c>
      <c r="B6">
        <v>75639</v>
      </c>
      <c r="C6">
        <v>71976</v>
      </c>
      <c r="D6">
        <v>55212</v>
      </c>
      <c r="E6">
        <v>78644</v>
      </c>
      <c r="F6">
        <v>281471</v>
      </c>
    </row>
    <row r="7" spans="1:6" x14ac:dyDescent="0.25">
      <c r="A7" s="1">
        <v>9</v>
      </c>
      <c r="B7">
        <v>61611</v>
      </c>
      <c r="C7">
        <v>99009</v>
      </c>
      <c r="D7">
        <v>61075</v>
      </c>
      <c r="E7">
        <v>50945</v>
      </c>
      <c r="F7">
        <v>272640</v>
      </c>
    </row>
    <row r="8" spans="1:6" x14ac:dyDescent="0.25">
      <c r="A8" s="1">
        <v>11</v>
      </c>
      <c r="B8">
        <v>59127</v>
      </c>
      <c r="C8">
        <v>35567</v>
      </c>
      <c r="D8">
        <v>62130</v>
      </c>
      <c r="E8">
        <v>107832</v>
      </c>
      <c r="F8">
        <v>264656</v>
      </c>
    </row>
    <row r="9" spans="1:6" x14ac:dyDescent="0.25">
      <c r="A9" s="1">
        <v>13</v>
      </c>
      <c r="B9">
        <v>100626</v>
      </c>
      <c r="C9">
        <v>56058</v>
      </c>
      <c r="D9">
        <v>39500</v>
      </c>
      <c r="E9">
        <v>75109</v>
      </c>
      <c r="F9">
        <v>271293</v>
      </c>
    </row>
    <row r="10" spans="1:6" x14ac:dyDescent="0.25">
      <c r="A10" s="1">
        <v>20</v>
      </c>
      <c r="B10">
        <v>68349</v>
      </c>
      <c r="C10">
        <v>104140</v>
      </c>
      <c r="D10">
        <v>35083</v>
      </c>
      <c r="E10">
        <v>69424</v>
      </c>
      <c r="F10">
        <v>276996</v>
      </c>
    </row>
    <row r="11" spans="1:6" x14ac:dyDescent="0.25">
      <c r="A11" s="1">
        <v>22</v>
      </c>
      <c r="B11">
        <v>31149</v>
      </c>
      <c r="C11">
        <v>77333</v>
      </c>
      <c r="D11">
        <v>104364</v>
      </c>
      <c r="E11">
        <v>65664</v>
      </c>
      <c r="F11">
        <v>278510</v>
      </c>
    </row>
    <row r="12" spans="1:6" x14ac:dyDescent="0.25">
      <c r="A12" s="1">
        <v>23</v>
      </c>
      <c r="B12">
        <v>87124</v>
      </c>
      <c r="C12">
        <v>56387</v>
      </c>
      <c r="D12">
        <v>63290</v>
      </c>
      <c r="E12">
        <v>71953</v>
      </c>
      <c r="F12">
        <v>278754</v>
      </c>
    </row>
    <row r="13" spans="1:6" x14ac:dyDescent="0.25">
      <c r="A13" s="1">
        <v>27</v>
      </c>
      <c r="B13">
        <v>45214</v>
      </c>
      <c r="C13">
        <v>89826</v>
      </c>
      <c r="D13">
        <v>56302</v>
      </c>
      <c r="E13">
        <v>71285</v>
      </c>
      <c r="F13">
        <v>262627</v>
      </c>
    </row>
    <row r="14" spans="1:6" x14ac:dyDescent="0.25">
      <c r="A14" s="1">
        <v>28</v>
      </c>
      <c r="B14">
        <v>53737</v>
      </c>
      <c r="C14">
        <v>69938</v>
      </c>
      <c r="D14">
        <v>73471</v>
      </c>
      <c r="E14">
        <v>69135</v>
      </c>
      <c r="F14">
        <v>266281</v>
      </c>
    </row>
    <row r="15" spans="1:6" x14ac:dyDescent="0.25">
      <c r="A15" s="1" t="s">
        <v>35</v>
      </c>
      <c r="B15">
        <v>678614</v>
      </c>
      <c r="C15">
        <v>781352</v>
      </c>
      <c r="D15">
        <v>609516</v>
      </c>
      <c r="E15">
        <v>705346</v>
      </c>
      <c r="F15">
        <v>2774828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3E2C8-137F-4930-822F-8472E1DDEA23}">
  <sheetPr codeName="Sheet73"/>
  <dimension ref="A3:F35"/>
  <sheetViews>
    <sheetView topLeftCell="A3" workbookViewId="0">
      <selection activeCell="A25" sqref="A25"/>
    </sheetView>
  </sheetViews>
  <sheetFormatPr defaultRowHeight="15" x14ac:dyDescent="0.25"/>
  <cols>
    <col min="1" max="1" width="13" style="9" customWidth="1"/>
    <col min="2" max="2" width="16.140625" style="9" bestFit="1" customWidth="1"/>
    <col min="3" max="3" width="8" style="9" customWidth="1"/>
    <col min="4" max="4" width="8" style="9" bestFit="1" customWidth="1"/>
    <col min="5" max="5" width="8" style="9" customWidth="1"/>
    <col min="6" max="6" width="11.28515625" style="9" bestFit="1" customWidth="1"/>
    <col min="7" max="16384" width="9.140625" style="9"/>
  </cols>
  <sheetData>
    <row r="3" spans="1:6" x14ac:dyDescent="0.25">
      <c r="A3" s="9" t="s">
        <v>806</v>
      </c>
      <c r="B3" s="9" t="s">
        <v>137</v>
      </c>
    </row>
    <row r="4" spans="1:6" x14ac:dyDescent="0.25">
      <c r="A4" s="9" t="s">
        <v>23</v>
      </c>
      <c r="B4" s="9">
        <v>1</v>
      </c>
      <c r="C4" s="9">
        <v>2</v>
      </c>
      <c r="D4" s="9">
        <v>3</v>
      </c>
      <c r="E4" s="9">
        <v>4</v>
      </c>
      <c r="F4" s="9" t="s">
        <v>35</v>
      </c>
    </row>
    <row r="5" spans="1:6" x14ac:dyDescent="0.25">
      <c r="A5" s="34">
        <v>13</v>
      </c>
      <c r="B5" s="9">
        <v>100626</v>
      </c>
      <c r="C5" s="9">
        <v>56058</v>
      </c>
      <c r="D5" s="9">
        <v>39500</v>
      </c>
      <c r="E5" s="9">
        <v>75109</v>
      </c>
      <c r="F5" s="9">
        <v>271293</v>
      </c>
    </row>
    <row r="6" spans="1:6" x14ac:dyDescent="0.25">
      <c r="A6" s="34">
        <v>2</v>
      </c>
      <c r="B6" s="9">
        <v>96038</v>
      </c>
      <c r="C6" s="9">
        <v>121118</v>
      </c>
      <c r="D6" s="9">
        <v>59089</v>
      </c>
      <c r="E6" s="9">
        <v>45355</v>
      </c>
      <c r="F6" s="9">
        <v>321600</v>
      </c>
    </row>
    <row r="7" spans="1:6" x14ac:dyDescent="0.25">
      <c r="A7" s="34">
        <v>19</v>
      </c>
      <c r="B7" s="9">
        <v>89591</v>
      </c>
      <c r="C7" s="9">
        <v>53157</v>
      </c>
      <c r="D7" s="9">
        <v>37558</v>
      </c>
      <c r="E7" s="9">
        <v>38247</v>
      </c>
      <c r="F7" s="9">
        <v>218553</v>
      </c>
    </row>
    <row r="8" spans="1:6" x14ac:dyDescent="0.25">
      <c r="A8" s="34">
        <v>23</v>
      </c>
      <c r="B8" s="9">
        <v>87124</v>
      </c>
      <c r="C8" s="9">
        <v>56387</v>
      </c>
      <c r="D8" s="9">
        <v>63290</v>
      </c>
      <c r="E8" s="9">
        <v>71953</v>
      </c>
      <c r="F8" s="9">
        <v>278754</v>
      </c>
    </row>
    <row r="9" spans="1:6" x14ac:dyDescent="0.25">
      <c r="A9" s="34">
        <v>21</v>
      </c>
      <c r="B9" s="9">
        <v>77336</v>
      </c>
      <c r="C9" s="9">
        <v>37476</v>
      </c>
      <c r="D9" s="9">
        <v>51815</v>
      </c>
      <c r="E9" s="9">
        <v>57065</v>
      </c>
      <c r="F9" s="9">
        <v>223692</v>
      </c>
    </row>
    <row r="10" spans="1:6" x14ac:dyDescent="0.25">
      <c r="A10" s="34">
        <v>6</v>
      </c>
      <c r="B10" s="9">
        <v>75639</v>
      </c>
      <c r="C10" s="9">
        <v>71976</v>
      </c>
      <c r="D10" s="9">
        <v>55212</v>
      </c>
      <c r="E10" s="9">
        <v>78644</v>
      </c>
      <c r="F10" s="9">
        <v>281471</v>
      </c>
    </row>
    <row r="11" spans="1:6" x14ac:dyDescent="0.25">
      <c r="A11" s="34">
        <v>14</v>
      </c>
      <c r="B11" s="9">
        <v>74240</v>
      </c>
      <c r="C11" s="9">
        <v>63023</v>
      </c>
      <c r="D11" s="9">
        <v>36217</v>
      </c>
      <c r="E11" s="9">
        <v>77218</v>
      </c>
      <c r="F11" s="9">
        <v>250698</v>
      </c>
    </row>
    <row r="12" spans="1:6" x14ac:dyDescent="0.25">
      <c r="A12" s="34">
        <v>12</v>
      </c>
      <c r="B12" s="9">
        <v>71862</v>
      </c>
      <c r="C12" s="9">
        <v>21670</v>
      </c>
      <c r="D12" s="9">
        <v>67312</v>
      </c>
      <c r="E12" s="9">
        <v>63558</v>
      </c>
      <c r="F12" s="9">
        <v>224402</v>
      </c>
    </row>
    <row r="13" spans="1:6" x14ac:dyDescent="0.25">
      <c r="A13" s="34">
        <v>20</v>
      </c>
      <c r="B13" s="9">
        <v>68349</v>
      </c>
      <c r="C13" s="9">
        <v>104140</v>
      </c>
      <c r="D13" s="9">
        <v>35083</v>
      </c>
      <c r="E13" s="9">
        <v>69424</v>
      </c>
      <c r="F13" s="9">
        <v>276996</v>
      </c>
    </row>
    <row r="14" spans="1:6" x14ac:dyDescent="0.25">
      <c r="A14" s="34">
        <v>17</v>
      </c>
      <c r="B14" s="9">
        <v>61811</v>
      </c>
      <c r="C14" s="9">
        <v>85706</v>
      </c>
      <c r="D14" s="9">
        <v>46978</v>
      </c>
      <c r="E14" s="9">
        <v>40802</v>
      </c>
      <c r="F14" s="9">
        <v>235297</v>
      </c>
    </row>
    <row r="15" spans="1:6" x14ac:dyDescent="0.25">
      <c r="A15" s="34">
        <v>9</v>
      </c>
      <c r="B15" s="9">
        <v>61611</v>
      </c>
      <c r="C15" s="9">
        <v>99009</v>
      </c>
      <c r="D15" s="9">
        <v>61075</v>
      </c>
      <c r="E15" s="9">
        <v>50945</v>
      </c>
      <c r="F15" s="9">
        <v>272640</v>
      </c>
    </row>
    <row r="16" spans="1:6" x14ac:dyDescent="0.25">
      <c r="A16" s="34">
        <v>26</v>
      </c>
      <c r="B16" s="9">
        <v>59994</v>
      </c>
      <c r="C16" s="9">
        <v>70594</v>
      </c>
      <c r="D16" s="9">
        <v>50446</v>
      </c>
      <c r="E16" s="9">
        <v>44050</v>
      </c>
      <c r="F16" s="9">
        <v>225084</v>
      </c>
    </row>
    <row r="17" spans="1:6" x14ac:dyDescent="0.25">
      <c r="A17" s="34">
        <v>30</v>
      </c>
      <c r="B17" s="9">
        <v>59599</v>
      </c>
      <c r="C17" s="9">
        <v>64192</v>
      </c>
      <c r="D17" s="9">
        <v>44335</v>
      </c>
      <c r="E17" s="9">
        <v>42944</v>
      </c>
      <c r="F17" s="9">
        <v>211070</v>
      </c>
    </row>
    <row r="18" spans="1:6" x14ac:dyDescent="0.25">
      <c r="A18" s="34">
        <v>11</v>
      </c>
      <c r="B18" s="9">
        <v>59127</v>
      </c>
      <c r="C18" s="9">
        <v>35567</v>
      </c>
      <c r="D18" s="9">
        <v>62130</v>
      </c>
      <c r="E18" s="9">
        <v>107832</v>
      </c>
      <c r="F18" s="9">
        <v>264656</v>
      </c>
    </row>
    <row r="19" spans="1:6" x14ac:dyDescent="0.25">
      <c r="A19" s="34">
        <v>3</v>
      </c>
      <c r="B19" s="9">
        <v>57419</v>
      </c>
      <c r="C19" s="9">
        <v>33589</v>
      </c>
      <c r="D19" s="9">
        <v>61960</v>
      </c>
      <c r="E19" s="9">
        <v>97548</v>
      </c>
      <c r="F19" s="9">
        <v>250516</v>
      </c>
    </row>
    <row r="20" spans="1:6" x14ac:dyDescent="0.25">
      <c r="A20" s="34">
        <v>5</v>
      </c>
      <c r="B20" s="9">
        <v>57270</v>
      </c>
      <c r="C20" s="9">
        <v>86555</v>
      </c>
      <c r="D20" s="9">
        <v>69517</v>
      </c>
      <c r="E20" s="9">
        <v>33471</v>
      </c>
      <c r="F20" s="9">
        <v>246813</v>
      </c>
    </row>
    <row r="21" spans="1:6" x14ac:dyDescent="0.25">
      <c r="A21" s="34">
        <v>28</v>
      </c>
      <c r="B21" s="9">
        <v>53737</v>
      </c>
      <c r="C21" s="9">
        <v>69938</v>
      </c>
      <c r="D21" s="9">
        <v>73471</v>
      </c>
      <c r="E21" s="9">
        <v>69135</v>
      </c>
      <c r="F21" s="9">
        <v>266281</v>
      </c>
    </row>
    <row r="22" spans="1:6" x14ac:dyDescent="0.25">
      <c r="A22" s="34">
        <v>7</v>
      </c>
      <c r="B22" s="9">
        <v>53130</v>
      </c>
      <c r="C22" s="9">
        <v>65768</v>
      </c>
      <c r="D22" s="9">
        <v>49064</v>
      </c>
      <c r="E22" s="9">
        <v>89018</v>
      </c>
      <c r="F22" s="9">
        <v>256980</v>
      </c>
    </row>
    <row r="23" spans="1:6" x14ac:dyDescent="0.25">
      <c r="A23" s="34">
        <v>4</v>
      </c>
      <c r="B23" s="9">
        <v>48947</v>
      </c>
      <c r="C23" s="9">
        <v>79352</v>
      </c>
      <c r="D23" s="9">
        <v>63052</v>
      </c>
      <c r="E23" s="9">
        <v>59520</v>
      </c>
      <c r="F23" s="9">
        <v>250871</v>
      </c>
    </row>
    <row r="24" spans="1:6" x14ac:dyDescent="0.25">
      <c r="A24" s="34">
        <v>25</v>
      </c>
      <c r="B24" s="9">
        <v>46960</v>
      </c>
      <c r="C24" s="9">
        <v>64764</v>
      </c>
      <c r="D24" s="9">
        <v>53394</v>
      </c>
      <c r="E24" s="9">
        <v>33256</v>
      </c>
      <c r="F24" s="9">
        <v>198374</v>
      </c>
    </row>
    <row r="25" spans="1:6" x14ac:dyDescent="0.25">
      <c r="A25" s="34">
        <v>27</v>
      </c>
      <c r="B25" s="9">
        <v>45214</v>
      </c>
      <c r="C25" s="9">
        <v>89826</v>
      </c>
      <c r="D25" s="9">
        <v>56302</v>
      </c>
      <c r="E25" s="9">
        <v>71285</v>
      </c>
      <c r="F25" s="9">
        <v>262627</v>
      </c>
    </row>
    <row r="26" spans="1:6" x14ac:dyDescent="0.25">
      <c r="A26" s="34">
        <v>16</v>
      </c>
      <c r="B26" s="9">
        <v>41870</v>
      </c>
      <c r="C26" s="9">
        <v>71490</v>
      </c>
      <c r="D26" s="9">
        <v>64909</v>
      </c>
      <c r="E26" s="9">
        <v>57120</v>
      </c>
      <c r="F26" s="9">
        <v>235389</v>
      </c>
    </row>
    <row r="27" spans="1:6" x14ac:dyDescent="0.25">
      <c r="A27" s="34">
        <v>29</v>
      </c>
      <c r="B27" s="9">
        <v>40200</v>
      </c>
      <c r="C27" s="9">
        <v>37943</v>
      </c>
      <c r="D27" s="9">
        <v>62073</v>
      </c>
      <c r="E27" s="9">
        <v>78236</v>
      </c>
      <c r="F27" s="9">
        <v>218452</v>
      </c>
    </row>
    <row r="28" spans="1:6" x14ac:dyDescent="0.25">
      <c r="A28" s="34">
        <v>24</v>
      </c>
      <c r="B28" s="9">
        <v>34037</v>
      </c>
      <c r="C28" s="9">
        <v>54519</v>
      </c>
      <c r="D28" s="9">
        <v>79104</v>
      </c>
      <c r="E28" s="9">
        <v>62608</v>
      </c>
      <c r="F28" s="9">
        <v>230268</v>
      </c>
    </row>
    <row r="29" spans="1:6" x14ac:dyDescent="0.25">
      <c r="A29" s="34">
        <v>8</v>
      </c>
      <c r="B29" s="9">
        <v>33289</v>
      </c>
      <c r="C29" s="9">
        <v>74001</v>
      </c>
      <c r="D29" s="9">
        <v>45219</v>
      </c>
      <c r="E29" s="9">
        <v>43512</v>
      </c>
      <c r="F29" s="9">
        <v>196021</v>
      </c>
    </row>
    <row r="30" spans="1:6" x14ac:dyDescent="0.25">
      <c r="A30" s="34">
        <v>10</v>
      </c>
      <c r="B30" s="9">
        <v>31785</v>
      </c>
      <c r="C30" s="9">
        <v>71213</v>
      </c>
      <c r="D30" s="9">
        <v>60417</v>
      </c>
      <c r="E30" s="9">
        <v>63835</v>
      </c>
      <c r="F30" s="9">
        <v>227250</v>
      </c>
    </row>
    <row r="31" spans="1:6" x14ac:dyDescent="0.25">
      <c r="A31" s="34">
        <v>22</v>
      </c>
      <c r="B31" s="9">
        <v>31149</v>
      </c>
      <c r="C31" s="9">
        <v>77333</v>
      </c>
      <c r="D31" s="9">
        <v>104364</v>
      </c>
      <c r="E31" s="9">
        <v>65664</v>
      </c>
      <c r="F31" s="9">
        <v>278510</v>
      </c>
    </row>
    <row r="32" spans="1:6" x14ac:dyDescent="0.25">
      <c r="A32" s="34">
        <v>1</v>
      </c>
      <c r="B32" s="9">
        <v>30965</v>
      </c>
      <c r="C32" s="9">
        <v>42039</v>
      </c>
      <c r="D32" s="9">
        <v>57790</v>
      </c>
      <c r="E32" s="9">
        <v>43417</v>
      </c>
      <c r="F32" s="9">
        <v>174211</v>
      </c>
    </row>
    <row r="33" spans="1:6" x14ac:dyDescent="0.25">
      <c r="A33" s="34">
        <v>15</v>
      </c>
      <c r="B33" s="9">
        <v>30612</v>
      </c>
      <c r="C33" s="9">
        <v>62277</v>
      </c>
      <c r="D33" s="9">
        <v>45561</v>
      </c>
      <c r="E33" s="9">
        <v>52567</v>
      </c>
      <c r="F33" s="9">
        <v>191017</v>
      </c>
    </row>
    <row r="34" spans="1:6" x14ac:dyDescent="0.25">
      <c r="A34" s="34">
        <v>18</v>
      </c>
      <c r="B34" s="9">
        <v>24456</v>
      </c>
      <c r="C34" s="9">
        <v>44916</v>
      </c>
      <c r="D34" s="9">
        <v>55519</v>
      </c>
      <c r="E34" s="9">
        <v>81421</v>
      </c>
      <c r="F34" s="9">
        <v>206312</v>
      </c>
    </row>
    <row r="35" spans="1:6" x14ac:dyDescent="0.25">
      <c r="A35" s="34" t="s">
        <v>35</v>
      </c>
      <c r="B35" s="9">
        <v>1703987</v>
      </c>
      <c r="C35" s="9">
        <v>1965596</v>
      </c>
      <c r="D35" s="9">
        <v>1711756</v>
      </c>
      <c r="E35" s="9">
        <v>1864759</v>
      </c>
      <c r="F35" s="9">
        <v>7246098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DD783-147E-45D9-B785-76DB1B95F539}">
  <sheetPr codeName="Sheet74"/>
  <dimension ref="F4:H1379"/>
  <sheetViews>
    <sheetView topLeftCell="F4" workbookViewId="0">
      <selection activeCell="T4" sqref="T4"/>
    </sheetView>
  </sheetViews>
  <sheetFormatPr defaultRowHeight="15" x14ac:dyDescent="0.25"/>
  <cols>
    <col min="1" max="16384" width="9.140625" style="9"/>
  </cols>
  <sheetData>
    <row r="4" spans="6:8" x14ac:dyDescent="0.25">
      <c r="F4" s="9" t="s">
        <v>807</v>
      </c>
      <c r="G4" s="9" t="s">
        <v>808</v>
      </c>
      <c r="H4" s="9" t="s">
        <v>809</v>
      </c>
    </row>
    <row r="5" spans="6:8" x14ac:dyDescent="0.25">
      <c r="F5" s="9">
        <v>20</v>
      </c>
      <c r="G5" s="9">
        <v>8048</v>
      </c>
      <c r="H5" s="9">
        <v>4</v>
      </c>
    </row>
    <row r="6" spans="6:8" x14ac:dyDescent="0.25">
      <c r="F6" s="9">
        <v>6</v>
      </c>
      <c r="G6" s="9">
        <v>7398</v>
      </c>
      <c r="H6" s="9">
        <v>4</v>
      </c>
    </row>
    <row r="7" spans="6:8" x14ac:dyDescent="0.25">
      <c r="F7" s="9">
        <v>10</v>
      </c>
      <c r="G7" s="9">
        <v>5280</v>
      </c>
      <c r="H7" s="9">
        <v>2</v>
      </c>
    </row>
    <row r="8" spans="6:8" x14ac:dyDescent="0.25">
      <c r="F8" s="9">
        <v>28</v>
      </c>
      <c r="G8" s="9">
        <v>3412</v>
      </c>
      <c r="H8" s="9">
        <v>3</v>
      </c>
    </row>
    <row r="9" spans="6:8" x14ac:dyDescent="0.25">
      <c r="F9" s="9">
        <v>8</v>
      </c>
      <c r="G9" s="9">
        <v>3316</v>
      </c>
      <c r="H9" s="9">
        <v>1</v>
      </c>
    </row>
    <row r="10" spans="6:8" x14ac:dyDescent="0.25">
      <c r="F10" s="9">
        <v>17</v>
      </c>
      <c r="G10" s="9">
        <v>821</v>
      </c>
      <c r="H10" s="9">
        <v>2</v>
      </c>
    </row>
    <row r="11" spans="6:8" x14ac:dyDescent="0.25">
      <c r="F11" s="9">
        <v>4</v>
      </c>
      <c r="G11" s="9">
        <v>7024</v>
      </c>
      <c r="H11" s="9">
        <v>3</v>
      </c>
    </row>
    <row r="12" spans="6:8" x14ac:dyDescent="0.25">
      <c r="F12" s="9">
        <v>20</v>
      </c>
      <c r="G12" s="9">
        <v>1379</v>
      </c>
      <c r="H12" s="9">
        <v>1</v>
      </c>
    </row>
    <row r="13" spans="6:8" x14ac:dyDescent="0.25">
      <c r="F13" s="9">
        <v>27</v>
      </c>
      <c r="G13" s="9">
        <v>1924</v>
      </c>
      <c r="H13" s="9">
        <v>2</v>
      </c>
    </row>
    <row r="14" spans="6:8" x14ac:dyDescent="0.25">
      <c r="F14" s="9">
        <v>23</v>
      </c>
      <c r="G14" s="9">
        <v>631</v>
      </c>
      <c r="H14" s="9">
        <v>3</v>
      </c>
    </row>
    <row r="15" spans="6:8" x14ac:dyDescent="0.25">
      <c r="F15" s="9">
        <v>28</v>
      </c>
      <c r="G15" s="9">
        <v>9743</v>
      </c>
      <c r="H15" s="9">
        <v>4</v>
      </c>
    </row>
    <row r="16" spans="6:8" x14ac:dyDescent="0.25">
      <c r="F16" s="9">
        <v>8</v>
      </c>
      <c r="G16" s="9">
        <v>8192</v>
      </c>
      <c r="H16" s="9">
        <v>2</v>
      </c>
    </row>
    <row r="17" spans="6:8" x14ac:dyDescent="0.25">
      <c r="F17" s="9">
        <v>19</v>
      </c>
      <c r="G17" s="9">
        <v>875</v>
      </c>
      <c r="H17" s="9">
        <v>1</v>
      </c>
    </row>
    <row r="18" spans="6:8" x14ac:dyDescent="0.25">
      <c r="F18" s="9">
        <v>3</v>
      </c>
      <c r="G18" s="9">
        <v>9803</v>
      </c>
      <c r="H18" s="9">
        <v>4</v>
      </c>
    </row>
    <row r="19" spans="6:8" x14ac:dyDescent="0.25">
      <c r="F19" s="9">
        <v>24</v>
      </c>
      <c r="G19" s="9">
        <v>7344</v>
      </c>
      <c r="H19" s="9">
        <v>3</v>
      </c>
    </row>
    <row r="20" spans="6:8" x14ac:dyDescent="0.25">
      <c r="F20" s="9">
        <v>13</v>
      </c>
      <c r="G20" s="9">
        <v>6114</v>
      </c>
      <c r="H20" s="9">
        <v>1</v>
      </c>
    </row>
    <row r="21" spans="6:8" x14ac:dyDescent="0.25">
      <c r="F21" s="9">
        <v>9</v>
      </c>
      <c r="G21" s="9">
        <v>6728</v>
      </c>
      <c r="H21" s="9">
        <v>4</v>
      </c>
    </row>
    <row r="22" spans="6:8" x14ac:dyDescent="0.25">
      <c r="F22" s="9">
        <v>2</v>
      </c>
      <c r="G22" s="9">
        <v>4554</v>
      </c>
      <c r="H22" s="9">
        <v>1</v>
      </c>
    </row>
    <row r="23" spans="6:8" x14ac:dyDescent="0.25">
      <c r="F23" s="9">
        <v>16</v>
      </c>
      <c r="G23" s="9">
        <v>8230</v>
      </c>
      <c r="H23" s="9">
        <v>4</v>
      </c>
    </row>
    <row r="24" spans="6:8" x14ac:dyDescent="0.25">
      <c r="F24" s="9">
        <v>25</v>
      </c>
      <c r="G24" s="9">
        <v>1296</v>
      </c>
      <c r="H24" s="9">
        <v>1</v>
      </c>
    </row>
    <row r="25" spans="6:8" x14ac:dyDescent="0.25">
      <c r="F25" s="9">
        <v>30</v>
      </c>
      <c r="G25" s="9">
        <v>4179</v>
      </c>
      <c r="H25" s="9">
        <v>1</v>
      </c>
    </row>
    <row r="26" spans="6:8" x14ac:dyDescent="0.25">
      <c r="F26" s="9">
        <v>8</v>
      </c>
      <c r="G26" s="9">
        <v>7801</v>
      </c>
      <c r="H26" s="9">
        <v>2</v>
      </c>
    </row>
    <row r="27" spans="6:8" x14ac:dyDescent="0.25">
      <c r="F27" s="9">
        <v>3</v>
      </c>
      <c r="G27" s="9">
        <v>1803</v>
      </c>
      <c r="H27" s="9">
        <v>1</v>
      </c>
    </row>
    <row r="28" spans="6:8" x14ac:dyDescent="0.25">
      <c r="F28" s="9">
        <v>18</v>
      </c>
      <c r="G28" s="9">
        <v>1166</v>
      </c>
      <c r="H28" s="9">
        <v>4</v>
      </c>
    </row>
    <row r="29" spans="6:8" x14ac:dyDescent="0.25">
      <c r="F29" s="9">
        <v>1</v>
      </c>
      <c r="G29" s="9">
        <v>9196</v>
      </c>
      <c r="H29" s="9">
        <v>3</v>
      </c>
    </row>
    <row r="30" spans="6:8" x14ac:dyDescent="0.25">
      <c r="F30" s="9">
        <v>2</v>
      </c>
      <c r="G30" s="9">
        <v>7590</v>
      </c>
      <c r="H30" s="9">
        <v>1</v>
      </c>
    </row>
    <row r="31" spans="6:8" x14ac:dyDescent="0.25">
      <c r="F31" s="9">
        <v>13</v>
      </c>
      <c r="G31" s="9">
        <v>1964</v>
      </c>
      <c r="H31" s="9">
        <v>2</v>
      </c>
    </row>
    <row r="32" spans="6:8" x14ac:dyDescent="0.25">
      <c r="F32" s="9">
        <v>11</v>
      </c>
      <c r="G32" s="9">
        <v>4149</v>
      </c>
      <c r="H32" s="9">
        <v>4</v>
      </c>
    </row>
    <row r="33" spans="6:8" x14ac:dyDescent="0.25">
      <c r="F33" s="9">
        <v>14</v>
      </c>
      <c r="G33" s="9">
        <v>5633</v>
      </c>
      <c r="H33" s="9">
        <v>1</v>
      </c>
    </row>
    <row r="34" spans="6:8" x14ac:dyDescent="0.25">
      <c r="F34" s="9">
        <v>29</v>
      </c>
      <c r="G34" s="9">
        <v>3465</v>
      </c>
      <c r="H34" s="9">
        <v>1</v>
      </c>
    </row>
    <row r="35" spans="6:8" x14ac:dyDescent="0.25">
      <c r="F35" s="9">
        <v>2</v>
      </c>
      <c r="G35" s="9">
        <v>7140</v>
      </c>
      <c r="H35" s="9">
        <v>3</v>
      </c>
    </row>
    <row r="36" spans="6:8" x14ac:dyDescent="0.25">
      <c r="F36" s="9">
        <v>27</v>
      </c>
      <c r="G36" s="9">
        <v>4880</v>
      </c>
      <c r="H36" s="9">
        <v>1</v>
      </c>
    </row>
    <row r="37" spans="6:8" x14ac:dyDescent="0.25">
      <c r="F37" s="9">
        <v>14</v>
      </c>
      <c r="G37" s="9">
        <v>1575</v>
      </c>
      <c r="H37" s="9">
        <v>3</v>
      </c>
    </row>
    <row r="38" spans="6:8" x14ac:dyDescent="0.25">
      <c r="F38" s="9">
        <v>11</v>
      </c>
      <c r="G38" s="9">
        <v>5546</v>
      </c>
      <c r="H38" s="9">
        <v>4</v>
      </c>
    </row>
    <row r="39" spans="6:8" x14ac:dyDescent="0.25">
      <c r="F39" s="9">
        <v>11</v>
      </c>
      <c r="G39" s="9">
        <v>8325</v>
      </c>
      <c r="H39" s="9">
        <v>4</v>
      </c>
    </row>
    <row r="40" spans="6:8" x14ac:dyDescent="0.25">
      <c r="F40" s="9">
        <v>15</v>
      </c>
      <c r="G40" s="9">
        <v>9597</v>
      </c>
      <c r="H40" s="9">
        <v>4</v>
      </c>
    </row>
    <row r="41" spans="6:8" x14ac:dyDescent="0.25">
      <c r="F41" s="9">
        <v>19</v>
      </c>
      <c r="G41" s="9">
        <v>7428</v>
      </c>
      <c r="H41" s="9">
        <v>1</v>
      </c>
    </row>
    <row r="42" spans="6:8" x14ac:dyDescent="0.25">
      <c r="F42" s="9">
        <v>9</v>
      </c>
      <c r="G42" s="9">
        <v>1737</v>
      </c>
      <c r="H42" s="9">
        <v>1</v>
      </c>
    </row>
    <row r="43" spans="6:8" x14ac:dyDescent="0.25">
      <c r="F43" s="9">
        <v>2</v>
      </c>
      <c r="G43" s="9">
        <v>9256</v>
      </c>
      <c r="H43" s="9">
        <v>2</v>
      </c>
    </row>
    <row r="44" spans="6:8" x14ac:dyDescent="0.25">
      <c r="F44" s="9">
        <v>15</v>
      </c>
      <c r="G44" s="9">
        <v>8014</v>
      </c>
      <c r="H44" s="9">
        <v>3</v>
      </c>
    </row>
    <row r="45" spans="6:8" x14ac:dyDescent="0.25">
      <c r="F45" s="9">
        <v>1</v>
      </c>
      <c r="G45" s="9">
        <v>1768</v>
      </c>
      <c r="H45" s="9">
        <v>2</v>
      </c>
    </row>
    <row r="46" spans="6:8" x14ac:dyDescent="0.25">
      <c r="F46" s="9">
        <v>2</v>
      </c>
      <c r="G46" s="9">
        <v>6661</v>
      </c>
      <c r="H46" s="9">
        <v>1</v>
      </c>
    </row>
    <row r="47" spans="6:8" x14ac:dyDescent="0.25">
      <c r="F47" s="9">
        <v>28</v>
      </c>
      <c r="G47" s="9">
        <v>3581</v>
      </c>
      <c r="H47" s="9">
        <v>1</v>
      </c>
    </row>
    <row r="48" spans="6:8" x14ac:dyDescent="0.25">
      <c r="F48" s="9">
        <v>7</v>
      </c>
      <c r="G48" s="9">
        <v>8968</v>
      </c>
      <c r="H48" s="9">
        <v>1</v>
      </c>
    </row>
    <row r="49" spans="6:8" x14ac:dyDescent="0.25">
      <c r="F49" s="9">
        <v>20</v>
      </c>
      <c r="G49" s="9">
        <v>6118</v>
      </c>
      <c r="H49" s="9">
        <v>2</v>
      </c>
    </row>
    <row r="50" spans="6:8" x14ac:dyDescent="0.25">
      <c r="F50" s="9">
        <v>22</v>
      </c>
      <c r="G50" s="9">
        <v>8635</v>
      </c>
      <c r="H50" s="9">
        <v>4</v>
      </c>
    </row>
    <row r="51" spans="6:8" x14ac:dyDescent="0.25">
      <c r="F51" s="9">
        <v>23</v>
      </c>
      <c r="G51" s="9">
        <v>7937</v>
      </c>
      <c r="H51" s="9">
        <v>2</v>
      </c>
    </row>
    <row r="52" spans="6:8" x14ac:dyDescent="0.25">
      <c r="F52" s="9">
        <v>8</v>
      </c>
      <c r="G52" s="9">
        <v>9218</v>
      </c>
      <c r="H52" s="9">
        <v>4</v>
      </c>
    </row>
    <row r="53" spans="6:8" x14ac:dyDescent="0.25">
      <c r="F53" s="9">
        <v>4</v>
      </c>
      <c r="G53" s="9">
        <v>7559</v>
      </c>
      <c r="H53" s="9">
        <v>4</v>
      </c>
    </row>
    <row r="54" spans="6:8" x14ac:dyDescent="0.25">
      <c r="F54" s="9">
        <v>26</v>
      </c>
      <c r="G54" s="9">
        <v>4901</v>
      </c>
      <c r="H54" s="9">
        <v>3</v>
      </c>
    </row>
    <row r="55" spans="6:8" x14ac:dyDescent="0.25">
      <c r="F55" s="9">
        <v>5</v>
      </c>
      <c r="G55" s="9">
        <v>3491</v>
      </c>
      <c r="H55" s="9">
        <v>3</v>
      </c>
    </row>
    <row r="56" spans="6:8" x14ac:dyDescent="0.25">
      <c r="F56" s="9">
        <v>13</v>
      </c>
      <c r="G56" s="9">
        <v>3801</v>
      </c>
      <c r="H56" s="9">
        <v>3</v>
      </c>
    </row>
    <row r="57" spans="6:8" x14ac:dyDescent="0.25">
      <c r="F57" s="9">
        <v>22</v>
      </c>
      <c r="G57" s="9">
        <v>7096</v>
      </c>
      <c r="H57" s="9">
        <v>2</v>
      </c>
    </row>
    <row r="58" spans="6:8" x14ac:dyDescent="0.25">
      <c r="F58" s="9">
        <v>5</v>
      </c>
      <c r="G58" s="9">
        <v>5291</v>
      </c>
      <c r="H58" s="9">
        <v>1</v>
      </c>
    </row>
    <row r="59" spans="6:8" x14ac:dyDescent="0.25">
      <c r="F59" s="9">
        <v>24</v>
      </c>
      <c r="G59" s="9">
        <v>5006</v>
      </c>
      <c r="H59" s="9">
        <v>4</v>
      </c>
    </row>
    <row r="60" spans="6:8" x14ac:dyDescent="0.25">
      <c r="F60" s="9">
        <v>30</v>
      </c>
      <c r="G60" s="9">
        <v>6346</v>
      </c>
      <c r="H60" s="9">
        <v>2</v>
      </c>
    </row>
    <row r="61" spans="6:8" x14ac:dyDescent="0.25">
      <c r="F61" s="9">
        <v>15</v>
      </c>
      <c r="G61" s="9">
        <v>2473</v>
      </c>
      <c r="H61" s="9">
        <v>3</v>
      </c>
    </row>
    <row r="62" spans="6:8" x14ac:dyDescent="0.25">
      <c r="F62" s="9">
        <v>16</v>
      </c>
      <c r="G62" s="9">
        <v>8018</v>
      </c>
      <c r="H62" s="9">
        <v>3</v>
      </c>
    </row>
    <row r="63" spans="6:8" x14ac:dyDescent="0.25">
      <c r="F63" s="9">
        <v>15</v>
      </c>
      <c r="G63" s="9">
        <v>4009</v>
      </c>
      <c r="H63" s="9">
        <v>3</v>
      </c>
    </row>
    <row r="64" spans="6:8" x14ac:dyDescent="0.25">
      <c r="F64" s="9">
        <v>19</v>
      </c>
      <c r="G64" s="9">
        <v>9455</v>
      </c>
      <c r="H64" s="9">
        <v>1</v>
      </c>
    </row>
    <row r="65" spans="6:8" x14ac:dyDescent="0.25">
      <c r="F65" s="9">
        <v>17</v>
      </c>
      <c r="G65" s="9">
        <v>5142</v>
      </c>
      <c r="H65" s="9">
        <v>3</v>
      </c>
    </row>
    <row r="66" spans="6:8" x14ac:dyDescent="0.25">
      <c r="F66" s="9">
        <v>6</v>
      </c>
      <c r="G66" s="9">
        <v>5983</v>
      </c>
      <c r="H66" s="9">
        <v>2</v>
      </c>
    </row>
    <row r="67" spans="6:8" x14ac:dyDescent="0.25">
      <c r="F67" s="9">
        <v>17</v>
      </c>
      <c r="G67" s="9">
        <v>8829</v>
      </c>
      <c r="H67" s="9">
        <v>4</v>
      </c>
    </row>
    <row r="68" spans="6:8" x14ac:dyDescent="0.25">
      <c r="F68" s="9">
        <v>29</v>
      </c>
      <c r="G68" s="9">
        <v>5464</v>
      </c>
      <c r="H68" s="9">
        <v>4</v>
      </c>
    </row>
    <row r="69" spans="6:8" x14ac:dyDescent="0.25">
      <c r="F69" s="9">
        <v>24</v>
      </c>
      <c r="G69" s="9">
        <v>7836</v>
      </c>
      <c r="H69" s="9">
        <v>2</v>
      </c>
    </row>
    <row r="70" spans="6:8" x14ac:dyDescent="0.25">
      <c r="F70" s="9">
        <v>10</v>
      </c>
      <c r="G70" s="9">
        <v>9691</v>
      </c>
      <c r="H70" s="9">
        <v>4</v>
      </c>
    </row>
    <row r="71" spans="6:8" x14ac:dyDescent="0.25">
      <c r="F71" s="9">
        <v>15</v>
      </c>
      <c r="G71" s="9">
        <v>3470</v>
      </c>
      <c r="H71" s="9">
        <v>1</v>
      </c>
    </row>
    <row r="72" spans="6:8" x14ac:dyDescent="0.25">
      <c r="F72" s="9">
        <v>2</v>
      </c>
      <c r="G72" s="9">
        <v>5659</v>
      </c>
      <c r="H72" s="9">
        <v>1</v>
      </c>
    </row>
    <row r="73" spans="6:8" x14ac:dyDescent="0.25">
      <c r="F73" s="9">
        <v>7</v>
      </c>
      <c r="G73" s="9">
        <v>5363</v>
      </c>
      <c r="H73" s="9">
        <v>2</v>
      </c>
    </row>
    <row r="74" spans="6:8" x14ac:dyDescent="0.25">
      <c r="F74" s="9">
        <v>17</v>
      </c>
      <c r="G74" s="9">
        <v>7426</v>
      </c>
      <c r="H74" s="9">
        <v>1</v>
      </c>
    </row>
    <row r="75" spans="6:8" x14ac:dyDescent="0.25">
      <c r="F75" s="9">
        <v>2</v>
      </c>
      <c r="G75" s="9">
        <v>8262</v>
      </c>
      <c r="H75" s="9">
        <v>2</v>
      </c>
    </row>
    <row r="76" spans="6:8" x14ac:dyDescent="0.25">
      <c r="F76" s="9">
        <v>11</v>
      </c>
      <c r="G76" s="9">
        <v>8521</v>
      </c>
      <c r="H76" s="9">
        <v>4</v>
      </c>
    </row>
    <row r="77" spans="6:8" x14ac:dyDescent="0.25">
      <c r="F77" s="9">
        <v>10</v>
      </c>
      <c r="G77" s="9">
        <v>5484</v>
      </c>
      <c r="H77" s="9">
        <v>3</v>
      </c>
    </row>
    <row r="78" spans="6:8" x14ac:dyDescent="0.25">
      <c r="F78" s="9">
        <v>14</v>
      </c>
      <c r="G78" s="9">
        <v>6133</v>
      </c>
      <c r="H78" s="9">
        <v>1</v>
      </c>
    </row>
    <row r="79" spans="6:8" x14ac:dyDescent="0.25">
      <c r="F79" s="9">
        <v>16</v>
      </c>
      <c r="G79" s="9">
        <v>2046</v>
      </c>
      <c r="H79" s="9">
        <v>1</v>
      </c>
    </row>
    <row r="80" spans="6:8" x14ac:dyDescent="0.25">
      <c r="F80" s="9">
        <v>24</v>
      </c>
      <c r="G80" s="9">
        <v>499</v>
      </c>
      <c r="H80" s="9">
        <v>4</v>
      </c>
    </row>
    <row r="81" spans="6:8" x14ac:dyDescent="0.25">
      <c r="F81" s="9">
        <v>5</v>
      </c>
      <c r="G81" s="9">
        <v>7523</v>
      </c>
      <c r="H81" s="9">
        <v>2</v>
      </c>
    </row>
    <row r="82" spans="6:8" x14ac:dyDescent="0.25">
      <c r="F82" s="9">
        <v>3</v>
      </c>
      <c r="G82" s="9">
        <v>4232</v>
      </c>
      <c r="H82" s="9">
        <v>2</v>
      </c>
    </row>
    <row r="83" spans="6:8" x14ac:dyDescent="0.25">
      <c r="F83" s="9">
        <v>21</v>
      </c>
      <c r="G83" s="9">
        <v>8867</v>
      </c>
      <c r="H83" s="9">
        <v>4</v>
      </c>
    </row>
    <row r="84" spans="6:8" x14ac:dyDescent="0.25">
      <c r="F84" s="9">
        <v>24</v>
      </c>
      <c r="G84" s="9">
        <v>3593</v>
      </c>
      <c r="H84" s="9">
        <v>4</v>
      </c>
    </row>
    <row r="85" spans="6:8" x14ac:dyDescent="0.25">
      <c r="F85" s="9">
        <v>2</v>
      </c>
      <c r="G85" s="9">
        <v>4969</v>
      </c>
      <c r="H85" s="9">
        <v>4</v>
      </c>
    </row>
    <row r="86" spans="6:8" x14ac:dyDescent="0.25">
      <c r="F86" s="9">
        <v>6</v>
      </c>
      <c r="G86" s="9">
        <v>2450</v>
      </c>
      <c r="H86" s="9">
        <v>2</v>
      </c>
    </row>
    <row r="87" spans="6:8" x14ac:dyDescent="0.25">
      <c r="F87" s="9">
        <v>9</v>
      </c>
      <c r="G87" s="9">
        <v>2509</v>
      </c>
      <c r="H87" s="9">
        <v>4</v>
      </c>
    </row>
    <row r="88" spans="6:8" x14ac:dyDescent="0.25">
      <c r="F88" s="9">
        <v>9</v>
      </c>
      <c r="G88" s="9">
        <v>5456</v>
      </c>
      <c r="H88" s="9">
        <v>2</v>
      </c>
    </row>
    <row r="89" spans="6:8" x14ac:dyDescent="0.25">
      <c r="F89" s="9">
        <v>23</v>
      </c>
      <c r="G89" s="9">
        <v>4555</v>
      </c>
      <c r="H89" s="9">
        <v>1</v>
      </c>
    </row>
    <row r="90" spans="6:8" x14ac:dyDescent="0.25">
      <c r="F90" s="9">
        <v>3</v>
      </c>
      <c r="G90" s="9">
        <v>3842</v>
      </c>
      <c r="H90" s="9">
        <v>2</v>
      </c>
    </row>
    <row r="91" spans="6:8" x14ac:dyDescent="0.25">
      <c r="F91" s="9">
        <v>17</v>
      </c>
      <c r="G91" s="9">
        <v>1642</v>
      </c>
      <c r="H91" s="9">
        <v>2</v>
      </c>
    </row>
    <row r="92" spans="6:8" x14ac:dyDescent="0.25">
      <c r="F92" s="9">
        <v>12</v>
      </c>
      <c r="G92" s="9">
        <v>4554</v>
      </c>
      <c r="H92" s="9">
        <v>1</v>
      </c>
    </row>
    <row r="93" spans="6:8" x14ac:dyDescent="0.25">
      <c r="F93" s="9">
        <v>21</v>
      </c>
      <c r="G93" s="9">
        <v>1929</v>
      </c>
      <c r="H93" s="9">
        <v>1</v>
      </c>
    </row>
    <row r="94" spans="6:8" x14ac:dyDescent="0.25">
      <c r="F94" s="9">
        <v>14</v>
      </c>
      <c r="G94" s="9">
        <v>7692</v>
      </c>
      <c r="H94" s="9">
        <v>4</v>
      </c>
    </row>
    <row r="95" spans="6:8" x14ac:dyDescent="0.25">
      <c r="F95" s="9">
        <v>23</v>
      </c>
      <c r="G95" s="9">
        <v>2771</v>
      </c>
      <c r="H95" s="9">
        <v>3</v>
      </c>
    </row>
    <row r="96" spans="6:8" x14ac:dyDescent="0.25">
      <c r="F96" s="9">
        <v>9</v>
      </c>
      <c r="G96" s="9">
        <v>8765</v>
      </c>
      <c r="H96" s="9">
        <v>3</v>
      </c>
    </row>
    <row r="97" spans="6:8" x14ac:dyDescent="0.25">
      <c r="F97" s="9">
        <v>29</v>
      </c>
      <c r="G97" s="9">
        <v>1743</v>
      </c>
      <c r="H97" s="9">
        <v>2</v>
      </c>
    </row>
    <row r="98" spans="6:8" x14ac:dyDescent="0.25">
      <c r="F98" s="9">
        <v>12</v>
      </c>
      <c r="G98" s="9">
        <v>5187</v>
      </c>
      <c r="H98" s="9">
        <v>4</v>
      </c>
    </row>
    <row r="99" spans="6:8" x14ac:dyDescent="0.25">
      <c r="F99" s="9">
        <v>25</v>
      </c>
      <c r="G99" s="9">
        <v>4153</v>
      </c>
      <c r="H99" s="9">
        <v>1</v>
      </c>
    </row>
    <row r="100" spans="6:8" x14ac:dyDescent="0.25">
      <c r="F100" s="9">
        <v>16</v>
      </c>
      <c r="G100" s="9">
        <v>5424</v>
      </c>
      <c r="H100" s="9">
        <v>4</v>
      </c>
    </row>
    <row r="101" spans="6:8" x14ac:dyDescent="0.25">
      <c r="F101" s="9">
        <v>2</v>
      </c>
      <c r="G101" s="9">
        <v>2626</v>
      </c>
      <c r="H101" s="9">
        <v>4</v>
      </c>
    </row>
    <row r="102" spans="6:8" x14ac:dyDescent="0.25">
      <c r="F102" s="9">
        <v>10</v>
      </c>
      <c r="G102" s="9">
        <v>1933</v>
      </c>
      <c r="H102" s="9">
        <v>2</v>
      </c>
    </row>
    <row r="103" spans="6:8" x14ac:dyDescent="0.25">
      <c r="F103" s="9">
        <v>27</v>
      </c>
      <c r="G103" s="9">
        <v>8277</v>
      </c>
      <c r="H103" s="9">
        <v>2</v>
      </c>
    </row>
    <row r="104" spans="6:8" x14ac:dyDescent="0.25">
      <c r="F104" s="9">
        <v>9</v>
      </c>
      <c r="G104" s="9">
        <v>6739</v>
      </c>
      <c r="H104" s="9">
        <v>3</v>
      </c>
    </row>
    <row r="105" spans="6:8" x14ac:dyDescent="0.25">
      <c r="F105" s="9">
        <v>23</v>
      </c>
      <c r="G105" s="9">
        <v>974</v>
      </c>
      <c r="H105" s="9">
        <v>4</v>
      </c>
    </row>
    <row r="106" spans="6:8" x14ac:dyDescent="0.25">
      <c r="F106" s="9">
        <v>6</v>
      </c>
      <c r="G106" s="9">
        <v>8049</v>
      </c>
      <c r="H106" s="9">
        <v>3</v>
      </c>
    </row>
    <row r="107" spans="6:8" x14ac:dyDescent="0.25">
      <c r="F107" s="9">
        <v>5</v>
      </c>
      <c r="G107" s="9">
        <v>2996</v>
      </c>
      <c r="H107" s="9">
        <v>1</v>
      </c>
    </row>
    <row r="108" spans="6:8" x14ac:dyDescent="0.25">
      <c r="F108" s="9">
        <v>2</v>
      </c>
      <c r="G108" s="9">
        <v>6887</v>
      </c>
      <c r="H108" s="9">
        <v>4</v>
      </c>
    </row>
    <row r="109" spans="6:8" x14ac:dyDescent="0.25">
      <c r="F109" s="9">
        <v>6</v>
      </c>
      <c r="G109" s="9">
        <v>6885</v>
      </c>
      <c r="H109" s="9">
        <v>3</v>
      </c>
    </row>
    <row r="110" spans="6:8" x14ac:dyDescent="0.25">
      <c r="F110" s="9">
        <v>27</v>
      </c>
      <c r="G110" s="9">
        <v>3563</v>
      </c>
      <c r="H110" s="9">
        <v>3</v>
      </c>
    </row>
    <row r="111" spans="6:8" x14ac:dyDescent="0.25">
      <c r="F111" s="9">
        <v>7</v>
      </c>
      <c r="G111" s="9">
        <v>8127</v>
      </c>
      <c r="H111" s="9">
        <v>4</v>
      </c>
    </row>
    <row r="112" spans="6:8" x14ac:dyDescent="0.25">
      <c r="F112" s="9">
        <v>29</v>
      </c>
      <c r="G112" s="9">
        <v>8465</v>
      </c>
      <c r="H112" s="9">
        <v>2</v>
      </c>
    </row>
    <row r="113" spans="6:8" x14ac:dyDescent="0.25">
      <c r="F113" s="9">
        <v>3</v>
      </c>
      <c r="G113" s="9">
        <v>5546</v>
      </c>
      <c r="H113" s="9">
        <v>3</v>
      </c>
    </row>
    <row r="114" spans="6:8" x14ac:dyDescent="0.25">
      <c r="F114" s="9">
        <v>9</v>
      </c>
      <c r="G114" s="9">
        <v>7775</v>
      </c>
      <c r="H114" s="9">
        <v>2</v>
      </c>
    </row>
    <row r="115" spans="6:8" x14ac:dyDescent="0.25">
      <c r="F115" s="9">
        <v>21</v>
      </c>
      <c r="G115" s="9">
        <v>3206</v>
      </c>
      <c r="H115" s="9">
        <v>1</v>
      </c>
    </row>
    <row r="116" spans="6:8" x14ac:dyDescent="0.25">
      <c r="F116" s="9">
        <v>17</v>
      </c>
      <c r="G116" s="9">
        <v>9051</v>
      </c>
      <c r="H116" s="9">
        <v>4</v>
      </c>
    </row>
    <row r="117" spans="6:8" x14ac:dyDescent="0.25">
      <c r="F117" s="9">
        <v>19</v>
      </c>
      <c r="G117" s="9">
        <v>8075</v>
      </c>
      <c r="H117" s="9">
        <v>1</v>
      </c>
    </row>
    <row r="118" spans="6:8" x14ac:dyDescent="0.25">
      <c r="F118" s="9">
        <v>10</v>
      </c>
      <c r="G118" s="9">
        <v>4613</v>
      </c>
      <c r="H118" s="9">
        <v>4</v>
      </c>
    </row>
    <row r="119" spans="6:8" x14ac:dyDescent="0.25">
      <c r="F119" s="9">
        <v>20</v>
      </c>
      <c r="G119" s="9">
        <v>1677</v>
      </c>
      <c r="H119" s="9">
        <v>2</v>
      </c>
    </row>
    <row r="120" spans="6:8" x14ac:dyDescent="0.25">
      <c r="F120" s="9">
        <v>25</v>
      </c>
      <c r="G120" s="9">
        <v>9400</v>
      </c>
      <c r="H120" s="9">
        <v>2</v>
      </c>
    </row>
    <row r="121" spans="6:8" x14ac:dyDescent="0.25">
      <c r="F121" s="9">
        <v>5</v>
      </c>
      <c r="G121" s="9">
        <v>6985</v>
      </c>
      <c r="H121" s="9">
        <v>4</v>
      </c>
    </row>
    <row r="122" spans="6:8" x14ac:dyDescent="0.25">
      <c r="F122" s="9">
        <v>21</v>
      </c>
      <c r="G122" s="9">
        <v>5880</v>
      </c>
      <c r="H122" s="9">
        <v>1</v>
      </c>
    </row>
    <row r="123" spans="6:8" x14ac:dyDescent="0.25">
      <c r="F123" s="9">
        <v>21</v>
      </c>
      <c r="G123" s="9">
        <v>3324</v>
      </c>
      <c r="H123" s="9">
        <v>3</v>
      </c>
    </row>
    <row r="124" spans="6:8" x14ac:dyDescent="0.25">
      <c r="F124" s="9">
        <v>13</v>
      </c>
      <c r="G124" s="9">
        <v>9310</v>
      </c>
      <c r="H124" s="9">
        <v>4</v>
      </c>
    </row>
    <row r="125" spans="6:8" x14ac:dyDescent="0.25">
      <c r="F125" s="9">
        <v>23</v>
      </c>
      <c r="G125" s="9">
        <v>7964</v>
      </c>
      <c r="H125" s="9">
        <v>1</v>
      </c>
    </row>
    <row r="126" spans="6:8" x14ac:dyDescent="0.25">
      <c r="F126" s="9">
        <v>4</v>
      </c>
      <c r="G126" s="9">
        <v>1575</v>
      </c>
      <c r="H126" s="9">
        <v>1</v>
      </c>
    </row>
    <row r="127" spans="6:8" x14ac:dyDescent="0.25">
      <c r="F127" s="9">
        <v>6</v>
      </c>
      <c r="G127" s="9">
        <v>9073</v>
      </c>
      <c r="H127" s="9">
        <v>2</v>
      </c>
    </row>
    <row r="128" spans="6:8" x14ac:dyDescent="0.25">
      <c r="F128" s="9">
        <v>13</v>
      </c>
      <c r="G128" s="9">
        <v>6783</v>
      </c>
      <c r="H128" s="9">
        <v>4</v>
      </c>
    </row>
    <row r="129" spans="6:8" x14ac:dyDescent="0.25">
      <c r="F129" s="9">
        <v>28</v>
      </c>
      <c r="G129" s="9">
        <v>7537</v>
      </c>
      <c r="H129" s="9">
        <v>2</v>
      </c>
    </row>
    <row r="130" spans="6:8" x14ac:dyDescent="0.25">
      <c r="F130" s="9">
        <v>7</v>
      </c>
      <c r="G130" s="9">
        <v>5520</v>
      </c>
      <c r="H130" s="9">
        <v>1</v>
      </c>
    </row>
    <row r="131" spans="6:8" x14ac:dyDescent="0.25">
      <c r="F131" s="9">
        <v>7</v>
      </c>
      <c r="G131" s="9">
        <v>9017</v>
      </c>
      <c r="H131" s="9">
        <v>4</v>
      </c>
    </row>
    <row r="132" spans="6:8" x14ac:dyDescent="0.25">
      <c r="F132" s="9">
        <v>22</v>
      </c>
      <c r="G132" s="9">
        <v>7898</v>
      </c>
      <c r="H132" s="9">
        <v>1</v>
      </c>
    </row>
    <row r="133" spans="6:8" x14ac:dyDescent="0.25">
      <c r="F133" s="9">
        <v>23</v>
      </c>
      <c r="G133" s="9">
        <v>5331</v>
      </c>
      <c r="H133" s="9">
        <v>4</v>
      </c>
    </row>
    <row r="134" spans="6:8" x14ac:dyDescent="0.25">
      <c r="F134" s="9">
        <v>1</v>
      </c>
      <c r="G134" s="9">
        <v>4641</v>
      </c>
      <c r="H134" s="9">
        <v>3</v>
      </c>
    </row>
    <row r="135" spans="6:8" x14ac:dyDescent="0.25">
      <c r="F135" s="9">
        <v>22</v>
      </c>
      <c r="G135" s="9">
        <v>9753</v>
      </c>
      <c r="H135" s="9">
        <v>4</v>
      </c>
    </row>
    <row r="136" spans="6:8" x14ac:dyDescent="0.25">
      <c r="F136" s="9">
        <v>16</v>
      </c>
      <c r="G136" s="9">
        <v>489</v>
      </c>
      <c r="H136" s="9">
        <v>2</v>
      </c>
    </row>
    <row r="137" spans="6:8" x14ac:dyDescent="0.25">
      <c r="F137" s="9">
        <v>25</v>
      </c>
      <c r="G137" s="9">
        <v>835</v>
      </c>
      <c r="H137" s="9">
        <v>2</v>
      </c>
    </row>
    <row r="138" spans="6:8" x14ac:dyDescent="0.25">
      <c r="F138" s="9">
        <v>24</v>
      </c>
      <c r="G138" s="9">
        <v>9584</v>
      </c>
      <c r="H138" s="9">
        <v>2</v>
      </c>
    </row>
    <row r="139" spans="6:8" x14ac:dyDescent="0.25">
      <c r="F139" s="9">
        <v>10</v>
      </c>
      <c r="G139" s="9">
        <v>4446</v>
      </c>
      <c r="H139" s="9">
        <v>2</v>
      </c>
    </row>
    <row r="140" spans="6:8" x14ac:dyDescent="0.25">
      <c r="F140" s="9">
        <v>2</v>
      </c>
      <c r="G140" s="9">
        <v>1205</v>
      </c>
      <c r="H140" s="9">
        <v>3</v>
      </c>
    </row>
    <row r="141" spans="6:8" x14ac:dyDescent="0.25">
      <c r="F141" s="9">
        <v>10</v>
      </c>
      <c r="G141" s="9">
        <v>6466</v>
      </c>
      <c r="H141" s="9">
        <v>4</v>
      </c>
    </row>
    <row r="142" spans="6:8" x14ac:dyDescent="0.25">
      <c r="F142" s="9">
        <v>2</v>
      </c>
      <c r="G142" s="9">
        <v>7213</v>
      </c>
      <c r="H142" s="9">
        <v>1</v>
      </c>
    </row>
    <row r="143" spans="6:8" x14ac:dyDescent="0.25">
      <c r="F143" s="9">
        <v>10</v>
      </c>
      <c r="G143" s="9">
        <v>3637</v>
      </c>
      <c r="H143" s="9">
        <v>4</v>
      </c>
    </row>
    <row r="144" spans="6:8" x14ac:dyDescent="0.25">
      <c r="F144" s="9">
        <v>23</v>
      </c>
      <c r="G144" s="9">
        <v>6467</v>
      </c>
      <c r="H144" s="9">
        <v>1</v>
      </c>
    </row>
    <row r="145" spans="6:8" x14ac:dyDescent="0.25">
      <c r="F145" s="9">
        <v>6</v>
      </c>
      <c r="G145" s="9">
        <v>7530</v>
      </c>
      <c r="H145" s="9">
        <v>2</v>
      </c>
    </row>
    <row r="146" spans="6:8" x14ac:dyDescent="0.25">
      <c r="F146" s="9">
        <v>14</v>
      </c>
      <c r="G146" s="9">
        <v>6273</v>
      </c>
      <c r="H146" s="9">
        <v>3</v>
      </c>
    </row>
    <row r="147" spans="6:8" x14ac:dyDescent="0.25">
      <c r="F147" s="9">
        <v>13</v>
      </c>
      <c r="G147" s="9">
        <v>6665</v>
      </c>
      <c r="H147" s="9">
        <v>1</v>
      </c>
    </row>
    <row r="148" spans="6:8" x14ac:dyDescent="0.25">
      <c r="F148" s="9">
        <v>19</v>
      </c>
      <c r="G148" s="9">
        <v>7799</v>
      </c>
      <c r="H148" s="9">
        <v>3</v>
      </c>
    </row>
    <row r="149" spans="6:8" x14ac:dyDescent="0.25">
      <c r="F149" s="9">
        <v>5</v>
      </c>
      <c r="G149" s="9">
        <v>4107</v>
      </c>
      <c r="H149" s="9">
        <v>2</v>
      </c>
    </row>
    <row r="150" spans="6:8" x14ac:dyDescent="0.25">
      <c r="F150" s="9">
        <v>26</v>
      </c>
      <c r="G150" s="9">
        <v>6974</v>
      </c>
      <c r="H150" s="9">
        <v>1</v>
      </c>
    </row>
    <row r="151" spans="6:8" x14ac:dyDescent="0.25">
      <c r="F151" s="9">
        <v>18</v>
      </c>
      <c r="G151" s="9">
        <v>2501</v>
      </c>
      <c r="H151" s="9">
        <v>3</v>
      </c>
    </row>
    <row r="152" spans="6:8" x14ac:dyDescent="0.25">
      <c r="F152" s="9">
        <v>28</v>
      </c>
      <c r="G152" s="9">
        <v>2711</v>
      </c>
      <c r="H152" s="9">
        <v>3</v>
      </c>
    </row>
    <row r="153" spans="6:8" x14ac:dyDescent="0.25">
      <c r="F153" s="9">
        <v>26</v>
      </c>
      <c r="G153" s="9">
        <v>975</v>
      </c>
      <c r="H153" s="9">
        <v>3</v>
      </c>
    </row>
    <row r="154" spans="6:8" x14ac:dyDescent="0.25">
      <c r="F154" s="9">
        <v>27</v>
      </c>
      <c r="G154" s="9">
        <v>3379</v>
      </c>
      <c r="H154" s="9">
        <v>4</v>
      </c>
    </row>
    <row r="155" spans="6:8" x14ac:dyDescent="0.25">
      <c r="F155" s="9">
        <v>22</v>
      </c>
      <c r="G155" s="9">
        <v>9903</v>
      </c>
      <c r="H155" s="9">
        <v>4</v>
      </c>
    </row>
    <row r="156" spans="6:8" x14ac:dyDescent="0.25">
      <c r="F156" s="9">
        <v>8</v>
      </c>
      <c r="G156" s="9">
        <v>6282</v>
      </c>
      <c r="H156" s="9">
        <v>2</v>
      </c>
    </row>
    <row r="157" spans="6:8" x14ac:dyDescent="0.25">
      <c r="F157" s="9">
        <v>22</v>
      </c>
      <c r="G157" s="9">
        <v>6209</v>
      </c>
      <c r="H157" s="9">
        <v>3</v>
      </c>
    </row>
    <row r="158" spans="6:8" x14ac:dyDescent="0.25">
      <c r="F158" s="9">
        <v>11</v>
      </c>
      <c r="G158" s="9">
        <v>6826</v>
      </c>
      <c r="H158" s="9">
        <v>3</v>
      </c>
    </row>
    <row r="159" spans="6:8" x14ac:dyDescent="0.25">
      <c r="F159" s="9">
        <v>1</v>
      </c>
      <c r="G159" s="9">
        <v>6044</v>
      </c>
      <c r="H159" s="9">
        <v>4</v>
      </c>
    </row>
    <row r="160" spans="6:8" x14ac:dyDescent="0.25">
      <c r="F160" s="9">
        <v>9</v>
      </c>
      <c r="G160" s="9">
        <v>4181</v>
      </c>
      <c r="H160" s="9">
        <v>3</v>
      </c>
    </row>
    <row r="161" spans="6:8" x14ac:dyDescent="0.25">
      <c r="F161" s="9">
        <v>14</v>
      </c>
      <c r="G161" s="9">
        <v>7137</v>
      </c>
      <c r="H161" s="9">
        <v>4</v>
      </c>
    </row>
    <row r="162" spans="6:8" x14ac:dyDescent="0.25">
      <c r="F162" s="9">
        <v>14</v>
      </c>
      <c r="G162" s="9">
        <v>1054</v>
      </c>
      <c r="H162" s="9">
        <v>1</v>
      </c>
    </row>
    <row r="163" spans="6:8" x14ac:dyDescent="0.25">
      <c r="F163" s="9">
        <v>28</v>
      </c>
      <c r="G163" s="9">
        <v>3008</v>
      </c>
      <c r="H163" s="9">
        <v>1</v>
      </c>
    </row>
    <row r="164" spans="6:8" x14ac:dyDescent="0.25">
      <c r="F164" s="9">
        <v>8</v>
      </c>
      <c r="G164" s="9">
        <v>2620</v>
      </c>
      <c r="H164" s="9">
        <v>4</v>
      </c>
    </row>
    <row r="165" spans="6:8" x14ac:dyDescent="0.25">
      <c r="F165" s="9">
        <v>22</v>
      </c>
      <c r="G165" s="9">
        <v>3773</v>
      </c>
      <c r="H165" s="9">
        <v>3</v>
      </c>
    </row>
    <row r="166" spans="6:8" x14ac:dyDescent="0.25">
      <c r="F166" s="9">
        <v>4</v>
      </c>
      <c r="G166" s="9">
        <v>7795</v>
      </c>
      <c r="H166" s="9">
        <v>3</v>
      </c>
    </row>
    <row r="167" spans="6:8" x14ac:dyDescent="0.25">
      <c r="F167" s="9">
        <v>13</v>
      </c>
      <c r="G167" s="9">
        <v>6395</v>
      </c>
      <c r="H167" s="9">
        <v>1</v>
      </c>
    </row>
    <row r="168" spans="6:8" x14ac:dyDescent="0.25">
      <c r="F168" s="9">
        <v>26</v>
      </c>
      <c r="G168" s="9">
        <v>5912</v>
      </c>
      <c r="H168" s="9">
        <v>2</v>
      </c>
    </row>
    <row r="169" spans="6:8" x14ac:dyDescent="0.25">
      <c r="F169" s="9">
        <v>11</v>
      </c>
      <c r="G169" s="9">
        <v>9238</v>
      </c>
      <c r="H169" s="9">
        <v>1</v>
      </c>
    </row>
    <row r="170" spans="6:8" x14ac:dyDescent="0.25">
      <c r="F170" s="9">
        <v>23</v>
      </c>
      <c r="G170" s="9">
        <v>8070</v>
      </c>
      <c r="H170" s="9">
        <v>1</v>
      </c>
    </row>
    <row r="171" spans="6:8" x14ac:dyDescent="0.25">
      <c r="F171" s="9">
        <v>9</v>
      </c>
      <c r="G171" s="9">
        <v>9213</v>
      </c>
      <c r="H171" s="9">
        <v>2</v>
      </c>
    </row>
    <row r="172" spans="6:8" x14ac:dyDescent="0.25">
      <c r="F172" s="9">
        <v>4</v>
      </c>
      <c r="G172" s="9">
        <v>4687</v>
      </c>
      <c r="H172" s="9">
        <v>3</v>
      </c>
    </row>
    <row r="173" spans="6:8" x14ac:dyDescent="0.25">
      <c r="F173" s="9">
        <v>29</v>
      </c>
      <c r="G173" s="9">
        <v>7424</v>
      </c>
      <c r="H173" s="9">
        <v>4</v>
      </c>
    </row>
    <row r="174" spans="6:8" x14ac:dyDescent="0.25">
      <c r="F174" s="9">
        <v>30</v>
      </c>
      <c r="G174" s="9">
        <v>8045</v>
      </c>
      <c r="H174" s="9">
        <v>4</v>
      </c>
    </row>
    <row r="175" spans="6:8" x14ac:dyDescent="0.25">
      <c r="F175" s="9">
        <v>19</v>
      </c>
      <c r="G175" s="9">
        <v>3831</v>
      </c>
      <c r="H175" s="9">
        <v>3</v>
      </c>
    </row>
    <row r="176" spans="6:8" x14ac:dyDescent="0.25">
      <c r="F176" s="9">
        <v>8</v>
      </c>
      <c r="G176" s="9">
        <v>2517</v>
      </c>
      <c r="H176" s="9">
        <v>2</v>
      </c>
    </row>
    <row r="177" spans="6:8" x14ac:dyDescent="0.25">
      <c r="F177" s="9">
        <v>27</v>
      </c>
      <c r="G177" s="9">
        <v>4701</v>
      </c>
      <c r="H177" s="9">
        <v>1</v>
      </c>
    </row>
    <row r="178" spans="6:8" x14ac:dyDescent="0.25">
      <c r="F178" s="9">
        <v>5</v>
      </c>
      <c r="G178" s="9">
        <v>4172</v>
      </c>
      <c r="H178" s="9">
        <v>3</v>
      </c>
    </row>
    <row r="179" spans="6:8" x14ac:dyDescent="0.25">
      <c r="F179" s="9">
        <v>13</v>
      </c>
      <c r="G179" s="9">
        <v>8438</v>
      </c>
      <c r="H179" s="9">
        <v>4</v>
      </c>
    </row>
    <row r="180" spans="6:8" x14ac:dyDescent="0.25">
      <c r="F180" s="9">
        <v>28</v>
      </c>
      <c r="G180" s="9">
        <v>3999</v>
      </c>
      <c r="H180" s="9">
        <v>1</v>
      </c>
    </row>
    <row r="181" spans="6:8" x14ac:dyDescent="0.25">
      <c r="F181" s="9">
        <v>11</v>
      </c>
      <c r="G181" s="9">
        <v>9438</v>
      </c>
      <c r="H181" s="9">
        <v>3</v>
      </c>
    </row>
    <row r="182" spans="6:8" x14ac:dyDescent="0.25">
      <c r="F182" s="9">
        <v>4</v>
      </c>
      <c r="G182" s="9">
        <v>8738</v>
      </c>
      <c r="H182" s="9">
        <v>4</v>
      </c>
    </row>
    <row r="183" spans="6:8" x14ac:dyDescent="0.25">
      <c r="F183" s="9">
        <v>26</v>
      </c>
      <c r="G183" s="9">
        <v>7567</v>
      </c>
      <c r="H183" s="9">
        <v>4</v>
      </c>
    </row>
    <row r="184" spans="6:8" x14ac:dyDescent="0.25">
      <c r="F184" s="9">
        <v>11</v>
      </c>
      <c r="G184" s="9">
        <v>7127</v>
      </c>
      <c r="H184" s="9">
        <v>2</v>
      </c>
    </row>
    <row r="185" spans="6:8" x14ac:dyDescent="0.25">
      <c r="F185" s="9">
        <v>30</v>
      </c>
      <c r="G185" s="9">
        <v>6496</v>
      </c>
      <c r="H185" s="9">
        <v>3</v>
      </c>
    </row>
    <row r="186" spans="6:8" x14ac:dyDescent="0.25">
      <c r="F186" s="9">
        <v>29</v>
      </c>
      <c r="G186" s="9">
        <v>8123</v>
      </c>
      <c r="H186" s="9">
        <v>1</v>
      </c>
    </row>
    <row r="187" spans="6:8" x14ac:dyDescent="0.25">
      <c r="F187" s="9">
        <v>28</v>
      </c>
      <c r="G187" s="9">
        <v>750</v>
      </c>
      <c r="H187" s="9">
        <v>1</v>
      </c>
    </row>
    <row r="188" spans="6:8" x14ac:dyDescent="0.25">
      <c r="F188" s="9">
        <v>18</v>
      </c>
      <c r="G188" s="9">
        <v>4375</v>
      </c>
      <c r="H188" s="9">
        <v>3</v>
      </c>
    </row>
    <row r="189" spans="6:8" x14ac:dyDescent="0.25">
      <c r="F189" s="9">
        <v>2</v>
      </c>
      <c r="G189" s="9">
        <v>7857</v>
      </c>
      <c r="H189" s="9">
        <v>1</v>
      </c>
    </row>
    <row r="190" spans="6:8" x14ac:dyDescent="0.25">
      <c r="F190" s="9">
        <v>16</v>
      </c>
      <c r="G190" s="9">
        <v>5647</v>
      </c>
      <c r="H190" s="9">
        <v>3</v>
      </c>
    </row>
    <row r="191" spans="6:8" x14ac:dyDescent="0.25">
      <c r="F191" s="9">
        <v>13</v>
      </c>
      <c r="G191" s="9">
        <v>6878</v>
      </c>
      <c r="H191" s="9">
        <v>1</v>
      </c>
    </row>
    <row r="192" spans="6:8" x14ac:dyDescent="0.25">
      <c r="F192" s="9">
        <v>16</v>
      </c>
      <c r="G192" s="9">
        <v>10000</v>
      </c>
      <c r="H192" s="9">
        <v>1</v>
      </c>
    </row>
    <row r="193" spans="6:8" x14ac:dyDescent="0.25">
      <c r="F193" s="9">
        <v>29</v>
      </c>
      <c r="G193" s="9">
        <v>2327</v>
      </c>
      <c r="H193" s="9">
        <v>2</v>
      </c>
    </row>
    <row r="194" spans="6:8" x14ac:dyDescent="0.25">
      <c r="F194" s="9">
        <v>23</v>
      </c>
      <c r="G194" s="9">
        <v>572</v>
      </c>
      <c r="H194" s="9">
        <v>1</v>
      </c>
    </row>
    <row r="195" spans="6:8" x14ac:dyDescent="0.25">
      <c r="F195" s="9">
        <v>20</v>
      </c>
      <c r="G195" s="9">
        <v>9759</v>
      </c>
      <c r="H195" s="9">
        <v>4</v>
      </c>
    </row>
    <row r="196" spans="6:8" x14ac:dyDescent="0.25">
      <c r="F196" s="9">
        <v>1</v>
      </c>
      <c r="G196" s="9">
        <v>5509</v>
      </c>
      <c r="H196" s="9">
        <v>1</v>
      </c>
    </row>
    <row r="197" spans="6:8" x14ac:dyDescent="0.25">
      <c r="F197" s="9">
        <v>19</v>
      </c>
      <c r="G197" s="9">
        <v>6631</v>
      </c>
      <c r="H197" s="9">
        <v>1</v>
      </c>
    </row>
    <row r="198" spans="6:8" x14ac:dyDescent="0.25">
      <c r="F198" s="9">
        <v>13</v>
      </c>
      <c r="G198" s="9">
        <v>1380</v>
      </c>
      <c r="H198" s="9">
        <v>1</v>
      </c>
    </row>
    <row r="199" spans="6:8" x14ac:dyDescent="0.25">
      <c r="F199" s="9">
        <v>1</v>
      </c>
      <c r="G199" s="9">
        <v>2993</v>
      </c>
      <c r="H199" s="9">
        <v>3</v>
      </c>
    </row>
    <row r="200" spans="6:8" x14ac:dyDescent="0.25">
      <c r="F200" s="9">
        <v>15</v>
      </c>
      <c r="G200" s="9">
        <v>3962</v>
      </c>
      <c r="H200" s="9">
        <v>2</v>
      </c>
    </row>
    <row r="201" spans="6:8" x14ac:dyDescent="0.25">
      <c r="F201" s="9">
        <v>11</v>
      </c>
      <c r="G201" s="9">
        <v>7275</v>
      </c>
      <c r="H201" s="9">
        <v>4</v>
      </c>
    </row>
    <row r="202" spans="6:8" x14ac:dyDescent="0.25">
      <c r="F202" s="9">
        <v>2</v>
      </c>
      <c r="G202" s="9">
        <v>1524</v>
      </c>
      <c r="H202" s="9">
        <v>4</v>
      </c>
    </row>
    <row r="203" spans="6:8" x14ac:dyDescent="0.25">
      <c r="F203" s="9">
        <v>23</v>
      </c>
      <c r="G203" s="9">
        <v>415</v>
      </c>
      <c r="H203" s="9">
        <v>4</v>
      </c>
    </row>
    <row r="204" spans="6:8" x14ac:dyDescent="0.25">
      <c r="F204" s="9">
        <v>22</v>
      </c>
      <c r="G204" s="9">
        <v>7350</v>
      </c>
      <c r="H204" s="9">
        <v>3</v>
      </c>
    </row>
    <row r="205" spans="6:8" x14ac:dyDescent="0.25">
      <c r="F205" s="9">
        <v>8</v>
      </c>
      <c r="G205" s="9">
        <v>7010</v>
      </c>
      <c r="H205" s="9">
        <v>2</v>
      </c>
    </row>
    <row r="206" spans="6:8" x14ac:dyDescent="0.25">
      <c r="F206" s="9">
        <v>3</v>
      </c>
      <c r="G206" s="9">
        <v>6248</v>
      </c>
      <c r="H206" s="9">
        <v>3</v>
      </c>
    </row>
    <row r="207" spans="6:8" x14ac:dyDescent="0.25">
      <c r="F207" s="9">
        <v>12</v>
      </c>
      <c r="G207" s="9">
        <v>4050</v>
      </c>
      <c r="H207" s="9">
        <v>4</v>
      </c>
    </row>
    <row r="208" spans="6:8" x14ac:dyDescent="0.25">
      <c r="F208" s="9">
        <v>10</v>
      </c>
      <c r="G208" s="9">
        <v>435</v>
      </c>
      <c r="H208" s="9">
        <v>3</v>
      </c>
    </row>
    <row r="209" spans="6:8" x14ac:dyDescent="0.25">
      <c r="F209" s="9">
        <v>1</v>
      </c>
      <c r="G209" s="9">
        <v>6572</v>
      </c>
      <c r="H209" s="9">
        <v>3</v>
      </c>
    </row>
    <row r="210" spans="6:8" x14ac:dyDescent="0.25">
      <c r="F210" s="9">
        <v>16</v>
      </c>
      <c r="G210" s="9">
        <v>8434</v>
      </c>
      <c r="H210" s="9">
        <v>4</v>
      </c>
    </row>
    <row r="211" spans="6:8" x14ac:dyDescent="0.25">
      <c r="F211" s="9">
        <v>19</v>
      </c>
      <c r="G211" s="9">
        <v>2064</v>
      </c>
      <c r="H211" s="9">
        <v>4</v>
      </c>
    </row>
    <row r="212" spans="6:8" x14ac:dyDescent="0.25">
      <c r="F212" s="9">
        <v>15</v>
      </c>
      <c r="G212" s="9">
        <v>4637</v>
      </c>
      <c r="H212" s="9">
        <v>4</v>
      </c>
    </row>
    <row r="213" spans="6:8" x14ac:dyDescent="0.25">
      <c r="F213" s="9">
        <v>10</v>
      </c>
      <c r="G213" s="9">
        <v>5722</v>
      </c>
      <c r="H213" s="9">
        <v>1</v>
      </c>
    </row>
    <row r="214" spans="6:8" x14ac:dyDescent="0.25">
      <c r="F214" s="9">
        <v>17</v>
      </c>
      <c r="G214" s="9">
        <v>1660</v>
      </c>
      <c r="H214" s="9">
        <v>3</v>
      </c>
    </row>
    <row r="215" spans="6:8" x14ac:dyDescent="0.25">
      <c r="F215" s="9">
        <v>27</v>
      </c>
      <c r="G215" s="9">
        <v>5540</v>
      </c>
      <c r="H215" s="9">
        <v>1</v>
      </c>
    </row>
    <row r="216" spans="6:8" x14ac:dyDescent="0.25">
      <c r="F216" s="9">
        <v>2</v>
      </c>
      <c r="G216" s="9">
        <v>2900</v>
      </c>
      <c r="H216" s="9">
        <v>4</v>
      </c>
    </row>
    <row r="217" spans="6:8" x14ac:dyDescent="0.25">
      <c r="F217" s="9">
        <v>30</v>
      </c>
      <c r="G217" s="9">
        <v>9031</v>
      </c>
      <c r="H217" s="9">
        <v>1</v>
      </c>
    </row>
    <row r="218" spans="6:8" x14ac:dyDescent="0.25">
      <c r="F218" s="9">
        <v>19</v>
      </c>
      <c r="G218" s="9">
        <v>8174</v>
      </c>
      <c r="H218" s="9">
        <v>4</v>
      </c>
    </row>
    <row r="219" spans="6:8" x14ac:dyDescent="0.25">
      <c r="F219" s="9">
        <v>15</v>
      </c>
      <c r="G219" s="9">
        <v>6474</v>
      </c>
      <c r="H219" s="9">
        <v>1</v>
      </c>
    </row>
    <row r="220" spans="6:8" x14ac:dyDescent="0.25">
      <c r="F220" s="9">
        <v>8</v>
      </c>
      <c r="G220" s="9">
        <v>8817</v>
      </c>
      <c r="H220" s="9">
        <v>1</v>
      </c>
    </row>
    <row r="221" spans="6:8" x14ac:dyDescent="0.25">
      <c r="F221" s="9">
        <v>6</v>
      </c>
      <c r="G221" s="9">
        <v>9809</v>
      </c>
      <c r="H221" s="9">
        <v>3</v>
      </c>
    </row>
    <row r="222" spans="6:8" x14ac:dyDescent="0.25">
      <c r="F222" s="9">
        <v>10</v>
      </c>
      <c r="G222" s="9">
        <v>6531</v>
      </c>
      <c r="H222" s="9">
        <v>2</v>
      </c>
    </row>
    <row r="223" spans="6:8" x14ac:dyDescent="0.25">
      <c r="F223" s="9">
        <v>28</v>
      </c>
      <c r="G223" s="9">
        <v>9653</v>
      </c>
      <c r="H223" s="9">
        <v>4</v>
      </c>
    </row>
    <row r="224" spans="6:8" x14ac:dyDescent="0.25">
      <c r="F224" s="9">
        <v>11</v>
      </c>
      <c r="G224" s="9">
        <v>6980</v>
      </c>
      <c r="H224" s="9">
        <v>3</v>
      </c>
    </row>
    <row r="225" spans="6:8" x14ac:dyDescent="0.25">
      <c r="F225" s="9">
        <v>23</v>
      </c>
      <c r="G225" s="9">
        <v>2771</v>
      </c>
      <c r="H225" s="9">
        <v>1</v>
      </c>
    </row>
    <row r="226" spans="6:8" x14ac:dyDescent="0.25">
      <c r="F226" s="9">
        <v>22</v>
      </c>
      <c r="G226" s="9">
        <v>7960</v>
      </c>
      <c r="H226" s="9">
        <v>4</v>
      </c>
    </row>
    <row r="227" spans="6:8" x14ac:dyDescent="0.25">
      <c r="F227" s="9">
        <v>17</v>
      </c>
      <c r="G227" s="9">
        <v>7959</v>
      </c>
      <c r="H227" s="9">
        <v>3</v>
      </c>
    </row>
    <row r="228" spans="6:8" x14ac:dyDescent="0.25">
      <c r="F228" s="9">
        <v>27</v>
      </c>
      <c r="G228" s="9">
        <v>9910</v>
      </c>
      <c r="H228" s="9">
        <v>4</v>
      </c>
    </row>
    <row r="229" spans="6:8" x14ac:dyDescent="0.25">
      <c r="F229" s="9">
        <v>14</v>
      </c>
      <c r="G229" s="9">
        <v>8793</v>
      </c>
      <c r="H229" s="9">
        <v>1</v>
      </c>
    </row>
    <row r="230" spans="6:8" x14ac:dyDescent="0.25">
      <c r="F230" s="9">
        <v>4</v>
      </c>
      <c r="G230" s="9">
        <v>5915</v>
      </c>
      <c r="H230" s="9">
        <v>2</v>
      </c>
    </row>
    <row r="231" spans="6:8" x14ac:dyDescent="0.25">
      <c r="F231" s="9">
        <v>12</v>
      </c>
      <c r="G231" s="9">
        <v>8651</v>
      </c>
      <c r="H231" s="9">
        <v>1</v>
      </c>
    </row>
    <row r="232" spans="6:8" x14ac:dyDescent="0.25">
      <c r="F232" s="9">
        <v>27</v>
      </c>
      <c r="G232" s="9">
        <v>3810</v>
      </c>
      <c r="H232" s="9">
        <v>4</v>
      </c>
    </row>
    <row r="233" spans="6:8" x14ac:dyDescent="0.25">
      <c r="F233" s="9">
        <v>17</v>
      </c>
      <c r="G233" s="9">
        <v>6335</v>
      </c>
      <c r="H233" s="9">
        <v>2</v>
      </c>
    </row>
    <row r="234" spans="6:8" x14ac:dyDescent="0.25">
      <c r="F234" s="9">
        <v>26</v>
      </c>
      <c r="G234" s="9">
        <v>3876</v>
      </c>
      <c r="H234" s="9">
        <v>3</v>
      </c>
    </row>
    <row r="235" spans="6:8" x14ac:dyDescent="0.25">
      <c r="F235" s="9">
        <v>12</v>
      </c>
      <c r="G235" s="9">
        <v>4225</v>
      </c>
      <c r="H235" s="9">
        <v>1</v>
      </c>
    </row>
    <row r="236" spans="6:8" x14ac:dyDescent="0.25">
      <c r="F236" s="9">
        <v>28</v>
      </c>
      <c r="G236" s="9">
        <v>4718</v>
      </c>
      <c r="H236" s="9">
        <v>4</v>
      </c>
    </row>
    <row r="237" spans="6:8" x14ac:dyDescent="0.25">
      <c r="F237" s="9">
        <v>12</v>
      </c>
      <c r="G237" s="9">
        <v>733</v>
      </c>
      <c r="H237" s="9">
        <v>2</v>
      </c>
    </row>
    <row r="238" spans="6:8" x14ac:dyDescent="0.25">
      <c r="F238" s="9">
        <v>3</v>
      </c>
      <c r="G238" s="9">
        <v>9874</v>
      </c>
      <c r="H238" s="9">
        <v>3</v>
      </c>
    </row>
    <row r="239" spans="6:8" x14ac:dyDescent="0.25">
      <c r="F239" s="9">
        <v>9</v>
      </c>
      <c r="G239" s="9">
        <v>443</v>
      </c>
      <c r="H239" s="9">
        <v>1</v>
      </c>
    </row>
    <row r="240" spans="6:8" x14ac:dyDescent="0.25">
      <c r="F240" s="9">
        <v>12</v>
      </c>
      <c r="G240" s="9">
        <v>9421</v>
      </c>
      <c r="H240" s="9">
        <v>3</v>
      </c>
    </row>
    <row r="241" spans="6:8" x14ac:dyDescent="0.25">
      <c r="F241" s="9">
        <v>1</v>
      </c>
      <c r="G241" s="9">
        <v>6734</v>
      </c>
      <c r="H241" s="9">
        <v>2</v>
      </c>
    </row>
    <row r="242" spans="6:8" x14ac:dyDescent="0.25">
      <c r="F242" s="9">
        <v>26</v>
      </c>
      <c r="G242" s="9">
        <v>5823</v>
      </c>
      <c r="H242" s="9">
        <v>1</v>
      </c>
    </row>
    <row r="243" spans="6:8" x14ac:dyDescent="0.25">
      <c r="F243" s="9">
        <v>20</v>
      </c>
      <c r="G243" s="9">
        <v>1059</v>
      </c>
      <c r="H243" s="9">
        <v>1</v>
      </c>
    </row>
    <row r="244" spans="6:8" x14ac:dyDescent="0.25">
      <c r="F244" s="9">
        <v>21</v>
      </c>
      <c r="G244" s="9">
        <v>8731</v>
      </c>
      <c r="H244" s="9">
        <v>4</v>
      </c>
    </row>
    <row r="245" spans="6:8" x14ac:dyDescent="0.25">
      <c r="F245" s="9">
        <v>20</v>
      </c>
      <c r="G245" s="9">
        <v>2410</v>
      </c>
      <c r="H245" s="9">
        <v>4</v>
      </c>
    </row>
    <row r="246" spans="6:8" x14ac:dyDescent="0.25">
      <c r="F246" s="9">
        <v>24</v>
      </c>
      <c r="G246" s="9">
        <v>7878</v>
      </c>
      <c r="H246" s="9">
        <v>1</v>
      </c>
    </row>
    <row r="247" spans="6:8" x14ac:dyDescent="0.25">
      <c r="F247" s="9">
        <v>25</v>
      </c>
      <c r="G247" s="9">
        <v>8264</v>
      </c>
      <c r="H247" s="9">
        <v>3</v>
      </c>
    </row>
    <row r="248" spans="6:8" x14ac:dyDescent="0.25">
      <c r="F248" s="9">
        <v>4</v>
      </c>
      <c r="G248" s="9">
        <v>6853</v>
      </c>
      <c r="H248" s="9">
        <v>3</v>
      </c>
    </row>
    <row r="249" spans="6:8" x14ac:dyDescent="0.25">
      <c r="F249" s="9">
        <v>18</v>
      </c>
      <c r="G249" s="9">
        <v>5298</v>
      </c>
      <c r="H249" s="9">
        <v>3</v>
      </c>
    </row>
    <row r="250" spans="6:8" x14ac:dyDescent="0.25">
      <c r="F250" s="9">
        <v>5</v>
      </c>
      <c r="G250" s="9">
        <v>2175</v>
      </c>
      <c r="H250" s="9">
        <v>1</v>
      </c>
    </row>
    <row r="251" spans="6:8" x14ac:dyDescent="0.25">
      <c r="F251" s="9">
        <v>16</v>
      </c>
      <c r="G251" s="9">
        <v>7298</v>
      </c>
      <c r="H251" s="9">
        <v>3</v>
      </c>
    </row>
    <row r="252" spans="6:8" x14ac:dyDescent="0.25">
      <c r="F252" s="9">
        <v>21</v>
      </c>
      <c r="G252" s="9">
        <v>4441</v>
      </c>
      <c r="H252" s="9">
        <v>2</v>
      </c>
    </row>
    <row r="253" spans="6:8" x14ac:dyDescent="0.25">
      <c r="F253" s="9">
        <v>10</v>
      </c>
      <c r="G253" s="9">
        <v>4194</v>
      </c>
      <c r="H253" s="9">
        <v>3</v>
      </c>
    </row>
    <row r="254" spans="6:8" x14ac:dyDescent="0.25">
      <c r="F254" s="9">
        <v>4</v>
      </c>
      <c r="G254" s="9">
        <v>3010</v>
      </c>
      <c r="H254" s="9">
        <v>4</v>
      </c>
    </row>
    <row r="255" spans="6:8" x14ac:dyDescent="0.25">
      <c r="F255" s="9">
        <v>7</v>
      </c>
      <c r="G255" s="9">
        <v>4245</v>
      </c>
      <c r="H255" s="9">
        <v>2</v>
      </c>
    </row>
    <row r="256" spans="6:8" x14ac:dyDescent="0.25">
      <c r="F256" s="9">
        <v>23</v>
      </c>
      <c r="G256" s="9">
        <v>8046</v>
      </c>
      <c r="H256" s="9">
        <v>4</v>
      </c>
    </row>
    <row r="257" spans="6:8" x14ac:dyDescent="0.25">
      <c r="F257" s="9">
        <v>28</v>
      </c>
      <c r="G257" s="9">
        <v>6708</v>
      </c>
      <c r="H257" s="9">
        <v>3</v>
      </c>
    </row>
    <row r="258" spans="6:8" x14ac:dyDescent="0.25">
      <c r="F258" s="9">
        <v>26</v>
      </c>
      <c r="G258" s="9">
        <v>9578</v>
      </c>
      <c r="H258" s="9">
        <v>1</v>
      </c>
    </row>
    <row r="259" spans="6:8" x14ac:dyDescent="0.25">
      <c r="F259" s="9">
        <v>3</v>
      </c>
      <c r="G259" s="9">
        <v>3310</v>
      </c>
      <c r="H259" s="9">
        <v>4</v>
      </c>
    </row>
    <row r="260" spans="6:8" x14ac:dyDescent="0.25">
      <c r="F260" s="9">
        <v>13</v>
      </c>
      <c r="G260" s="9">
        <v>4068</v>
      </c>
      <c r="H260" s="9">
        <v>2</v>
      </c>
    </row>
    <row r="261" spans="6:8" x14ac:dyDescent="0.25">
      <c r="F261" s="9">
        <v>2</v>
      </c>
      <c r="G261" s="9">
        <v>5116</v>
      </c>
      <c r="H261" s="9">
        <v>4</v>
      </c>
    </row>
    <row r="262" spans="6:8" x14ac:dyDescent="0.25">
      <c r="F262" s="9">
        <v>9</v>
      </c>
      <c r="G262" s="9">
        <v>8360</v>
      </c>
      <c r="H262" s="9">
        <v>1</v>
      </c>
    </row>
    <row r="263" spans="6:8" x14ac:dyDescent="0.25">
      <c r="F263" s="9">
        <v>15</v>
      </c>
      <c r="G263" s="9">
        <v>3805</v>
      </c>
      <c r="H263" s="9">
        <v>3</v>
      </c>
    </row>
    <row r="264" spans="6:8" x14ac:dyDescent="0.25">
      <c r="F264" s="9">
        <v>11</v>
      </c>
      <c r="G264" s="9">
        <v>8159</v>
      </c>
      <c r="H264" s="9">
        <v>1</v>
      </c>
    </row>
    <row r="265" spans="6:8" x14ac:dyDescent="0.25">
      <c r="F265" s="9">
        <v>10</v>
      </c>
      <c r="G265" s="9">
        <v>2695</v>
      </c>
      <c r="H265" s="9">
        <v>1</v>
      </c>
    </row>
    <row r="266" spans="6:8" x14ac:dyDescent="0.25">
      <c r="F266" s="9">
        <v>25</v>
      </c>
      <c r="G266" s="9">
        <v>7946</v>
      </c>
      <c r="H266" s="9">
        <v>1</v>
      </c>
    </row>
    <row r="267" spans="6:8" x14ac:dyDescent="0.25">
      <c r="F267" s="9">
        <v>28</v>
      </c>
      <c r="G267" s="9">
        <v>3500</v>
      </c>
      <c r="H267" s="9">
        <v>3</v>
      </c>
    </row>
    <row r="268" spans="6:8" x14ac:dyDescent="0.25">
      <c r="F268" s="9">
        <v>30</v>
      </c>
      <c r="G268" s="9">
        <v>8126</v>
      </c>
      <c r="H268" s="9">
        <v>3</v>
      </c>
    </row>
    <row r="269" spans="6:8" x14ac:dyDescent="0.25">
      <c r="F269" s="9">
        <v>9</v>
      </c>
      <c r="G269" s="9">
        <v>6502</v>
      </c>
      <c r="H269" s="9">
        <v>1</v>
      </c>
    </row>
    <row r="270" spans="6:8" x14ac:dyDescent="0.25">
      <c r="F270" s="9">
        <v>9</v>
      </c>
      <c r="G270" s="9">
        <v>6047</v>
      </c>
      <c r="H270" s="9">
        <v>2</v>
      </c>
    </row>
    <row r="271" spans="6:8" x14ac:dyDescent="0.25">
      <c r="F271" s="9">
        <v>3</v>
      </c>
      <c r="G271" s="9">
        <v>1107</v>
      </c>
      <c r="H271" s="9">
        <v>4</v>
      </c>
    </row>
    <row r="272" spans="6:8" x14ac:dyDescent="0.25">
      <c r="F272" s="9">
        <v>4</v>
      </c>
      <c r="G272" s="9">
        <v>3430</v>
      </c>
      <c r="H272" s="9">
        <v>4</v>
      </c>
    </row>
    <row r="273" spans="6:8" x14ac:dyDescent="0.25">
      <c r="F273" s="9">
        <v>11</v>
      </c>
      <c r="G273" s="9">
        <v>8428</v>
      </c>
      <c r="H273" s="9">
        <v>3</v>
      </c>
    </row>
    <row r="274" spans="6:8" x14ac:dyDescent="0.25">
      <c r="F274" s="9">
        <v>29</v>
      </c>
      <c r="G274" s="9">
        <v>3148</v>
      </c>
      <c r="H274" s="9">
        <v>3</v>
      </c>
    </row>
    <row r="275" spans="6:8" x14ac:dyDescent="0.25">
      <c r="F275" s="9">
        <v>15</v>
      </c>
      <c r="G275" s="9">
        <v>6020</v>
      </c>
      <c r="H275" s="9">
        <v>1</v>
      </c>
    </row>
    <row r="276" spans="6:8" x14ac:dyDescent="0.25">
      <c r="F276" s="9">
        <v>6</v>
      </c>
      <c r="G276" s="9">
        <v>1621</v>
      </c>
      <c r="H276" s="9">
        <v>3</v>
      </c>
    </row>
    <row r="277" spans="6:8" x14ac:dyDescent="0.25">
      <c r="F277" s="9">
        <v>30</v>
      </c>
      <c r="G277" s="9">
        <v>8783</v>
      </c>
      <c r="H277" s="9">
        <v>1</v>
      </c>
    </row>
    <row r="278" spans="6:8" x14ac:dyDescent="0.25">
      <c r="F278" s="9">
        <v>4</v>
      </c>
      <c r="G278" s="9">
        <v>6429</v>
      </c>
      <c r="H278" s="9">
        <v>2</v>
      </c>
    </row>
    <row r="279" spans="6:8" x14ac:dyDescent="0.25">
      <c r="F279" s="9">
        <v>5</v>
      </c>
      <c r="G279" s="9">
        <v>6807</v>
      </c>
      <c r="H279" s="9">
        <v>3</v>
      </c>
    </row>
    <row r="280" spans="6:8" x14ac:dyDescent="0.25">
      <c r="F280" s="9">
        <v>28</v>
      </c>
      <c r="G280" s="9">
        <v>8967</v>
      </c>
      <c r="H280" s="9">
        <v>3</v>
      </c>
    </row>
    <row r="281" spans="6:8" x14ac:dyDescent="0.25">
      <c r="F281" s="9">
        <v>9</v>
      </c>
      <c r="G281" s="9">
        <v>5583</v>
      </c>
      <c r="H281" s="9">
        <v>2</v>
      </c>
    </row>
    <row r="282" spans="6:8" x14ac:dyDescent="0.25">
      <c r="F282" s="9">
        <v>11</v>
      </c>
      <c r="G282" s="9">
        <v>4828</v>
      </c>
      <c r="H282" s="9">
        <v>4</v>
      </c>
    </row>
    <row r="283" spans="6:8" x14ac:dyDescent="0.25">
      <c r="F283" s="9">
        <v>28</v>
      </c>
      <c r="G283" s="9">
        <v>8187</v>
      </c>
      <c r="H283" s="9">
        <v>2</v>
      </c>
    </row>
    <row r="284" spans="6:8" x14ac:dyDescent="0.25">
      <c r="F284" s="9">
        <v>23</v>
      </c>
      <c r="G284" s="9">
        <v>9653</v>
      </c>
      <c r="H284" s="9">
        <v>1</v>
      </c>
    </row>
    <row r="285" spans="6:8" x14ac:dyDescent="0.25">
      <c r="F285" s="9">
        <v>25</v>
      </c>
      <c r="G285" s="9">
        <v>5222</v>
      </c>
      <c r="H285" s="9">
        <v>2</v>
      </c>
    </row>
    <row r="286" spans="6:8" x14ac:dyDescent="0.25">
      <c r="F286" s="9">
        <v>1</v>
      </c>
      <c r="G286" s="9">
        <v>4064</v>
      </c>
      <c r="H286" s="9">
        <v>4</v>
      </c>
    </row>
    <row r="287" spans="6:8" x14ac:dyDescent="0.25">
      <c r="F287" s="9">
        <v>24</v>
      </c>
      <c r="G287" s="9">
        <v>7982</v>
      </c>
      <c r="H287" s="9">
        <v>3</v>
      </c>
    </row>
    <row r="288" spans="6:8" x14ac:dyDescent="0.25">
      <c r="F288" s="9">
        <v>3</v>
      </c>
      <c r="G288" s="9">
        <v>412</v>
      </c>
      <c r="H288" s="9">
        <v>4</v>
      </c>
    </row>
    <row r="289" spans="6:8" x14ac:dyDescent="0.25">
      <c r="F289" s="9">
        <v>15</v>
      </c>
      <c r="G289" s="9">
        <v>2821</v>
      </c>
      <c r="H289" s="9">
        <v>1</v>
      </c>
    </row>
    <row r="290" spans="6:8" x14ac:dyDescent="0.25">
      <c r="F290" s="9">
        <v>23</v>
      </c>
      <c r="G290" s="9">
        <v>2079</v>
      </c>
      <c r="H290" s="9">
        <v>3</v>
      </c>
    </row>
    <row r="291" spans="6:8" x14ac:dyDescent="0.25">
      <c r="F291" s="9">
        <v>17</v>
      </c>
      <c r="G291" s="9">
        <v>1871</v>
      </c>
      <c r="H291" s="9">
        <v>3</v>
      </c>
    </row>
    <row r="292" spans="6:8" x14ac:dyDescent="0.25">
      <c r="F292" s="9">
        <v>7</v>
      </c>
      <c r="G292" s="9">
        <v>2743</v>
      </c>
      <c r="H292" s="9">
        <v>2</v>
      </c>
    </row>
    <row r="293" spans="6:8" x14ac:dyDescent="0.25">
      <c r="F293" s="9">
        <v>7</v>
      </c>
      <c r="G293" s="9">
        <v>8034</v>
      </c>
      <c r="H293" s="9">
        <v>1</v>
      </c>
    </row>
    <row r="294" spans="6:8" x14ac:dyDescent="0.25">
      <c r="F294" s="9">
        <v>1</v>
      </c>
      <c r="G294" s="9">
        <v>4414</v>
      </c>
      <c r="H294" s="9">
        <v>3</v>
      </c>
    </row>
    <row r="295" spans="6:8" x14ac:dyDescent="0.25">
      <c r="F295" s="9">
        <v>6</v>
      </c>
      <c r="G295" s="9">
        <v>3839</v>
      </c>
      <c r="H295" s="9">
        <v>3</v>
      </c>
    </row>
    <row r="296" spans="6:8" x14ac:dyDescent="0.25">
      <c r="F296" s="9">
        <v>3</v>
      </c>
      <c r="G296" s="9">
        <v>638</v>
      </c>
      <c r="H296" s="9">
        <v>1</v>
      </c>
    </row>
    <row r="297" spans="6:8" x14ac:dyDescent="0.25">
      <c r="F297" s="9">
        <v>17</v>
      </c>
      <c r="G297" s="9">
        <v>7287</v>
      </c>
      <c r="H297" s="9">
        <v>1</v>
      </c>
    </row>
    <row r="298" spans="6:8" x14ac:dyDescent="0.25">
      <c r="F298" s="9">
        <v>3</v>
      </c>
      <c r="G298" s="9">
        <v>9924</v>
      </c>
      <c r="H298" s="9">
        <v>1</v>
      </c>
    </row>
    <row r="299" spans="6:8" x14ac:dyDescent="0.25">
      <c r="F299" s="9">
        <v>14</v>
      </c>
      <c r="G299" s="9">
        <v>1654</v>
      </c>
      <c r="H299" s="9">
        <v>4</v>
      </c>
    </row>
    <row r="300" spans="6:8" x14ac:dyDescent="0.25">
      <c r="F300" s="9">
        <v>5</v>
      </c>
      <c r="G300" s="9">
        <v>787</v>
      </c>
      <c r="H300" s="9">
        <v>2</v>
      </c>
    </row>
    <row r="301" spans="6:8" x14ac:dyDescent="0.25">
      <c r="F301" s="9">
        <v>11</v>
      </c>
      <c r="G301" s="9">
        <v>6259</v>
      </c>
      <c r="H301" s="9">
        <v>4</v>
      </c>
    </row>
    <row r="302" spans="6:8" x14ac:dyDescent="0.25">
      <c r="F302" s="9">
        <v>6</v>
      </c>
      <c r="G302" s="9">
        <v>4765</v>
      </c>
      <c r="H302" s="9">
        <v>2</v>
      </c>
    </row>
    <row r="303" spans="6:8" x14ac:dyDescent="0.25">
      <c r="F303" s="9">
        <v>19</v>
      </c>
      <c r="G303" s="9">
        <v>6120</v>
      </c>
      <c r="H303" s="9">
        <v>2</v>
      </c>
    </row>
    <row r="304" spans="6:8" x14ac:dyDescent="0.25">
      <c r="F304" s="9">
        <v>27</v>
      </c>
      <c r="G304" s="9">
        <v>862</v>
      </c>
      <c r="H304" s="9">
        <v>3</v>
      </c>
    </row>
    <row r="305" spans="6:8" x14ac:dyDescent="0.25">
      <c r="F305" s="9">
        <v>28</v>
      </c>
      <c r="G305" s="9">
        <v>1028</v>
      </c>
      <c r="H305" s="9">
        <v>4</v>
      </c>
    </row>
    <row r="306" spans="6:8" x14ac:dyDescent="0.25">
      <c r="F306" s="9">
        <v>9</v>
      </c>
      <c r="G306" s="9">
        <v>2090</v>
      </c>
      <c r="H306" s="9">
        <v>4</v>
      </c>
    </row>
    <row r="307" spans="6:8" x14ac:dyDescent="0.25">
      <c r="F307" s="9">
        <v>8</v>
      </c>
      <c r="G307" s="9">
        <v>3135</v>
      </c>
      <c r="H307" s="9">
        <v>1</v>
      </c>
    </row>
    <row r="308" spans="6:8" x14ac:dyDescent="0.25">
      <c r="F308" s="9">
        <v>2</v>
      </c>
      <c r="G308" s="9">
        <v>5520</v>
      </c>
      <c r="H308" s="9">
        <v>2</v>
      </c>
    </row>
    <row r="309" spans="6:8" x14ac:dyDescent="0.25">
      <c r="F309" s="9">
        <v>21</v>
      </c>
      <c r="G309" s="9">
        <v>3791</v>
      </c>
      <c r="H309" s="9">
        <v>2</v>
      </c>
    </row>
    <row r="310" spans="6:8" x14ac:dyDescent="0.25">
      <c r="F310" s="9">
        <v>14</v>
      </c>
      <c r="G310" s="9">
        <v>959</v>
      </c>
      <c r="H310" s="9">
        <v>3</v>
      </c>
    </row>
    <row r="311" spans="6:8" x14ac:dyDescent="0.25">
      <c r="F311" s="9">
        <v>18</v>
      </c>
      <c r="G311" s="9">
        <v>5079</v>
      </c>
      <c r="H311" s="9">
        <v>4</v>
      </c>
    </row>
    <row r="312" spans="6:8" x14ac:dyDescent="0.25">
      <c r="F312" s="9">
        <v>26</v>
      </c>
      <c r="G312" s="9">
        <v>5268</v>
      </c>
      <c r="H312" s="9">
        <v>1</v>
      </c>
    </row>
    <row r="313" spans="6:8" x14ac:dyDescent="0.25">
      <c r="F313" s="9">
        <v>10</v>
      </c>
      <c r="G313" s="9">
        <v>3970</v>
      </c>
      <c r="H313" s="9">
        <v>4</v>
      </c>
    </row>
    <row r="314" spans="6:8" x14ac:dyDescent="0.25">
      <c r="F314" s="9">
        <v>16</v>
      </c>
      <c r="G314" s="9">
        <v>8624</v>
      </c>
      <c r="H314" s="9">
        <v>3</v>
      </c>
    </row>
    <row r="315" spans="6:8" x14ac:dyDescent="0.25">
      <c r="F315" s="9">
        <v>5</v>
      </c>
      <c r="G315" s="9">
        <v>1666</v>
      </c>
      <c r="H315" s="9">
        <v>3</v>
      </c>
    </row>
    <row r="316" spans="6:8" x14ac:dyDescent="0.25">
      <c r="F316" s="9">
        <v>14</v>
      </c>
      <c r="G316" s="9">
        <v>2846</v>
      </c>
      <c r="H316" s="9">
        <v>2</v>
      </c>
    </row>
    <row r="317" spans="6:8" x14ac:dyDescent="0.25">
      <c r="F317" s="9">
        <v>8</v>
      </c>
      <c r="G317" s="9">
        <v>2866</v>
      </c>
      <c r="H317" s="9">
        <v>4</v>
      </c>
    </row>
    <row r="318" spans="6:8" x14ac:dyDescent="0.25">
      <c r="F318" s="9">
        <v>13</v>
      </c>
      <c r="G318" s="9">
        <v>7336</v>
      </c>
      <c r="H318" s="9">
        <v>1</v>
      </c>
    </row>
    <row r="319" spans="6:8" x14ac:dyDescent="0.25">
      <c r="F319" s="9">
        <v>23</v>
      </c>
      <c r="G319" s="9">
        <v>2570</v>
      </c>
      <c r="H319" s="9">
        <v>3</v>
      </c>
    </row>
    <row r="320" spans="6:8" x14ac:dyDescent="0.25">
      <c r="F320" s="9">
        <v>14</v>
      </c>
      <c r="G320" s="9">
        <v>6881</v>
      </c>
      <c r="H320" s="9">
        <v>2</v>
      </c>
    </row>
    <row r="321" spans="6:8" x14ac:dyDescent="0.25">
      <c r="F321" s="9">
        <v>12</v>
      </c>
      <c r="G321" s="9">
        <v>7664</v>
      </c>
      <c r="H321" s="9">
        <v>1</v>
      </c>
    </row>
    <row r="322" spans="6:8" x14ac:dyDescent="0.25">
      <c r="F322" s="9">
        <v>7</v>
      </c>
      <c r="G322" s="9">
        <v>8673</v>
      </c>
      <c r="H322" s="9">
        <v>1</v>
      </c>
    </row>
    <row r="323" spans="6:8" x14ac:dyDescent="0.25">
      <c r="F323" s="9">
        <v>7</v>
      </c>
      <c r="G323" s="9">
        <v>9549</v>
      </c>
      <c r="H323" s="9">
        <v>3</v>
      </c>
    </row>
    <row r="324" spans="6:8" x14ac:dyDescent="0.25">
      <c r="F324" s="9">
        <v>14</v>
      </c>
      <c r="G324" s="9">
        <v>5643</v>
      </c>
      <c r="H324" s="9">
        <v>1</v>
      </c>
    </row>
    <row r="325" spans="6:8" x14ac:dyDescent="0.25">
      <c r="F325" s="9">
        <v>27</v>
      </c>
      <c r="G325" s="9">
        <v>7030</v>
      </c>
      <c r="H325" s="9">
        <v>3</v>
      </c>
    </row>
    <row r="326" spans="6:8" x14ac:dyDescent="0.25">
      <c r="F326" s="9">
        <v>6</v>
      </c>
      <c r="G326" s="9">
        <v>1542</v>
      </c>
      <c r="H326" s="9">
        <v>4</v>
      </c>
    </row>
    <row r="327" spans="6:8" x14ac:dyDescent="0.25">
      <c r="F327" s="9">
        <v>11</v>
      </c>
      <c r="G327" s="9">
        <v>8287</v>
      </c>
      <c r="H327" s="9">
        <v>1</v>
      </c>
    </row>
    <row r="328" spans="6:8" x14ac:dyDescent="0.25">
      <c r="F328" s="9">
        <v>18</v>
      </c>
      <c r="G328" s="9">
        <v>9047</v>
      </c>
      <c r="H328" s="9">
        <v>2</v>
      </c>
    </row>
    <row r="329" spans="6:8" x14ac:dyDescent="0.25">
      <c r="F329" s="9">
        <v>20</v>
      </c>
      <c r="G329" s="9">
        <v>3769</v>
      </c>
      <c r="H329" s="9">
        <v>1</v>
      </c>
    </row>
    <row r="330" spans="6:8" x14ac:dyDescent="0.25">
      <c r="F330" s="9">
        <v>5</v>
      </c>
      <c r="G330" s="9">
        <v>976</v>
      </c>
      <c r="H330" s="9">
        <v>2</v>
      </c>
    </row>
    <row r="331" spans="6:8" x14ac:dyDescent="0.25">
      <c r="F331" s="9">
        <v>10</v>
      </c>
      <c r="G331" s="9">
        <v>6769</v>
      </c>
      <c r="H331" s="9">
        <v>3</v>
      </c>
    </row>
    <row r="332" spans="6:8" x14ac:dyDescent="0.25">
      <c r="F332" s="9">
        <v>13</v>
      </c>
      <c r="G332" s="9">
        <v>2519</v>
      </c>
      <c r="H332" s="9">
        <v>1</v>
      </c>
    </row>
    <row r="333" spans="6:8" x14ac:dyDescent="0.25">
      <c r="F333" s="9">
        <v>28</v>
      </c>
      <c r="G333" s="9">
        <v>2235</v>
      </c>
      <c r="H333" s="9">
        <v>2</v>
      </c>
    </row>
    <row r="334" spans="6:8" x14ac:dyDescent="0.25">
      <c r="F334" s="9">
        <v>27</v>
      </c>
      <c r="G334" s="9">
        <v>8468</v>
      </c>
      <c r="H334" s="9">
        <v>3</v>
      </c>
    </row>
    <row r="335" spans="6:8" x14ac:dyDescent="0.25">
      <c r="F335" s="9">
        <v>21</v>
      </c>
      <c r="G335" s="9">
        <v>2848</v>
      </c>
      <c r="H335" s="9">
        <v>2</v>
      </c>
    </row>
    <row r="336" spans="6:8" x14ac:dyDescent="0.25">
      <c r="F336" s="9">
        <v>3</v>
      </c>
      <c r="G336" s="9">
        <v>7770</v>
      </c>
      <c r="H336" s="9">
        <v>1</v>
      </c>
    </row>
    <row r="337" spans="6:8" x14ac:dyDescent="0.25">
      <c r="F337" s="9">
        <v>11</v>
      </c>
      <c r="G337" s="9">
        <v>2735</v>
      </c>
      <c r="H337" s="9">
        <v>1</v>
      </c>
    </row>
    <row r="338" spans="6:8" x14ac:dyDescent="0.25">
      <c r="F338" s="9">
        <v>20</v>
      </c>
      <c r="G338" s="9">
        <v>5472</v>
      </c>
      <c r="H338" s="9">
        <v>4</v>
      </c>
    </row>
    <row r="339" spans="6:8" x14ac:dyDescent="0.25">
      <c r="F339" s="9">
        <v>14</v>
      </c>
      <c r="G339" s="9">
        <v>9913</v>
      </c>
      <c r="H339" s="9">
        <v>1</v>
      </c>
    </row>
    <row r="340" spans="6:8" x14ac:dyDescent="0.25">
      <c r="F340" s="9">
        <v>5</v>
      </c>
      <c r="G340" s="9">
        <v>9587</v>
      </c>
      <c r="H340" s="9">
        <v>3</v>
      </c>
    </row>
    <row r="341" spans="6:8" x14ac:dyDescent="0.25">
      <c r="F341" s="9">
        <v>12</v>
      </c>
      <c r="G341" s="9">
        <v>5827</v>
      </c>
      <c r="H341" s="9">
        <v>4</v>
      </c>
    </row>
    <row r="342" spans="6:8" x14ac:dyDescent="0.25">
      <c r="F342" s="9">
        <v>14</v>
      </c>
      <c r="G342" s="9">
        <v>4290</v>
      </c>
      <c r="H342" s="9">
        <v>1</v>
      </c>
    </row>
    <row r="343" spans="6:8" x14ac:dyDescent="0.25">
      <c r="F343" s="9">
        <v>24</v>
      </c>
      <c r="G343" s="9">
        <v>3248</v>
      </c>
      <c r="H343" s="9">
        <v>1</v>
      </c>
    </row>
    <row r="344" spans="6:8" x14ac:dyDescent="0.25">
      <c r="F344" s="9">
        <v>3</v>
      </c>
      <c r="G344" s="9">
        <v>1899</v>
      </c>
      <c r="H344" s="9">
        <v>4</v>
      </c>
    </row>
    <row r="345" spans="6:8" x14ac:dyDescent="0.25">
      <c r="F345" s="9">
        <v>16</v>
      </c>
      <c r="G345" s="9">
        <v>3434</v>
      </c>
      <c r="H345" s="9">
        <v>1</v>
      </c>
    </row>
    <row r="346" spans="6:8" x14ac:dyDescent="0.25">
      <c r="F346" s="9">
        <v>24</v>
      </c>
      <c r="G346" s="9">
        <v>5662</v>
      </c>
      <c r="H346" s="9">
        <v>3</v>
      </c>
    </row>
    <row r="347" spans="6:8" x14ac:dyDescent="0.25">
      <c r="F347" s="9">
        <v>15</v>
      </c>
      <c r="G347" s="9">
        <v>2893</v>
      </c>
      <c r="H347" s="9">
        <v>3</v>
      </c>
    </row>
    <row r="348" spans="6:8" x14ac:dyDescent="0.25">
      <c r="F348" s="9">
        <v>18</v>
      </c>
      <c r="G348" s="9">
        <v>8215</v>
      </c>
      <c r="H348" s="9">
        <v>2</v>
      </c>
    </row>
    <row r="349" spans="6:8" x14ac:dyDescent="0.25">
      <c r="F349" s="9">
        <v>6</v>
      </c>
      <c r="G349" s="9">
        <v>8875</v>
      </c>
      <c r="H349" s="9">
        <v>4</v>
      </c>
    </row>
    <row r="350" spans="6:8" x14ac:dyDescent="0.25">
      <c r="F350" s="9">
        <v>18</v>
      </c>
      <c r="G350" s="9">
        <v>8593</v>
      </c>
      <c r="H350" s="9">
        <v>4</v>
      </c>
    </row>
    <row r="351" spans="6:8" x14ac:dyDescent="0.25">
      <c r="F351" s="9">
        <v>9</v>
      </c>
      <c r="G351" s="9">
        <v>2351</v>
      </c>
      <c r="H351" s="9">
        <v>2</v>
      </c>
    </row>
    <row r="352" spans="6:8" x14ac:dyDescent="0.25">
      <c r="F352" s="9">
        <v>8</v>
      </c>
      <c r="G352" s="9">
        <v>2627</v>
      </c>
      <c r="H352" s="9">
        <v>4</v>
      </c>
    </row>
    <row r="353" spans="6:8" x14ac:dyDescent="0.25">
      <c r="F353" s="9">
        <v>22</v>
      </c>
      <c r="G353" s="9">
        <v>3161</v>
      </c>
      <c r="H353" s="9">
        <v>4</v>
      </c>
    </row>
    <row r="354" spans="6:8" x14ac:dyDescent="0.25">
      <c r="F354" s="9">
        <v>28</v>
      </c>
      <c r="G354" s="9">
        <v>1909</v>
      </c>
      <c r="H354" s="9">
        <v>1</v>
      </c>
    </row>
    <row r="355" spans="6:8" x14ac:dyDescent="0.25">
      <c r="F355" s="9">
        <v>8</v>
      </c>
      <c r="G355" s="9">
        <v>1785</v>
      </c>
      <c r="H355" s="9">
        <v>1</v>
      </c>
    </row>
    <row r="356" spans="6:8" x14ac:dyDescent="0.25">
      <c r="F356" s="9">
        <v>5</v>
      </c>
      <c r="G356" s="9">
        <v>5249</v>
      </c>
      <c r="H356" s="9">
        <v>2</v>
      </c>
    </row>
    <row r="357" spans="6:8" x14ac:dyDescent="0.25">
      <c r="F357" s="9">
        <v>25</v>
      </c>
      <c r="G357" s="9">
        <v>2536</v>
      </c>
      <c r="H357" s="9">
        <v>3</v>
      </c>
    </row>
    <row r="358" spans="6:8" x14ac:dyDescent="0.25">
      <c r="F358" s="9">
        <v>9</v>
      </c>
      <c r="G358" s="9">
        <v>2192</v>
      </c>
      <c r="H358" s="9">
        <v>3</v>
      </c>
    </row>
    <row r="359" spans="6:8" x14ac:dyDescent="0.25">
      <c r="F359" s="9">
        <v>4</v>
      </c>
      <c r="G359" s="9">
        <v>9470</v>
      </c>
      <c r="H359" s="9">
        <v>1</v>
      </c>
    </row>
    <row r="360" spans="6:8" x14ac:dyDescent="0.25">
      <c r="F360" s="9">
        <v>13</v>
      </c>
      <c r="G360" s="9">
        <v>2384</v>
      </c>
      <c r="H360" s="9">
        <v>4</v>
      </c>
    </row>
    <row r="361" spans="6:8" x14ac:dyDescent="0.25">
      <c r="F361" s="9">
        <v>9</v>
      </c>
      <c r="G361" s="9">
        <v>5979</v>
      </c>
      <c r="H361" s="9">
        <v>1</v>
      </c>
    </row>
    <row r="362" spans="6:8" x14ac:dyDescent="0.25">
      <c r="F362" s="9">
        <v>16</v>
      </c>
      <c r="G362" s="9">
        <v>2057</v>
      </c>
      <c r="H362" s="9">
        <v>3</v>
      </c>
    </row>
    <row r="363" spans="6:8" x14ac:dyDescent="0.25">
      <c r="F363" s="9">
        <v>10</v>
      </c>
      <c r="G363" s="9">
        <v>9168</v>
      </c>
      <c r="H363" s="9">
        <v>4</v>
      </c>
    </row>
    <row r="364" spans="6:8" x14ac:dyDescent="0.25">
      <c r="F364" s="9">
        <v>3</v>
      </c>
      <c r="G364" s="9">
        <v>4226</v>
      </c>
      <c r="H364" s="9">
        <v>1</v>
      </c>
    </row>
    <row r="365" spans="6:8" x14ac:dyDescent="0.25">
      <c r="F365" s="9">
        <v>19</v>
      </c>
      <c r="G365" s="9">
        <v>2131</v>
      </c>
      <c r="H365" s="9">
        <v>2</v>
      </c>
    </row>
    <row r="366" spans="6:8" x14ac:dyDescent="0.25">
      <c r="F366" s="9">
        <v>8</v>
      </c>
      <c r="G366" s="9">
        <v>1475</v>
      </c>
      <c r="H366" s="9">
        <v>3</v>
      </c>
    </row>
    <row r="367" spans="6:8" x14ac:dyDescent="0.25">
      <c r="F367" s="9">
        <v>28</v>
      </c>
      <c r="G367" s="9">
        <v>5235</v>
      </c>
      <c r="H367" s="9">
        <v>4</v>
      </c>
    </row>
    <row r="368" spans="6:8" x14ac:dyDescent="0.25">
      <c r="F368" s="9">
        <v>24</v>
      </c>
      <c r="G368" s="9">
        <v>1206</v>
      </c>
      <c r="H368" s="9">
        <v>3</v>
      </c>
    </row>
    <row r="369" spans="6:8" x14ac:dyDescent="0.25">
      <c r="F369" s="9">
        <v>1</v>
      </c>
      <c r="G369" s="9">
        <v>2126</v>
      </c>
      <c r="H369" s="9">
        <v>1</v>
      </c>
    </row>
    <row r="370" spans="6:8" x14ac:dyDescent="0.25">
      <c r="F370" s="9">
        <v>24</v>
      </c>
      <c r="G370" s="9">
        <v>5418</v>
      </c>
      <c r="H370" s="9">
        <v>3</v>
      </c>
    </row>
    <row r="371" spans="6:8" x14ac:dyDescent="0.25">
      <c r="F371" s="9">
        <v>2</v>
      </c>
      <c r="G371" s="9">
        <v>907</v>
      </c>
      <c r="H371" s="9">
        <v>1</v>
      </c>
    </row>
    <row r="372" spans="6:8" x14ac:dyDescent="0.25">
      <c r="F372" s="9">
        <v>30</v>
      </c>
      <c r="G372" s="9">
        <v>4818</v>
      </c>
      <c r="H372" s="9">
        <v>1</v>
      </c>
    </row>
    <row r="373" spans="6:8" x14ac:dyDescent="0.25">
      <c r="F373" s="9">
        <v>29</v>
      </c>
      <c r="G373" s="9">
        <v>6331</v>
      </c>
      <c r="H373" s="9">
        <v>2</v>
      </c>
    </row>
    <row r="374" spans="6:8" x14ac:dyDescent="0.25">
      <c r="F374" s="9">
        <v>24</v>
      </c>
      <c r="G374" s="9">
        <v>2693</v>
      </c>
      <c r="H374" s="9">
        <v>1</v>
      </c>
    </row>
    <row r="375" spans="6:8" x14ac:dyDescent="0.25">
      <c r="F375" s="9">
        <v>15</v>
      </c>
      <c r="G375" s="9">
        <v>4634</v>
      </c>
      <c r="H375" s="9">
        <v>4</v>
      </c>
    </row>
    <row r="376" spans="6:8" x14ac:dyDescent="0.25">
      <c r="F376" s="9">
        <v>3</v>
      </c>
      <c r="G376" s="9">
        <v>3013</v>
      </c>
      <c r="H376" s="9">
        <v>4</v>
      </c>
    </row>
    <row r="377" spans="6:8" x14ac:dyDescent="0.25">
      <c r="F377" s="9">
        <v>20</v>
      </c>
      <c r="G377" s="9">
        <v>6267</v>
      </c>
      <c r="H377" s="9">
        <v>2</v>
      </c>
    </row>
    <row r="378" spans="6:8" x14ac:dyDescent="0.25">
      <c r="F378" s="9">
        <v>2</v>
      </c>
      <c r="G378" s="9">
        <v>9808</v>
      </c>
      <c r="H378" s="9">
        <v>1</v>
      </c>
    </row>
    <row r="379" spans="6:8" x14ac:dyDescent="0.25">
      <c r="F379" s="9">
        <v>8</v>
      </c>
      <c r="G379" s="9">
        <v>4087</v>
      </c>
      <c r="H379" s="9">
        <v>2</v>
      </c>
    </row>
    <row r="380" spans="6:8" x14ac:dyDescent="0.25">
      <c r="F380" s="9">
        <v>15</v>
      </c>
      <c r="G380" s="9">
        <v>1193</v>
      </c>
      <c r="H380" s="9">
        <v>2</v>
      </c>
    </row>
    <row r="381" spans="6:8" x14ac:dyDescent="0.25">
      <c r="F381" s="9">
        <v>26</v>
      </c>
      <c r="G381" s="9">
        <v>3692</v>
      </c>
      <c r="H381" s="9">
        <v>3</v>
      </c>
    </row>
    <row r="382" spans="6:8" x14ac:dyDescent="0.25">
      <c r="F382" s="9">
        <v>10</v>
      </c>
      <c r="G382" s="9">
        <v>6374</v>
      </c>
      <c r="H382" s="9">
        <v>3</v>
      </c>
    </row>
    <row r="383" spans="6:8" x14ac:dyDescent="0.25">
      <c r="F383" s="9">
        <v>27</v>
      </c>
      <c r="G383" s="9">
        <v>1448</v>
      </c>
      <c r="H383" s="9">
        <v>1</v>
      </c>
    </row>
    <row r="384" spans="6:8" x14ac:dyDescent="0.25">
      <c r="F384" s="9">
        <v>12</v>
      </c>
      <c r="G384" s="9">
        <v>5946</v>
      </c>
      <c r="H384" s="9">
        <v>2</v>
      </c>
    </row>
    <row r="385" spans="6:8" x14ac:dyDescent="0.25">
      <c r="F385" s="9">
        <v>14</v>
      </c>
      <c r="G385" s="9">
        <v>9724</v>
      </c>
      <c r="H385" s="9">
        <v>4</v>
      </c>
    </row>
    <row r="386" spans="6:8" x14ac:dyDescent="0.25">
      <c r="F386" s="9">
        <v>5</v>
      </c>
      <c r="G386" s="9">
        <v>7451</v>
      </c>
      <c r="H386" s="9">
        <v>2</v>
      </c>
    </row>
    <row r="387" spans="6:8" x14ac:dyDescent="0.25">
      <c r="F387" s="9">
        <v>3</v>
      </c>
      <c r="G387" s="9">
        <v>6327</v>
      </c>
      <c r="H387" s="9">
        <v>4</v>
      </c>
    </row>
    <row r="388" spans="6:8" x14ac:dyDescent="0.25">
      <c r="F388" s="9">
        <v>6</v>
      </c>
      <c r="G388" s="9">
        <v>7840</v>
      </c>
      <c r="H388" s="9">
        <v>2</v>
      </c>
    </row>
    <row r="389" spans="6:8" x14ac:dyDescent="0.25">
      <c r="F389" s="9">
        <v>27</v>
      </c>
      <c r="G389" s="9">
        <v>6015</v>
      </c>
      <c r="H389" s="9">
        <v>4</v>
      </c>
    </row>
    <row r="390" spans="6:8" x14ac:dyDescent="0.25">
      <c r="F390" s="9">
        <v>21</v>
      </c>
      <c r="G390" s="9">
        <v>6649</v>
      </c>
      <c r="H390" s="9">
        <v>4</v>
      </c>
    </row>
    <row r="391" spans="6:8" x14ac:dyDescent="0.25">
      <c r="F391" s="9">
        <v>22</v>
      </c>
      <c r="G391" s="9">
        <v>1255</v>
      </c>
      <c r="H391" s="9">
        <v>4</v>
      </c>
    </row>
    <row r="392" spans="6:8" x14ac:dyDescent="0.25">
      <c r="F392" s="9">
        <v>20</v>
      </c>
      <c r="G392" s="9">
        <v>4015</v>
      </c>
      <c r="H392" s="9">
        <v>3</v>
      </c>
    </row>
    <row r="393" spans="6:8" x14ac:dyDescent="0.25">
      <c r="F393" s="9">
        <v>12</v>
      </c>
      <c r="G393" s="9">
        <v>4861</v>
      </c>
      <c r="H393" s="9">
        <v>1</v>
      </c>
    </row>
    <row r="394" spans="6:8" x14ac:dyDescent="0.25">
      <c r="F394" s="9">
        <v>17</v>
      </c>
      <c r="G394" s="9">
        <v>4187</v>
      </c>
      <c r="H394" s="9">
        <v>3</v>
      </c>
    </row>
    <row r="395" spans="6:8" x14ac:dyDescent="0.25">
      <c r="F395" s="9">
        <v>25</v>
      </c>
      <c r="G395" s="9">
        <v>3763</v>
      </c>
      <c r="H395" s="9">
        <v>4</v>
      </c>
    </row>
    <row r="396" spans="6:8" x14ac:dyDescent="0.25">
      <c r="F396" s="9">
        <v>12</v>
      </c>
      <c r="G396" s="9">
        <v>8585</v>
      </c>
      <c r="H396" s="9">
        <v>3</v>
      </c>
    </row>
    <row r="397" spans="6:8" x14ac:dyDescent="0.25">
      <c r="F397" s="9">
        <v>4</v>
      </c>
      <c r="G397" s="9">
        <v>6206</v>
      </c>
      <c r="H397" s="9">
        <v>2</v>
      </c>
    </row>
    <row r="398" spans="6:8" x14ac:dyDescent="0.25">
      <c r="F398" s="9">
        <v>6</v>
      </c>
      <c r="G398" s="9">
        <v>1948</v>
      </c>
      <c r="H398" s="9">
        <v>1</v>
      </c>
    </row>
    <row r="399" spans="6:8" x14ac:dyDescent="0.25">
      <c r="F399" s="9">
        <v>27</v>
      </c>
      <c r="G399" s="9">
        <v>3039</v>
      </c>
      <c r="H399" s="9">
        <v>4</v>
      </c>
    </row>
    <row r="400" spans="6:8" x14ac:dyDescent="0.25">
      <c r="F400" s="9">
        <v>18</v>
      </c>
      <c r="G400" s="9">
        <v>6017</v>
      </c>
      <c r="H400" s="9">
        <v>4</v>
      </c>
    </row>
    <row r="401" spans="6:8" x14ac:dyDescent="0.25">
      <c r="F401" s="9">
        <v>10</v>
      </c>
      <c r="G401" s="9">
        <v>7281</v>
      </c>
      <c r="H401" s="9">
        <v>2</v>
      </c>
    </row>
    <row r="402" spans="6:8" x14ac:dyDescent="0.25">
      <c r="F402" s="9">
        <v>26</v>
      </c>
      <c r="G402" s="9">
        <v>1205</v>
      </c>
      <c r="H402" s="9">
        <v>4</v>
      </c>
    </row>
    <row r="403" spans="6:8" x14ac:dyDescent="0.25">
      <c r="F403" s="9">
        <v>12</v>
      </c>
      <c r="G403" s="9">
        <v>1151</v>
      </c>
      <c r="H403" s="9">
        <v>1</v>
      </c>
    </row>
    <row r="404" spans="6:8" x14ac:dyDescent="0.25">
      <c r="F404" s="9">
        <v>17</v>
      </c>
      <c r="G404" s="9">
        <v>4140</v>
      </c>
      <c r="H404" s="9">
        <v>3</v>
      </c>
    </row>
    <row r="405" spans="6:8" x14ac:dyDescent="0.25">
      <c r="F405" s="9">
        <v>5</v>
      </c>
      <c r="G405" s="9">
        <v>5226</v>
      </c>
      <c r="H405" s="9">
        <v>2</v>
      </c>
    </row>
    <row r="406" spans="6:8" x14ac:dyDescent="0.25">
      <c r="F406" s="9">
        <v>28</v>
      </c>
      <c r="G406" s="9">
        <v>3522</v>
      </c>
      <c r="H406" s="9">
        <v>1</v>
      </c>
    </row>
    <row r="407" spans="6:8" x14ac:dyDescent="0.25">
      <c r="F407" s="9">
        <v>25</v>
      </c>
      <c r="G407" s="9">
        <v>2570</v>
      </c>
      <c r="H407" s="9">
        <v>3</v>
      </c>
    </row>
    <row r="408" spans="6:8" x14ac:dyDescent="0.25">
      <c r="F408" s="9">
        <v>14</v>
      </c>
      <c r="G408" s="9">
        <v>3929</v>
      </c>
      <c r="H408" s="9">
        <v>4</v>
      </c>
    </row>
    <row r="409" spans="6:8" x14ac:dyDescent="0.25">
      <c r="F409" s="9">
        <v>14</v>
      </c>
      <c r="G409" s="9">
        <v>4100</v>
      </c>
      <c r="H409" s="9">
        <v>4</v>
      </c>
    </row>
    <row r="410" spans="6:8" x14ac:dyDescent="0.25">
      <c r="F410" s="9">
        <v>8</v>
      </c>
      <c r="G410" s="9">
        <v>4168</v>
      </c>
      <c r="H410" s="9">
        <v>1</v>
      </c>
    </row>
    <row r="411" spans="6:8" x14ac:dyDescent="0.25">
      <c r="F411" s="9">
        <v>20</v>
      </c>
      <c r="G411" s="9">
        <v>3913</v>
      </c>
      <c r="H411" s="9">
        <v>2</v>
      </c>
    </row>
    <row r="412" spans="6:8" x14ac:dyDescent="0.25">
      <c r="F412" s="9">
        <v>7</v>
      </c>
      <c r="G412" s="9">
        <v>8437</v>
      </c>
      <c r="H412" s="9">
        <v>4</v>
      </c>
    </row>
    <row r="413" spans="6:8" x14ac:dyDescent="0.25">
      <c r="F413" s="9">
        <v>21</v>
      </c>
      <c r="G413" s="9">
        <v>3651</v>
      </c>
      <c r="H413" s="9">
        <v>1</v>
      </c>
    </row>
    <row r="414" spans="6:8" x14ac:dyDescent="0.25">
      <c r="F414" s="9">
        <v>26</v>
      </c>
      <c r="G414" s="9">
        <v>8953</v>
      </c>
      <c r="H414" s="9">
        <v>4</v>
      </c>
    </row>
    <row r="415" spans="6:8" x14ac:dyDescent="0.25">
      <c r="F415" s="9">
        <v>10</v>
      </c>
      <c r="G415" s="9">
        <v>631</v>
      </c>
      <c r="H415" s="9">
        <v>2</v>
      </c>
    </row>
    <row r="416" spans="6:8" x14ac:dyDescent="0.25">
      <c r="F416" s="9">
        <v>16</v>
      </c>
      <c r="G416" s="9">
        <v>4655</v>
      </c>
      <c r="H416" s="9">
        <v>2</v>
      </c>
    </row>
    <row r="417" spans="6:8" x14ac:dyDescent="0.25">
      <c r="F417" s="9">
        <v>30</v>
      </c>
      <c r="G417" s="9">
        <v>3830</v>
      </c>
      <c r="H417" s="9">
        <v>2</v>
      </c>
    </row>
    <row r="418" spans="6:8" x14ac:dyDescent="0.25">
      <c r="F418" s="9">
        <v>13</v>
      </c>
      <c r="G418" s="9">
        <v>2691</v>
      </c>
      <c r="H418" s="9">
        <v>2</v>
      </c>
    </row>
    <row r="419" spans="6:8" x14ac:dyDescent="0.25">
      <c r="F419" s="9">
        <v>21</v>
      </c>
      <c r="G419" s="9">
        <v>8613</v>
      </c>
      <c r="H419" s="9">
        <v>1</v>
      </c>
    </row>
    <row r="420" spans="6:8" x14ac:dyDescent="0.25">
      <c r="F420" s="9">
        <v>13</v>
      </c>
      <c r="G420" s="9">
        <v>8188</v>
      </c>
      <c r="H420" s="9">
        <v>3</v>
      </c>
    </row>
    <row r="421" spans="6:8" x14ac:dyDescent="0.25">
      <c r="F421" s="9">
        <v>1</v>
      </c>
      <c r="G421" s="9">
        <v>3789</v>
      </c>
      <c r="H421" s="9">
        <v>4</v>
      </c>
    </row>
    <row r="422" spans="6:8" x14ac:dyDescent="0.25">
      <c r="F422" s="9">
        <v>30</v>
      </c>
      <c r="G422" s="9">
        <v>3368</v>
      </c>
      <c r="H422" s="9">
        <v>1</v>
      </c>
    </row>
    <row r="423" spans="6:8" x14ac:dyDescent="0.25">
      <c r="F423" s="9">
        <v>18</v>
      </c>
      <c r="G423" s="9">
        <v>6018</v>
      </c>
      <c r="H423" s="9">
        <v>3</v>
      </c>
    </row>
    <row r="424" spans="6:8" x14ac:dyDescent="0.25">
      <c r="F424" s="9">
        <v>4</v>
      </c>
      <c r="G424" s="9">
        <v>3072</v>
      </c>
      <c r="H424" s="9">
        <v>2</v>
      </c>
    </row>
    <row r="425" spans="6:8" x14ac:dyDescent="0.25">
      <c r="F425" s="9">
        <v>7</v>
      </c>
      <c r="G425" s="9">
        <v>9903</v>
      </c>
      <c r="H425" s="9">
        <v>1</v>
      </c>
    </row>
    <row r="426" spans="6:8" x14ac:dyDescent="0.25">
      <c r="F426" s="9">
        <v>21</v>
      </c>
      <c r="G426" s="9">
        <v>5441</v>
      </c>
      <c r="H426" s="9">
        <v>1</v>
      </c>
    </row>
    <row r="427" spans="6:8" x14ac:dyDescent="0.25">
      <c r="F427" s="9">
        <v>16</v>
      </c>
      <c r="G427" s="9">
        <v>9821</v>
      </c>
      <c r="H427" s="9">
        <v>3</v>
      </c>
    </row>
    <row r="428" spans="6:8" x14ac:dyDescent="0.25">
      <c r="F428" s="9">
        <v>2</v>
      </c>
      <c r="G428" s="9">
        <v>8065</v>
      </c>
      <c r="H428" s="9">
        <v>2</v>
      </c>
    </row>
    <row r="429" spans="6:8" x14ac:dyDescent="0.25">
      <c r="F429" s="9">
        <v>27</v>
      </c>
      <c r="G429" s="9">
        <v>2551</v>
      </c>
      <c r="H429" s="9">
        <v>3</v>
      </c>
    </row>
    <row r="430" spans="6:8" x14ac:dyDescent="0.25">
      <c r="F430" s="9">
        <v>18</v>
      </c>
      <c r="G430" s="9">
        <v>7093</v>
      </c>
      <c r="H430" s="9">
        <v>4</v>
      </c>
    </row>
    <row r="431" spans="6:8" x14ac:dyDescent="0.25">
      <c r="F431" s="9">
        <v>19</v>
      </c>
      <c r="G431" s="9">
        <v>9758</v>
      </c>
      <c r="H431" s="9">
        <v>3</v>
      </c>
    </row>
    <row r="432" spans="6:8" x14ac:dyDescent="0.25">
      <c r="F432" s="9">
        <v>1</v>
      </c>
      <c r="G432" s="9">
        <v>9418</v>
      </c>
      <c r="H432" s="9">
        <v>2</v>
      </c>
    </row>
    <row r="433" spans="6:8" x14ac:dyDescent="0.25">
      <c r="F433" s="9">
        <v>16</v>
      </c>
      <c r="G433" s="9">
        <v>7125</v>
      </c>
      <c r="H433" s="9">
        <v>3</v>
      </c>
    </row>
    <row r="434" spans="6:8" x14ac:dyDescent="0.25">
      <c r="F434" s="9">
        <v>13</v>
      </c>
      <c r="G434" s="9">
        <v>8001</v>
      </c>
      <c r="H434" s="9">
        <v>1</v>
      </c>
    </row>
    <row r="435" spans="6:8" x14ac:dyDescent="0.25">
      <c r="F435" s="9">
        <v>12</v>
      </c>
      <c r="G435" s="9">
        <v>1191</v>
      </c>
      <c r="H435" s="9">
        <v>2</v>
      </c>
    </row>
    <row r="436" spans="6:8" x14ac:dyDescent="0.25">
      <c r="F436" s="9">
        <v>3</v>
      </c>
      <c r="G436" s="9">
        <v>6900</v>
      </c>
      <c r="H436" s="9">
        <v>2</v>
      </c>
    </row>
    <row r="437" spans="6:8" x14ac:dyDescent="0.25">
      <c r="F437" s="9">
        <v>10</v>
      </c>
      <c r="G437" s="9">
        <v>2856</v>
      </c>
      <c r="H437" s="9">
        <v>1</v>
      </c>
    </row>
    <row r="438" spans="6:8" x14ac:dyDescent="0.25">
      <c r="F438" s="9">
        <v>24</v>
      </c>
      <c r="G438" s="9">
        <v>1807</v>
      </c>
      <c r="H438" s="9">
        <v>3</v>
      </c>
    </row>
    <row r="439" spans="6:8" x14ac:dyDescent="0.25">
      <c r="F439" s="9">
        <v>10</v>
      </c>
      <c r="G439" s="9">
        <v>9404</v>
      </c>
      <c r="H439" s="9">
        <v>3</v>
      </c>
    </row>
    <row r="440" spans="6:8" x14ac:dyDescent="0.25">
      <c r="F440" s="9">
        <v>7</v>
      </c>
      <c r="G440" s="9">
        <v>5824</v>
      </c>
      <c r="H440" s="9">
        <v>2</v>
      </c>
    </row>
    <row r="441" spans="6:8" x14ac:dyDescent="0.25">
      <c r="F441" s="9">
        <v>24</v>
      </c>
      <c r="G441" s="9">
        <v>5067</v>
      </c>
      <c r="H441" s="9">
        <v>2</v>
      </c>
    </row>
    <row r="442" spans="6:8" x14ac:dyDescent="0.25">
      <c r="F442" s="9">
        <v>23</v>
      </c>
      <c r="G442" s="9">
        <v>7753</v>
      </c>
      <c r="H442" s="9">
        <v>4</v>
      </c>
    </row>
    <row r="443" spans="6:8" x14ac:dyDescent="0.25">
      <c r="F443" s="9">
        <v>3</v>
      </c>
      <c r="G443" s="9">
        <v>9424</v>
      </c>
      <c r="H443" s="9">
        <v>4</v>
      </c>
    </row>
    <row r="444" spans="6:8" x14ac:dyDescent="0.25">
      <c r="F444" s="9">
        <v>21</v>
      </c>
      <c r="G444" s="9">
        <v>3563</v>
      </c>
      <c r="H444" s="9">
        <v>4</v>
      </c>
    </row>
    <row r="445" spans="6:8" x14ac:dyDescent="0.25">
      <c r="F445" s="9">
        <v>16</v>
      </c>
      <c r="G445" s="9">
        <v>7548</v>
      </c>
      <c r="H445" s="9">
        <v>4</v>
      </c>
    </row>
    <row r="446" spans="6:8" x14ac:dyDescent="0.25">
      <c r="F446" s="9">
        <v>21</v>
      </c>
      <c r="G446" s="9">
        <v>3711</v>
      </c>
      <c r="H446" s="9">
        <v>3</v>
      </c>
    </row>
    <row r="447" spans="6:8" x14ac:dyDescent="0.25">
      <c r="F447" s="9">
        <v>17</v>
      </c>
      <c r="G447" s="9">
        <v>6630</v>
      </c>
      <c r="H447" s="9">
        <v>4</v>
      </c>
    </row>
    <row r="448" spans="6:8" x14ac:dyDescent="0.25">
      <c r="F448" s="9">
        <v>25</v>
      </c>
      <c r="G448" s="9">
        <v>1554</v>
      </c>
      <c r="H448" s="9">
        <v>1</v>
      </c>
    </row>
    <row r="449" spans="6:8" x14ac:dyDescent="0.25">
      <c r="F449" s="9">
        <v>18</v>
      </c>
      <c r="G449" s="9">
        <v>1392</v>
      </c>
      <c r="H449" s="9">
        <v>2</v>
      </c>
    </row>
    <row r="450" spans="6:8" x14ac:dyDescent="0.25">
      <c r="F450" s="9">
        <v>20</v>
      </c>
      <c r="G450" s="9">
        <v>1844</v>
      </c>
      <c r="H450" s="9">
        <v>3</v>
      </c>
    </row>
    <row r="451" spans="6:8" x14ac:dyDescent="0.25">
      <c r="F451" s="9">
        <v>20</v>
      </c>
      <c r="G451" s="9">
        <v>9821</v>
      </c>
      <c r="H451" s="9">
        <v>1</v>
      </c>
    </row>
    <row r="452" spans="6:8" x14ac:dyDescent="0.25">
      <c r="F452" s="9">
        <v>28</v>
      </c>
      <c r="G452" s="9">
        <v>3404</v>
      </c>
      <c r="H452" s="9">
        <v>2</v>
      </c>
    </row>
    <row r="453" spans="6:8" x14ac:dyDescent="0.25">
      <c r="F453" s="9">
        <v>7</v>
      </c>
      <c r="G453" s="9">
        <v>3813</v>
      </c>
      <c r="H453" s="9">
        <v>4</v>
      </c>
    </row>
    <row r="454" spans="6:8" x14ac:dyDescent="0.25">
      <c r="F454" s="9">
        <v>19</v>
      </c>
      <c r="G454" s="9">
        <v>9262</v>
      </c>
      <c r="H454" s="9">
        <v>3</v>
      </c>
    </row>
    <row r="455" spans="6:8" x14ac:dyDescent="0.25">
      <c r="F455" s="9">
        <v>2</v>
      </c>
      <c r="G455" s="9">
        <v>7615</v>
      </c>
      <c r="H455" s="9">
        <v>2</v>
      </c>
    </row>
    <row r="456" spans="6:8" x14ac:dyDescent="0.25">
      <c r="F456" s="9">
        <v>30</v>
      </c>
      <c r="G456" s="9">
        <v>5353</v>
      </c>
      <c r="H456" s="9">
        <v>4</v>
      </c>
    </row>
    <row r="457" spans="6:8" x14ac:dyDescent="0.25">
      <c r="F457" s="9">
        <v>9</v>
      </c>
      <c r="G457" s="9">
        <v>3223</v>
      </c>
      <c r="H457" s="9">
        <v>2</v>
      </c>
    </row>
    <row r="458" spans="6:8" x14ac:dyDescent="0.25">
      <c r="F458" s="9">
        <v>25</v>
      </c>
      <c r="G458" s="9">
        <v>959</v>
      </c>
      <c r="H458" s="9">
        <v>4</v>
      </c>
    </row>
    <row r="459" spans="6:8" x14ac:dyDescent="0.25">
      <c r="F459" s="9">
        <v>14</v>
      </c>
      <c r="G459" s="9">
        <v>9336</v>
      </c>
      <c r="H459" s="9">
        <v>2</v>
      </c>
    </row>
    <row r="460" spans="6:8" x14ac:dyDescent="0.25">
      <c r="F460" s="9">
        <v>16</v>
      </c>
      <c r="G460" s="9">
        <v>2665</v>
      </c>
      <c r="H460" s="9">
        <v>1</v>
      </c>
    </row>
    <row r="461" spans="6:8" x14ac:dyDescent="0.25">
      <c r="F461" s="9">
        <v>19</v>
      </c>
      <c r="G461" s="9">
        <v>9518</v>
      </c>
      <c r="H461" s="9">
        <v>2</v>
      </c>
    </row>
    <row r="462" spans="6:8" x14ac:dyDescent="0.25">
      <c r="F462" s="9">
        <v>11</v>
      </c>
      <c r="G462" s="9">
        <v>895</v>
      </c>
      <c r="H462" s="9">
        <v>3</v>
      </c>
    </row>
    <row r="463" spans="6:8" x14ac:dyDescent="0.25">
      <c r="F463" s="9">
        <v>18</v>
      </c>
      <c r="G463" s="9">
        <v>9924</v>
      </c>
      <c r="H463" s="9">
        <v>3</v>
      </c>
    </row>
    <row r="464" spans="6:8" x14ac:dyDescent="0.25">
      <c r="F464" s="9">
        <v>4</v>
      </c>
      <c r="G464" s="9">
        <v>5264</v>
      </c>
      <c r="H464" s="9">
        <v>2</v>
      </c>
    </row>
    <row r="465" spans="6:8" x14ac:dyDescent="0.25">
      <c r="F465" s="9">
        <v>11</v>
      </c>
      <c r="G465" s="9">
        <v>448</v>
      </c>
      <c r="H465" s="9">
        <v>4</v>
      </c>
    </row>
    <row r="466" spans="6:8" x14ac:dyDescent="0.25">
      <c r="F466" s="9">
        <v>13</v>
      </c>
      <c r="G466" s="9">
        <v>1032</v>
      </c>
      <c r="H466" s="9">
        <v>4</v>
      </c>
    </row>
    <row r="467" spans="6:8" x14ac:dyDescent="0.25">
      <c r="F467" s="9">
        <v>11</v>
      </c>
      <c r="G467" s="9">
        <v>9874</v>
      </c>
      <c r="H467" s="9">
        <v>4</v>
      </c>
    </row>
    <row r="468" spans="6:8" x14ac:dyDescent="0.25">
      <c r="F468" s="9">
        <v>26</v>
      </c>
      <c r="G468" s="9">
        <v>907</v>
      </c>
      <c r="H468" s="9">
        <v>3</v>
      </c>
    </row>
    <row r="469" spans="6:8" x14ac:dyDescent="0.25">
      <c r="F469" s="9">
        <v>19</v>
      </c>
      <c r="G469" s="9">
        <v>3548</v>
      </c>
      <c r="H469" s="9">
        <v>1</v>
      </c>
    </row>
    <row r="470" spans="6:8" x14ac:dyDescent="0.25">
      <c r="F470" s="9">
        <v>13</v>
      </c>
      <c r="G470" s="9">
        <v>6981</v>
      </c>
      <c r="H470" s="9">
        <v>4</v>
      </c>
    </row>
    <row r="471" spans="6:8" x14ac:dyDescent="0.25">
      <c r="F471" s="9">
        <v>11</v>
      </c>
      <c r="G471" s="9">
        <v>7023</v>
      </c>
      <c r="H471" s="9">
        <v>2</v>
      </c>
    </row>
    <row r="472" spans="6:8" x14ac:dyDescent="0.25">
      <c r="F472" s="9">
        <v>25</v>
      </c>
      <c r="G472" s="9">
        <v>410</v>
      </c>
      <c r="H472" s="9">
        <v>2</v>
      </c>
    </row>
    <row r="473" spans="6:8" x14ac:dyDescent="0.25">
      <c r="F473" s="9">
        <v>25</v>
      </c>
      <c r="G473" s="9">
        <v>7064</v>
      </c>
      <c r="H473" s="9">
        <v>3</v>
      </c>
    </row>
    <row r="474" spans="6:8" x14ac:dyDescent="0.25">
      <c r="F474" s="9">
        <v>28</v>
      </c>
      <c r="G474" s="9">
        <v>2010</v>
      </c>
      <c r="H474" s="9">
        <v>2</v>
      </c>
    </row>
    <row r="475" spans="6:8" x14ac:dyDescent="0.25">
      <c r="F475" s="9">
        <v>13</v>
      </c>
      <c r="G475" s="9">
        <v>3536</v>
      </c>
      <c r="H475" s="9">
        <v>3</v>
      </c>
    </row>
    <row r="476" spans="6:8" x14ac:dyDescent="0.25">
      <c r="F476" s="9">
        <v>13</v>
      </c>
      <c r="G476" s="9">
        <v>2579</v>
      </c>
      <c r="H476" s="9">
        <v>4</v>
      </c>
    </row>
    <row r="477" spans="6:8" x14ac:dyDescent="0.25">
      <c r="F477" s="9">
        <v>14</v>
      </c>
      <c r="G477" s="9">
        <v>6403</v>
      </c>
      <c r="H477" s="9">
        <v>3</v>
      </c>
    </row>
    <row r="478" spans="6:8" x14ac:dyDescent="0.25">
      <c r="F478" s="9">
        <v>17</v>
      </c>
      <c r="G478" s="9">
        <v>4303</v>
      </c>
      <c r="H478" s="9">
        <v>1</v>
      </c>
    </row>
    <row r="479" spans="6:8" x14ac:dyDescent="0.25">
      <c r="F479" s="9">
        <v>22</v>
      </c>
      <c r="G479" s="9">
        <v>8745</v>
      </c>
      <c r="H479" s="9">
        <v>2</v>
      </c>
    </row>
    <row r="480" spans="6:8" x14ac:dyDescent="0.25">
      <c r="F480" s="9">
        <v>2</v>
      </c>
      <c r="G480" s="9">
        <v>9191</v>
      </c>
      <c r="H480" s="9">
        <v>1</v>
      </c>
    </row>
    <row r="481" spans="6:8" x14ac:dyDescent="0.25">
      <c r="F481" s="9">
        <v>10</v>
      </c>
      <c r="G481" s="9">
        <v>1792</v>
      </c>
      <c r="H481" s="9">
        <v>4</v>
      </c>
    </row>
    <row r="482" spans="6:8" x14ac:dyDescent="0.25">
      <c r="F482" s="9">
        <v>23</v>
      </c>
      <c r="G482" s="9">
        <v>3724</v>
      </c>
      <c r="H482" s="9">
        <v>2</v>
      </c>
    </row>
    <row r="483" spans="6:8" x14ac:dyDescent="0.25">
      <c r="F483" s="9">
        <v>6</v>
      </c>
      <c r="G483" s="9">
        <v>7024</v>
      </c>
      <c r="H483" s="9">
        <v>3</v>
      </c>
    </row>
    <row r="484" spans="6:8" x14ac:dyDescent="0.25">
      <c r="F484" s="9">
        <v>8</v>
      </c>
      <c r="G484" s="9">
        <v>7152</v>
      </c>
      <c r="H484" s="9">
        <v>2</v>
      </c>
    </row>
    <row r="485" spans="6:8" x14ac:dyDescent="0.25">
      <c r="F485" s="9">
        <v>16</v>
      </c>
      <c r="G485" s="9">
        <v>4864</v>
      </c>
      <c r="H485" s="9">
        <v>1</v>
      </c>
    </row>
    <row r="486" spans="6:8" x14ac:dyDescent="0.25">
      <c r="F486" s="9">
        <v>18</v>
      </c>
      <c r="G486" s="9">
        <v>5281</v>
      </c>
      <c r="H486" s="9">
        <v>4</v>
      </c>
    </row>
    <row r="487" spans="6:8" x14ac:dyDescent="0.25">
      <c r="F487" s="9">
        <v>15</v>
      </c>
      <c r="G487" s="9">
        <v>6075</v>
      </c>
      <c r="H487" s="9">
        <v>2</v>
      </c>
    </row>
    <row r="488" spans="6:8" x14ac:dyDescent="0.25">
      <c r="F488" s="9">
        <v>9</v>
      </c>
      <c r="G488" s="9">
        <v>4846</v>
      </c>
      <c r="H488" s="9">
        <v>2</v>
      </c>
    </row>
    <row r="489" spans="6:8" x14ac:dyDescent="0.25">
      <c r="F489" s="9">
        <v>28</v>
      </c>
      <c r="G489" s="9">
        <v>9016</v>
      </c>
      <c r="H489" s="9">
        <v>3</v>
      </c>
    </row>
    <row r="490" spans="6:8" x14ac:dyDescent="0.25">
      <c r="F490" s="9">
        <v>24</v>
      </c>
      <c r="G490" s="9">
        <v>3965</v>
      </c>
      <c r="H490" s="9">
        <v>3</v>
      </c>
    </row>
    <row r="491" spans="6:8" x14ac:dyDescent="0.25">
      <c r="F491" s="9">
        <v>23</v>
      </c>
      <c r="G491" s="9">
        <v>5156</v>
      </c>
      <c r="H491" s="9">
        <v>2</v>
      </c>
    </row>
    <row r="492" spans="6:8" x14ac:dyDescent="0.25">
      <c r="F492" s="9">
        <v>22</v>
      </c>
      <c r="G492" s="9">
        <v>2407</v>
      </c>
      <c r="H492" s="9">
        <v>4</v>
      </c>
    </row>
    <row r="493" spans="6:8" x14ac:dyDescent="0.25">
      <c r="F493" s="9">
        <v>9</v>
      </c>
      <c r="G493" s="9">
        <v>4905</v>
      </c>
      <c r="H493" s="9">
        <v>1</v>
      </c>
    </row>
    <row r="494" spans="6:8" x14ac:dyDescent="0.25">
      <c r="F494" s="9">
        <v>28</v>
      </c>
      <c r="G494" s="9">
        <v>1461</v>
      </c>
      <c r="H494" s="9">
        <v>4</v>
      </c>
    </row>
    <row r="495" spans="6:8" x14ac:dyDescent="0.25">
      <c r="F495" s="9">
        <v>26</v>
      </c>
      <c r="G495" s="9">
        <v>6159</v>
      </c>
      <c r="H495" s="9">
        <v>1</v>
      </c>
    </row>
    <row r="496" spans="6:8" x14ac:dyDescent="0.25">
      <c r="F496" s="9">
        <v>17</v>
      </c>
      <c r="G496" s="9">
        <v>1118</v>
      </c>
      <c r="H496" s="9">
        <v>1</v>
      </c>
    </row>
    <row r="497" spans="6:8" x14ac:dyDescent="0.25">
      <c r="F497" s="9">
        <v>16</v>
      </c>
      <c r="G497" s="9">
        <v>1165</v>
      </c>
      <c r="H497" s="9">
        <v>2</v>
      </c>
    </row>
    <row r="498" spans="6:8" x14ac:dyDescent="0.25">
      <c r="F498" s="9">
        <v>29</v>
      </c>
      <c r="G498" s="9">
        <v>4889</v>
      </c>
      <c r="H498" s="9">
        <v>3</v>
      </c>
    </row>
    <row r="499" spans="6:8" x14ac:dyDescent="0.25">
      <c r="F499" s="9">
        <v>18</v>
      </c>
      <c r="G499" s="9">
        <v>5709</v>
      </c>
      <c r="H499" s="9">
        <v>1</v>
      </c>
    </row>
    <row r="500" spans="6:8" x14ac:dyDescent="0.25">
      <c r="F500" s="9">
        <v>18</v>
      </c>
      <c r="G500" s="9">
        <v>6505</v>
      </c>
      <c r="H500" s="9">
        <v>4</v>
      </c>
    </row>
    <row r="501" spans="6:8" x14ac:dyDescent="0.25">
      <c r="F501" s="9">
        <v>6</v>
      </c>
      <c r="G501" s="9">
        <v>1241</v>
      </c>
      <c r="H501" s="9">
        <v>4</v>
      </c>
    </row>
    <row r="502" spans="6:8" x14ac:dyDescent="0.25">
      <c r="F502" s="9">
        <v>22</v>
      </c>
      <c r="G502" s="9">
        <v>8050</v>
      </c>
      <c r="H502" s="9">
        <v>4</v>
      </c>
    </row>
    <row r="503" spans="6:8" x14ac:dyDescent="0.25">
      <c r="F503" s="9">
        <v>6</v>
      </c>
      <c r="G503" s="9">
        <v>3220</v>
      </c>
      <c r="H503" s="9">
        <v>1</v>
      </c>
    </row>
    <row r="504" spans="6:8" x14ac:dyDescent="0.25">
      <c r="F504" s="9">
        <v>7</v>
      </c>
      <c r="G504" s="9">
        <v>2998</v>
      </c>
      <c r="H504" s="9">
        <v>2</v>
      </c>
    </row>
    <row r="505" spans="6:8" x14ac:dyDescent="0.25">
      <c r="F505" s="9">
        <v>25</v>
      </c>
      <c r="G505" s="9">
        <v>1551</v>
      </c>
      <c r="H505" s="9">
        <v>3</v>
      </c>
    </row>
    <row r="506" spans="6:8" x14ac:dyDescent="0.25">
      <c r="F506" s="9">
        <v>30</v>
      </c>
      <c r="G506" s="9">
        <v>6786</v>
      </c>
      <c r="H506" s="9">
        <v>4</v>
      </c>
    </row>
    <row r="507" spans="6:8" x14ac:dyDescent="0.25">
      <c r="F507" s="9">
        <v>29</v>
      </c>
      <c r="G507" s="9">
        <v>4680</v>
      </c>
      <c r="H507" s="9">
        <v>3</v>
      </c>
    </row>
    <row r="508" spans="6:8" x14ac:dyDescent="0.25">
      <c r="F508" s="9">
        <v>22</v>
      </c>
      <c r="G508" s="9">
        <v>5162</v>
      </c>
      <c r="H508" s="9">
        <v>3</v>
      </c>
    </row>
    <row r="509" spans="6:8" x14ac:dyDescent="0.25">
      <c r="F509" s="9">
        <v>1</v>
      </c>
      <c r="G509" s="9">
        <v>5385</v>
      </c>
      <c r="H509" s="9">
        <v>1</v>
      </c>
    </row>
    <row r="510" spans="6:8" x14ac:dyDescent="0.25">
      <c r="F510" s="9">
        <v>8</v>
      </c>
      <c r="G510" s="9">
        <v>2475</v>
      </c>
      <c r="H510" s="9">
        <v>2</v>
      </c>
    </row>
    <row r="511" spans="6:8" x14ac:dyDescent="0.25">
      <c r="F511" s="9">
        <v>14</v>
      </c>
      <c r="G511" s="9">
        <v>4143</v>
      </c>
      <c r="H511" s="9">
        <v>4</v>
      </c>
    </row>
    <row r="512" spans="6:8" x14ac:dyDescent="0.25">
      <c r="F512" s="9">
        <v>25</v>
      </c>
      <c r="G512" s="9">
        <v>6220</v>
      </c>
      <c r="H512" s="9">
        <v>2</v>
      </c>
    </row>
    <row r="513" spans="6:8" x14ac:dyDescent="0.25">
      <c r="F513" s="9">
        <v>27</v>
      </c>
      <c r="G513" s="9">
        <v>1133</v>
      </c>
      <c r="H513" s="9">
        <v>4</v>
      </c>
    </row>
    <row r="514" spans="6:8" x14ac:dyDescent="0.25">
      <c r="F514" s="9">
        <v>5</v>
      </c>
      <c r="G514" s="9">
        <v>6342</v>
      </c>
      <c r="H514" s="9">
        <v>2</v>
      </c>
    </row>
    <row r="515" spans="6:8" x14ac:dyDescent="0.25">
      <c r="F515" s="9">
        <v>13</v>
      </c>
      <c r="G515" s="9">
        <v>1247</v>
      </c>
      <c r="H515" s="9">
        <v>4</v>
      </c>
    </row>
    <row r="516" spans="6:8" x14ac:dyDescent="0.25">
      <c r="F516" s="9">
        <v>28</v>
      </c>
      <c r="G516" s="9">
        <v>6250</v>
      </c>
      <c r="H516" s="9">
        <v>2</v>
      </c>
    </row>
    <row r="517" spans="6:8" x14ac:dyDescent="0.25">
      <c r="F517" s="9">
        <v>13</v>
      </c>
      <c r="G517" s="9">
        <v>8334</v>
      </c>
      <c r="H517" s="9">
        <v>4</v>
      </c>
    </row>
    <row r="518" spans="6:8" x14ac:dyDescent="0.25">
      <c r="F518" s="9">
        <v>15</v>
      </c>
      <c r="G518" s="9">
        <v>3379</v>
      </c>
      <c r="H518" s="9">
        <v>4</v>
      </c>
    </row>
    <row r="519" spans="6:8" x14ac:dyDescent="0.25">
      <c r="F519" s="9">
        <v>18</v>
      </c>
      <c r="G519" s="9">
        <v>2168</v>
      </c>
      <c r="H519" s="9">
        <v>4</v>
      </c>
    </row>
    <row r="520" spans="6:8" x14ac:dyDescent="0.25">
      <c r="F520" s="9">
        <v>19</v>
      </c>
      <c r="G520" s="9">
        <v>1549</v>
      </c>
      <c r="H520" s="9">
        <v>2</v>
      </c>
    </row>
    <row r="521" spans="6:8" x14ac:dyDescent="0.25">
      <c r="F521" s="9">
        <v>28</v>
      </c>
      <c r="G521" s="9">
        <v>8653</v>
      </c>
      <c r="H521" s="9">
        <v>1</v>
      </c>
    </row>
    <row r="522" spans="6:8" x14ac:dyDescent="0.25">
      <c r="F522" s="9">
        <v>19</v>
      </c>
      <c r="G522" s="9">
        <v>8322</v>
      </c>
      <c r="H522" s="9">
        <v>1</v>
      </c>
    </row>
    <row r="523" spans="6:8" x14ac:dyDescent="0.25">
      <c r="F523" s="9">
        <v>15</v>
      </c>
      <c r="G523" s="9">
        <v>7094</v>
      </c>
      <c r="H523" s="9">
        <v>2</v>
      </c>
    </row>
    <row r="524" spans="6:8" x14ac:dyDescent="0.25">
      <c r="F524" s="9">
        <v>29</v>
      </c>
      <c r="G524" s="9">
        <v>1422</v>
      </c>
      <c r="H524" s="9">
        <v>4</v>
      </c>
    </row>
    <row r="525" spans="6:8" x14ac:dyDescent="0.25">
      <c r="F525" s="9">
        <v>23</v>
      </c>
      <c r="G525" s="9">
        <v>8041</v>
      </c>
      <c r="H525" s="9">
        <v>4</v>
      </c>
    </row>
    <row r="526" spans="6:8" x14ac:dyDescent="0.25">
      <c r="F526" s="9">
        <v>25</v>
      </c>
      <c r="G526" s="9">
        <v>2643</v>
      </c>
      <c r="H526" s="9">
        <v>4</v>
      </c>
    </row>
    <row r="527" spans="6:8" x14ac:dyDescent="0.25">
      <c r="F527" s="9">
        <v>8</v>
      </c>
      <c r="G527" s="9">
        <v>9575</v>
      </c>
      <c r="H527" s="9">
        <v>1</v>
      </c>
    </row>
    <row r="528" spans="6:8" x14ac:dyDescent="0.25">
      <c r="F528" s="9">
        <v>3</v>
      </c>
      <c r="G528" s="9">
        <v>9635</v>
      </c>
      <c r="H528" s="9">
        <v>1</v>
      </c>
    </row>
    <row r="529" spans="6:8" x14ac:dyDescent="0.25">
      <c r="F529" s="9">
        <v>19</v>
      </c>
      <c r="G529" s="9">
        <v>809</v>
      </c>
      <c r="H529" s="9">
        <v>3</v>
      </c>
    </row>
    <row r="530" spans="6:8" x14ac:dyDescent="0.25">
      <c r="F530" s="9">
        <v>12</v>
      </c>
      <c r="G530" s="9">
        <v>1692</v>
      </c>
      <c r="H530" s="9">
        <v>3</v>
      </c>
    </row>
    <row r="531" spans="6:8" x14ac:dyDescent="0.25">
      <c r="F531" s="9">
        <v>3</v>
      </c>
      <c r="G531" s="9">
        <v>1936</v>
      </c>
      <c r="H531" s="9">
        <v>4</v>
      </c>
    </row>
    <row r="532" spans="6:8" x14ac:dyDescent="0.25">
      <c r="F532" s="9">
        <v>11</v>
      </c>
      <c r="G532" s="9">
        <v>8240</v>
      </c>
      <c r="H532" s="9">
        <v>4</v>
      </c>
    </row>
    <row r="533" spans="6:8" x14ac:dyDescent="0.25">
      <c r="F533" s="9">
        <v>15</v>
      </c>
      <c r="G533" s="9">
        <v>3109</v>
      </c>
      <c r="H533" s="9">
        <v>2</v>
      </c>
    </row>
    <row r="534" spans="6:8" x14ac:dyDescent="0.25">
      <c r="F534" s="9">
        <v>22</v>
      </c>
      <c r="G534" s="9">
        <v>7373</v>
      </c>
      <c r="H534" s="9">
        <v>3</v>
      </c>
    </row>
    <row r="535" spans="6:8" x14ac:dyDescent="0.25">
      <c r="F535" s="9">
        <v>8</v>
      </c>
      <c r="G535" s="9">
        <v>3435</v>
      </c>
      <c r="H535" s="9">
        <v>2</v>
      </c>
    </row>
    <row r="536" spans="6:8" x14ac:dyDescent="0.25">
      <c r="F536" s="9">
        <v>14</v>
      </c>
      <c r="G536" s="9">
        <v>4451</v>
      </c>
      <c r="H536" s="9">
        <v>4</v>
      </c>
    </row>
    <row r="537" spans="6:8" x14ac:dyDescent="0.25">
      <c r="F537" s="9">
        <v>16</v>
      </c>
      <c r="G537" s="9">
        <v>4117</v>
      </c>
      <c r="H537" s="9">
        <v>1</v>
      </c>
    </row>
    <row r="538" spans="6:8" x14ac:dyDescent="0.25">
      <c r="F538" s="9">
        <v>20</v>
      </c>
      <c r="G538" s="9">
        <v>5098</v>
      </c>
      <c r="H538" s="9">
        <v>4</v>
      </c>
    </row>
    <row r="539" spans="6:8" x14ac:dyDescent="0.25">
      <c r="F539" s="9">
        <v>26</v>
      </c>
      <c r="G539" s="9">
        <v>6686</v>
      </c>
      <c r="H539" s="9">
        <v>3</v>
      </c>
    </row>
    <row r="540" spans="6:8" x14ac:dyDescent="0.25">
      <c r="F540" s="9">
        <v>23</v>
      </c>
      <c r="G540" s="9">
        <v>2012</v>
      </c>
      <c r="H540" s="9">
        <v>4</v>
      </c>
    </row>
    <row r="541" spans="6:8" x14ac:dyDescent="0.25">
      <c r="F541" s="9">
        <v>20</v>
      </c>
      <c r="G541" s="9">
        <v>1545</v>
      </c>
      <c r="H541" s="9">
        <v>2</v>
      </c>
    </row>
    <row r="542" spans="6:8" x14ac:dyDescent="0.25">
      <c r="F542" s="9">
        <v>10</v>
      </c>
      <c r="G542" s="9">
        <v>2962</v>
      </c>
      <c r="H542" s="9">
        <v>2</v>
      </c>
    </row>
    <row r="543" spans="6:8" x14ac:dyDescent="0.25">
      <c r="F543" s="9">
        <v>6</v>
      </c>
      <c r="G543" s="9">
        <v>9600</v>
      </c>
      <c r="H543" s="9">
        <v>1</v>
      </c>
    </row>
    <row r="544" spans="6:8" x14ac:dyDescent="0.25">
      <c r="F544" s="9">
        <v>15</v>
      </c>
      <c r="G544" s="9">
        <v>1915</v>
      </c>
      <c r="H544" s="9">
        <v>1</v>
      </c>
    </row>
    <row r="545" spans="6:8" x14ac:dyDescent="0.25">
      <c r="F545" s="9">
        <v>29</v>
      </c>
      <c r="G545" s="9">
        <v>9000</v>
      </c>
      <c r="H545" s="9">
        <v>2</v>
      </c>
    </row>
    <row r="546" spans="6:8" x14ac:dyDescent="0.25">
      <c r="F546" s="9">
        <v>3</v>
      </c>
      <c r="G546" s="9">
        <v>3490</v>
      </c>
      <c r="H546" s="9">
        <v>4</v>
      </c>
    </row>
    <row r="547" spans="6:8" x14ac:dyDescent="0.25">
      <c r="F547" s="9">
        <v>25</v>
      </c>
      <c r="G547" s="9">
        <v>6343</v>
      </c>
      <c r="H547" s="9">
        <v>2</v>
      </c>
    </row>
    <row r="548" spans="6:8" x14ac:dyDescent="0.25">
      <c r="F548" s="9">
        <v>1</v>
      </c>
      <c r="G548" s="9">
        <v>4252</v>
      </c>
      <c r="H548" s="9">
        <v>2</v>
      </c>
    </row>
    <row r="549" spans="6:8" x14ac:dyDescent="0.25">
      <c r="F549" s="9">
        <v>6</v>
      </c>
      <c r="G549" s="9">
        <v>2581</v>
      </c>
      <c r="H549" s="9">
        <v>2</v>
      </c>
    </row>
    <row r="550" spans="6:8" x14ac:dyDescent="0.25">
      <c r="F550" s="9">
        <v>27</v>
      </c>
      <c r="G550" s="9">
        <v>8590</v>
      </c>
      <c r="H550" s="9">
        <v>4</v>
      </c>
    </row>
    <row r="551" spans="6:8" x14ac:dyDescent="0.25">
      <c r="F551" s="9">
        <v>22</v>
      </c>
      <c r="G551" s="9">
        <v>4833</v>
      </c>
      <c r="H551" s="9">
        <v>3</v>
      </c>
    </row>
    <row r="552" spans="6:8" x14ac:dyDescent="0.25">
      <c r="F552" s="9">
        <v>27</v>
      </c>
      <c r="G552" s="9">
        <v>5225</v>
      </c>
      <c r="H552" s="9">
        <v>4</v>
      </c>
    </row>
    <row r="553" spans="6:8" x14ac:dyDescent="0.25">
      <c r="F553" s="9">
        <v>21</v>
      </c>
      <c r="G553" s="9">
        <v>5832</v>
      </c>
      <c r="H553" s="9">
        <v>2</v>
      </c>
    </row>
    <row r="554" spans="6:8" x14ac:dyDescent="0.25">
      <c r="F554" s="9">
        <v>14</v>
      </c>
      <c r="G554" s="9">
        <v>4464</v>
      </c>
      <c r="H554" s="9">
        <v>2</v>
      </c>
    </row>
    <row r="555" spans="6:8" x14ac:dyDescent="0.25">
      <c r="F555" s="9">
        <v>30</v>
      </c>
      <c r="G555" s="9">
        <v>417</v>
      </c>
      <c r="H555" s="9">
        <v>1</v>
      </c>
    </row>
    <row r="556" spans="6:8" x14ac:dyDescent="0.25">
      <c r="F556" s="9">
        <v>22</v>
      </c>
      <c r="G556" s="9">
        <v>6956</v>
      </c>
      <c r="H556" s="9">
        <v>2</v>
      </c>
    </row>
    <row r="557" spans="6:8" x14ac:dyDescent="0.25">
      <c r="F557" s="9">
        <v>21</v>
      </c>
      <c r="G557" s="9">
        <v>4696</v>
      </c>
      <c r="H557" s="9">
        <v>4</v>
      </c>
    </row>
    <row r="558" spans="6:8" x14ac:dyDescent="0.25">
      <c r="F558" s="9">
        <v>6</v>
      </c>
      <c r="G558" s="9">
        <v>2470</v>
      </c>
      <c r="H558" s="9">
        <v>3</v>
      </c>
    </row>
    <row r="559" spans="6:8" x14ac:dyDescent="0.25">
      <c r="F559" s="9">
        <v>26</v>
      </c>
      <c r="G559" s="9">
        <v>3777</v>
      </c>
      <c r="H559" s="9">
        <v>2</v>
      </c>
    </row>
    <row r="560" spans="6:8" x14ac:dyDescent="0.25">
      <c r="F560" s="9">
        <v>9</v>
      </c>
      <c r="G560" s="9">
        <v>5438</v>
      </c>
      <c r="H560" s="9">
        <v>4</v>
      </c>
    </row>
    <row r="561" spans="6:8" x14ac:dyDescent="0.25">
      <c r="F561" s="9">
        <v>4</v>
      </c>
      <c r="G561" s="9">
        <v>701</v>
      </c>
      <c r="H561" s="9">
        <v>2</v>
      </c>
    </row>
    <row r="562" spans="6:8" x14ac:dyDescent="0.25">
      <c r="F562" s="9">
        <v>16</v>
      </c>
      <c r="G562" s="9">
        <v>8274</v>
      </c>
      <c r="H562" s="9">
        <v>2</v>
      </c>
    </row>
    <row r="563" spans="6:8" x14ac:dyDescent="0.25">
      <c r="F563" s="9">
        <v>2</v>
      </c>
      <c r="G563" s="9">
        <v>7273</v>
      </c>
      <c r="H563" s="9">
        <v>1</v>
      </c>
    </row>
    <row r="564" spans="6:8" x14ac:dyDescent="0.25">
      <c r="F564" s="9">
        <v>16</v>
      </c>
      <c r="G564" s="9">
        <v>5724</v>
      </c>
      <c r="H564" s="9">
        <v>1</v>
      </c>
    </row>
    <row r="565" spans="6:8" x14ac:dyDescent="0.25">
      <c r="F565" s="9">
        <v>5</v>
      </c>
      <c r="G565" s="9">
        <v>2922</v>
      </c>
      <c r="H565" s="9">
        <v>2</v>
      </c>
    </row>
    <row r="566" spans="6:8" x14ac:dyDescent="0.25">
      <c r="F566" s="9">
        <v>11</v>
      </c>
      <c r="G566" s="9">
        <v>6762</v>
      </c>
      <c r="H566" s="9">
        <v>1</v>
      </c>
    </row>
    <row r="567" spans="6:8" x14ac:dyDescent="0.25">
      <c r="F567" s="9">
        <v>18</v>
      </c>
      <c r="G567" s="9">
        <v>1923</v>
      </c>
      <c r="H567" s="9">
        <v>1</v>
      </c>
    </row>
    <row r="568" spans="6:8" x14ac:dyDescent="0.25">
      <c r="F568" s="9">
        <v>5</v>
      </c>
      <c r="G568" s="9">
        <v>2271</v>
      </c>
      <c r="H568" s="9">
        <v>2</v>
      </c>
    </row>
    <row r="569" spans="6:8" x14ac:dyDescent="0.25">
      <c r="F569" s="9">
        <v>30</v>
      </c>
      <c r="G569" s="9">
        <v>649</v>
      </c>
      <c r="H569" s="9">
        <v>1</v>
      </c>
    </row>
    <row r="570" spans="6:8" x14ac:dyDescent="0.25">
      <c r="F570" s="9">
        <v>25</v>
      </c>
      <c r="G570" s="9">
        <v>1229</v>
      </c>
      <c r="H570" s="9">
        <v>2</v>
      </c>
    </row>
    <row r="571" spans="6:8" x14ac:dyDescent="0.25">
      <c r="F571" s="9">
        <v>18</v>
      </c>
      <c r="G571" s="9">
        <v>401</v>
      </c>
      <c r="H571" s="9">
        <v>4</v>
      </c>
    </row>
    <row r="572" spans="6:8" x14ac:dyDescent="0.25">
      <c r="F572" s="9">
        <v>9</v>
      </c>
      <c r="G572" s="9">
        <v>8237</v>
      </c>
      <c r="H572" s="9">
        <v>3</v>
      </c>
    </row>
    <row r="573" spans="6:8" x14ac:dyDescent="0.25">
      <c r="F573" s="9">
        <v>13</v>
      </c>
      <c r="G573" s="9">
        <v>9173</v>
      </c>
      <c r="H573" s="9">
        <v>2</v>
      </c>
    </row>
    <row r="574" spans="6:8" x14ac:dyDescent="0.25">
      <c r="F574" s="9">
        <v>19</v>
      </c>
      <c r="G574" s="9">
        <v>4865</v>
      </c>
      <c r="H574" s="9">
        <v>4</v>
      </c>
    </row>
    <row r="575" spans="6:8" x14ac:dyDescent="0.25">
      <c r="F575" s="9">
        <v>11</v>
      </c>
      <c r="G575" s="9">
        <v>3391</v>
      </c>
      <c r="H575" s="9">
        <v>3</v>
      </c>
    </row>
    <row r="576" spans="6:8" x14ac:dyDescent="0.25">
      <c r="F576" s="9">
        <v>21</v>
      </c>
      <c r="G576" s="9">
        <v>7763</v>
      </c>
      <c r="H576" s="9">
        <v>1</v>
      </c>
    </row>
    <row r="577" spans="6:8" x14ac:dyDescent="0.25">
      <c r="F577" s="9">
        <v>6</v>
      </c>
      <c r="G577" s="9">
        <v>5878</v>
      </c>
      <c r="H577" s="9">
        <v>4</v>
      </c>
    </row>
    <row r="578" spans="6:8" x14ac:dyDescent="0.25">
      <c r="F578" s="9">
        <v>10</v>
      </c>
      <c r="G578" s="9">
        <v>2955</v>
      </c>
      <c r="H578" s="9">
        <v>2</v>
      </c>
    </row>
    <row r="579" spans="6:8" x14ac:dyDescent="0.25">
      <c r="F579" s="9">
        <v>18</v>
      </c>
      <c r="G579" s="9">
        <v>2156</v>
      </c>
      <c r="H579" s="9">
        <v>2</v>
      </c>
    </row>
    <row r="580" spans="6:8" x14ac:dyDescent="0.25">
      <c r="F580" s="9">
        <v>2</v>
      </c>
      <c r="G580" s="9">
        <v>7669</v>
      </c>
      <c r="H580" s="9">
        <v>2</v>
      </c>
    </row>
    <row r="581" spans="6:8" x14ac:dyDescent="0.25">
      <c r="F581" s="9">
        <v>3</v>
      </c>
      <c r="G581" s="9">
        <v>8351</v>
      </c>
      <c r="H581" s="9">
        <v>3</v>
      </c>
    </row>
    <row r="582" spans="6:8" x14ac:dyDescent="0.25">
      <c r="F582" s="9">
        <v>6</v>
      </c>
      <c r="G582" s="9">
        <v>9020</v>
      </c>
      <c r="H582" s="9">
        <v>3</v>
      </c>
    </row>
    <row r="583" spans="6:8" x14ac:dyDescent="0.25">
      <c r="F583" s="9">
        <v>30</v>
      </c>
      <c r="G583" s="9">
        <v>7431</v>
      </c>
      <c r="H583" s="9">
        <v>1</v>
      </c>
    </row>
    <row r="584" spans="6:8" x14ac:dyDescent="0.25">
      <c r="F584" s="9">
        <v>10</v>
      </c>
      <c r="G584" s="9">
        <v>2534</v>
      </c>
      <c r="H584" s="9">
        <v>2</v>
      </c>
    </row>
    <row r="585" spans="6:8" x14ac:dyDescent="0.25">
      <c r="F585" s="9">
        <v>7</v>
      </c>
      <c r="G585" s="9">
        <v>7450</v>
      </c>
      <c r="H585" s="9">
        <v>4</v>
      </c>
    </row>
    <row r="586" spans="6:8" x14ac:dyDescent="0.25">
      <c r="F586" s="9">
        <v>27</v>
      </c>
      <c r="G586" s="9">
        <v>536</v>
      </c>
      <c r="H586" s="9">
        <v>3</v>
      </c>
    </row>
    <row r="587" spans="6:8" x14ac:dyDescent="0.25">
      <c r="F587" s="9">
        <v>9</v>
      </c>
      <c r="G587" s="9">
        <v>1528</v>
      </c>
      <c r="H587" s="9">
        <v>4</v>
      </c>
    </row>
    <row r="588" spans="6:8" x14ac:dyDescent="0.25">
      <c r="F588" s="9">
        <v>10</v>
      </c>
      <c r="G588" s="9">
        <v>2738</v>
      </c>
      <c r="H588" s="9">
        <v>2</v>
      </c>
    </row>
    <row r="589" spans="6:8" x14ac:dyDescent="0.25">
      <c r="F589" s="9">
        <v>23</v>
      </c>
      <c r="G589" s="9">
        <v>4827</v>
      </c>
      <c r="H589" s="9">
        <v>1</v>
      </c>
    </row>
    <row r="590" spans="6:8" x14ac:dyDescent="0.25">
      <c r="F590" s="9">
        <v>1</v>
      </c>
      <c r="G590" s="9">
        <v>9885</v>
      </c>
      <c r="H590" s="9">
        <v>1</v>
      </c>
    </row>
    <row r="591" spans="6:8" x14ac:dyDescent="0.25">
      <c r="F591" s="9">
        <v>20</v>
      </c>
      <c r="G591" s="9">
        <v>2235</v>
      </c>
      <c r="H591" s="9">
        <v>2</v>
      </c>
    </row>
    <row r="592" spans="6:8" x14ac:dyDescent="0.25">
      <c r="F592" s="9">
        <v>24</v>
      </c>
      <c r="G592" s="9">
        <v>4063</v>
      </c>
      <c r="H592" s="9">
        <v>3</v>
      </c>
    </row>
    <row r="593" spans="6:8" x14ac:dyDescent="0.25">
      <c r="F593" s="9">
        <v>15</v>
      </c>
      <c r="G593" s="9">
        <v>7690</v>
      </c>
      <c r="H593" s="9">
        <v>3</v>
      </c>
    </row>
    <row r="594" spans="6:8" x14ac:dyDescent="0.25">
      <c r="F594" s="9">
        <v>20</v>
      </c>
      <c r="G594" s="9">
        <v>7926</v>
      </c>
      <c r="H594" s="9">
        <v>1</v>
      </c>
    </row>
    <row r="595" spans="6:8" x14ac:dyDescent="0.25">
      <c r="F595" s="9">
        <v>4</v>
      </c>
      <c r="G595" s="9">
        <v>3761</v>
      </c>
      <c r="H595" s="9">
        <v>2</v>
      </c>
    </row>
    <row r="596" spans="6:8" x14ac:dyDescent="0.25">
      <c r="F596" s="9">
        <v>4</v>
      </c>
      <c r="G596" s="9">
        <v>6965</v>
      </c>
      <c r="H596" s="9">
        <v>1</v>
      </c>
    </row>
    <row r="597" spans="6:8" x14ac:dyDescent="0.25">
      <c r="F597" s="9">
        <v>29</v>
      </c>
      <c r="G597" s="9">
        <v>403</v>
      </c>
      <c r="H597" s="9">
        <v>1</v>
      </c>
    </row>
    <row r="598" spans="6:8" x14ac:dyDescent="0.25">
      <c r="F598" s="9">
        <v>12</v>
      </c>
      <c r="G598" s="9">
        <v>1304</v>
      </c>
      <c r="H598" s="9">
        <v>3</v>
      </c>
    </row>
    <row r="599" spans="6:8" x14ac:dyDescent="0.25">
      <c r="F599" s="9">
        <v>7</v>
      </c>
      <c r="G599" s="9">
        <v>2012</v>
      </c>
      <c r="H599" s="9">
        <v>4</v>
      </c>
    </row>
    <row r="600" spans="6:8" x14ac:dyDescent="0.25">
      <c r="F600" s="9">
        <v>13</v>
      </c>
      <c r="G600" s="9">
        <v>3977</v>
      </c>
      <c r="H600" s="9">
        <v>4</v>
      </c>
    </row>
    <row r="601" spans="6:8" x14ac:dyDescent="0.25">
      <c r="F601" s="9">
        <v>6</v>
      </c>
      <c r="G601" s="9">
        <v>7530</v>
      </c>
      <c r="H601" s="9">
        <v>1</v>
      </c>
    </row>
    <row r="602" spans="6:8" x14ac:dyDescent="0.25">
      <c r="F602" s="9">
        <v>12</v>
      </c>
      <c r="G602" s="9">
        <v>6975</v>
      </c>
      <c r="H602" s="9">
        <v>1</v>
      </c>
    </row>
    <row r="603" spans="6:8" x14ac:dyDescent="0.25">
      <c r="F603" s="9">
        <v>30</v>
      </c>
      <c r="G603" s="9">
        <v>5957</v>
      </c>
      <c r="H603" s="9">
        <v>4</v>
      </c>
    </row>
    <row r="604" spans="6:8" x14ac:dyDescent="0.25">
      <c r="F604" s="9">
        <v>5</v>
      </c>
      <c r="G604" s="9">
        <v>4975</v>
      </c>
      <c r="H604" s="9">
        <v>2</v>
      </c>
    </row>
    <row r="605" spans="6:8" x14ac:dyDescent="0.25">
      <c r="F605" s="9">
        <v>5</v>
      </c>
      <c r="G605" s="9">
        <v>9567</v>
      </c>
      <c r="H605" s="9">
        <v>3</v>
      </c>
    </row>
    <row r="606" spans="6:8" x14ac:dyDescent="0.25">
      <c r="F606" s="9">
        <v>23</v>
      </c>
      <c r="G606" s="9">
        <v>2937</v>
      </c>
      <c r="H606" s="9">
        <v>3</v>
      </c>
    </row>
    <row r="607" spans="6:8" x14ac:dyDescent="0.25">
      <c r="F607" s="9">
        <v>24</v>
      </c>
      <c r="G607" s="9">
        <v>3913</v>
      </c>
      <c r="H607" s="9">
        <v>3</v>
      </c>
    </row>
    <row r="608" spans="6:8" x14ac:dyDescent="0.25">
      <c r="F608" s="9">
        <v>20</v>
      </c>
      <c r="G608" s="9">
        <v>3936</v>
      </c>
      <c r="H608" s="9">
        <v>3</v>
      </c>
    </row>
    <row r="609" spans="6:8" x14ac:dyDescent="0.25">
      <c r="F609" s="9">
        <v>2</v>
      </c>
      <c r="G609" s="9">
        <v>9485</v>
      </c>
      <c r="H609" s="9">
        <v>2</v>
      </c>
    </row>
    <row r="610" spans="6:8" x14ac:dyDescent="0.25">
      <c r="F610" s="9">
        <v>14</v>
      </c>
      <c r="G610" s="9">
        <v>4374</v>
      </c>
      <c r="H610" s="9">
        <v>4</v>
      </c>
    </row>
    <row r="611" spans="6:8" x14ac:dyDescent="0.25">
      <c r="F611" s="9">
        <v>2</v>
      </c>
      <c r="G611" s="9">
        <v>3869</v>
      </c>
      <c r="H611" s="9">
        <v>2</v>
      </c>
    </row>
    <row r="612" spans="6:8" x14ac:dyDescent="0.25">
      <c r="F612" s="9">
        <v>4</v>
      </c>
      <c r="G612" s="9">
        <v>6246</v>
      </c>
      <c r="H612" s="9">
        <v>3</v>
      </c>
    </row>
    <row r="613" spans="6:8" x14ac:dyDescent="0.25">
      <c r="F613" s="9">
        <v>8</v>
      </c>
      <c r="G613" s="9">
        <v>4341</v>
      </c>
      <c r="H613" s="9">
        <v>2</v>
      </c>
    </row>
    <row r="614" spans="6:8" x14ac:dyDescent="0.25">
      <c r="F614" s="9">
        <v>10</v>
      </c>
      <c r="G614" s="9">
        <v>767</v>
      </c>
      <c r="H614" s="9">
        <v>4</v>
      </c>
    </row>
    <row r="615" spans="6:8" x14ac:dyDescent="0.25">
      <c r="F615" s="9">
        <v>15</v>
      </c>
      <c r="G615" s="9">
        <v>4579</v>
      </c>
      <c r="H615" s="9">
        <v>3</v>
      </c>
    </row>
    <row r="616" spans="6:8" x14ac:dyDescent="0.25">
      <c r="F616" s="9">
        <v>13</v>
      </c>
      <c r="G616" s="9">
        <v>2040</v>
      </c>
      <c r="H616" s="9">
        <v>4</v>
      </c>
    </row>
    <row r="617" spans="6:8" x14ac:dyDescent="0.25">
      <c r="F617" s="9">
        <v>28</v>
      </c>
      <c r="G617" s="9">
        <v>2261</v>
      </c>
      <c r="H617" s="9">
        <v>4</v>
      </c>
    </row>
    <row r="618" spans="6:8" x14ac:dyDescent="0.25">
      <c r="F618" s="9">
        <v>10</v>
      </c>
      <c r="G618" s="9">
        <v>9311</v>
      </c>
      <c r="H618" s="9">
        <v>4</v>
      </c>
    </row>
    <row r="619" spans="6:8" x14ac:dyDescent="0.25">
      <c r="F619" s="9">
        <v>16</v>
      </c>
      <c r="G619" s="9">
        <v>8799</v>
      </c>
      <c r="H619" s="9">
        <v>2</v>
      </c>
    </row>
    <row r="620" spans="6:8" x14ac:dyDescent="0.25">
      <c r="F620" s="9">
        <v>20</v>
      </c>
      <c r="G620" s="9">
        <v>7602</v>
      </c>
      <c r="H620" s="9">
        <v>4</v>
      </c>
    </row>
    <row r="621" spans="6:8" x14ac:dyDescent="0.25">
      <c r="F621" s="9">
        <v>30</v>
      </c>
      <c r="G621" s="9">
        <v>3754</v>
      </c>
      <c r="H621" s="9">
        <v>1</v>
      </c>
    </row>
    <row r="622" spans="6:8" x14ac:dyDescent="0.25">
      <c r="F622" s="9">
        <v>3</v>
      </c>
      <c r="G622" s="9">
        <v>9074</v>
      </c>
      <c r="H622" s="9">
        <v>4</v>
      </c>
    </row>
    <row r="623" spans="6:8" x14ac:dyDescent="0.25">
      <c r="F623" s="9">
        <v>1</v>
      </c>
      <c r="G623" s="9">
        <v>7457</v>
      </c>
      <c r="H623" s="9">
        <v>2</v>
      </c>
    </row>
    <row r="624" spans="6:8" x14ac:dyDescent="0.25">
      <c r="F624" s="9">
        <v>20</v>
      </c>
      <c r="G624" s="9">
        <v>4379</v>
      </c>
      <c r="H624" s="9">
        <v>2</v>
      </c>
    </row>
    <row r="625" spans="6:8" x14ac:dyDescent="0.25">
      <c r="F625" s="9">
        <v>29</v>
      </c>
      <c r="G625" s="9">
        <v>1760</v>
      </c>
      <c r="H625" s="9">
        <v>1</v>
      </c>
    </row>
    <row r="626" spans="6:8" x14ac:dyDescent="0.25">
      <c r="F626" s="9">
        <v>27</v>
      </c>
      <c r="G626" s="9">
        <v>9705</v>
      </c>
      <c r="H626" s="9">
        <v>2</v>
      </c>
    </row>
    <row r="627" spans="6:8" x14ac:dyDescent="0.25">
      <c r="F627" s="9">
        <v>19</v>
      </c>
      <c r="G627" s="9">
        <v>3489</v>
      </c>
      <c r="H627" s="9">
        <v>4</v>
      </c>
    </row>
    <row r="628" spans="6:8" x14ac:dyDescent="0.25">
      <c r="F628" s="9">
        <v>24</v>
      </c>
      <c r="G628" s="9">
        <v>8751</v>
      </c>
      <c r="H628" s="9">
        <v>1</v>
      </c>
    </row>
    <row r="629" spans="6:8" x14ac:dyDescent="0.25">
      <c r="F629" s="9">
        <v>8</v>
      </c>
      <c r="G629" s="9">
        <v>8943</v>
      </c>
      <c r="H629" s="9">
        <v>4</v>
      </c>
    </row>
    <row r="630" spans="6:8" x14ac:dyDescent="0.25">
      <c r="F630" s="9">
        <v>9</v>
      </c>
      <c r="G630" s="9">
        <v>3217</v>
      </c>
      <c r="H630" s="9">
        <v>4</v>
      </c>
    </row>
    <row r="631" spans="6:8" x14ac:dyDescent="0.25">
      <c r="F631" s="9">
        <v>18</v>
      </c>
      <c r="G631" s="9">
        <v>3271</v>
      </c>
      <c r="H631" s="9">
        <v>4</v>
      </c>
    </row>
    <row r="632" spans="6:8" x14ac:dyDescent="0.25">
      <c r="F632" s="9">
        <v>5</v>
      </c>
      <c r="G632" s="9">
        <v>1862</v>
      </c>
      <c r="H632" s="9">
        <v>4</v>
      </c>
    </row>
    <row r="633" spans="6:8" x14ac:dyDescent="0.25">
      <c r="F633" s="9">
        <v>21</v>
      </c>
      <c r="G633" s="9">
        <v>3065</v>
      </c>
      <c r="H633" s="9">
        <v>4</v>
      </c>
    </row>
    <row r="634" spans="6:8" x14ac:dyDescent="0.25">
      <c r="F634" s="9">
        <v>18</v>
      </c>
      <c r="G634" s="9">
        <v>6198</v>
      </c>
      <c r="H634" s="9">
        <v>1</v>
      </c>
    </row>
    <row r="635" spans="6:8" x14ac:dyDescent="0.25">
      <c r="F635" s="9">
        <v>11</v>
      </c>
      <c r="G635" s="9">
        <v>9962</v>
      </c>
      <c r="H635" s="9">
        <v>2</v>
      </c>
    </row>
    <row r="636" spans="6:8" x14ac:dyDescent="0.25">
      <c r="F636" s="9">
        <v>16</v>
      </c>
      <c r="G636" s="9">
        <v>8316</v>
      </c>
      <c r="H636" s="9">
        <v>4</v>
      </c>
    </row>
    <row r="637" spans="6:8" x14ac:dyDescent="0.25">
      <c r="F637" s="9">
        <v>2</v>
      </c>
      <c r="G637" s="9">
        <v>9880</v>
      </c>
      <c r="H637" s="9">
        <v>3</v>
      </c>
    </row>
    <row r="638" spans="6:8" x14ac:dyDescent="0.25">
      <c r="F638" s="9">
        <v>13</v>
      </c>
      <c r="G638" s="9">
        <v>5748</v>
      </c>
      <c r="H638" s="9">
        <v>3</v>
      </c>
    </row>
    <row r="639" spans="6:8" x14ac:dyDescent="0.25">
      <c r="F639" s="9">
        <v>27</v>
      </c>
      <c r="G639" s="9">
        <v>6532</v>
      </c>
      <c r="H639" s="9">
        <v>4</v>
      </c>
    </row>
    <row r="640" spans="6:8" x14ac:dyDescent="0.25">
      <c r="F640" s="9">
        <v>17</v>
      </c>
      <c r="G640" s="9">
        <v>7452</v>
      </c>
      <c r="H640" s="9">
        <v>1</v>
      </c>
    </row>
    <row r="641" spans="6:8" x14ac:dyDescent="0.25">
      <c r="F641" s="9">
        <v>5</v>
      </c>
      <c r="G641" s="9">
        <v>9835</v>
      </c>
      <c r="H641" s="9">
        <v>1</v>
      </c>
    </row>
    <row r="642" spans="6:8" x14ac:dyDescent="0.25">
      <c r="F642" s="9">
        <v>24</v>
      </c>
      <c r="G642" s="9">
        <v>8621</v>
      </c>
      <c r="H642" s="9">
        <v>3</v>
      </c>
    </row>
    <row r="643" spans="6:8" x14ac:dyDescent="0.25">
      <c r="F643" s="9">
        <v>12</v>
      </c>
      <c r="G643" s="9">
        <v>1323</v>
      </c>
      <c r="H643" s="9">
        <v>1</v>
      </c>
    </row>
    <row r="644" spans="6:8" x14ac:dyDescent="0.25">
      <c r="F644" s="9">
        <v>23</v>
      </c>
      <c r="G644" s="9">
        <v>5235</v>
      </c>
      <c r="H644" s="9">
        <v>4</v>
      </c>
    </row>
    <row r="645" spans="6:8" x14ac:dyDescent="0.25">
      <c r="F645" s="9">
        <v>9</v>
      </c>
      <c r="G645" s="9">
        <v>7934</v>
      </c>
      <c r="H645" s="9">
        <v>4</v>
      </c>
    </row>
    <row r="646" spans="6:8" x14ac:dyDescent="0.25">
      <c r="F646" s="9">
        <v>15</v>
      </c>
      <c r="G646" s="9">
        <v>8084</v>
      </c>
      <c r="H646" s="9">
        <v>2</v>
      </c>
    </row>
    <row r="647" spans="6:8" x14ac:dyDescent="0.25">
      <c r="F647" s="9">
        <v>23</v>
      </c>
      <c r="G647" s="9">
        <v>5913</v>
      </c>
      <c r="H647" s="9">
        <v>3</v>
      </c>
    </row>
    <row r="648" spans="6:8" x14ac:dyDescent="0.25">
      <c r="F648" s="9">
        <v>29</v>
      </c>
      <c r="G648" s="9">
        <v>9733</v>
      </c>
      <c r="H648" s="9">
        <v>3</v>
      </c>
    </row>
    <row r="649" spans="6:8" x14ac:dyDescent="0.25">
      <c r="F649" s="9">
        <v>29</v>
      </c>
      <c r="G649" s="9">
        <v>4096</v>
      </c>
      <c r="H649" s="9">
        <v>4</v>
      </c>
    </row>
    <row r="650" spans="6:8" x14ac:dyDescent="0.25">
      <c r="F650" s="9">
        <v>6</v>
      </c>
      <c r="G650" s="9">
        <v>5958</v>
      </c>
      <c r="H650" s="9">
        <v>1</v>
      </c>
    </row>
    <row r="651" spans="6:8" x14ac:dyDescent="0.25">
      <c r="F651" s="9">
        <v>16</v>
      </c>
      <c r="G651" s="9">
        <v>2366</v>
      </c>
      <c r="H651" s="9">
        <v>3</v>
      </c>
    </row>
    <row r="652" spans="6:8" x14ac:dyDescent="0.25">
      <c r="F652" s="9">
        <v>5</v>
      </c>
      <c r="G652" s="9">
        <v>8768</v>
      </c>
      <c r="H652" s="9">
        <v>3</v>
      </c>
    </row>
    <row r="653" spans="6:8" x14ac:dyDescent="0.25">
      <c r="F653" s="9">
        <v>28</v>
      </c>
      <c r="G653" s="9">
        <v>594</v>
      </c>
      <c r="H653" s="9">
        <v>3</v>
      </c>
    </row>
    <row r="654" spans="6:8" x14ac:dyDescent="0.25">
      <c r="F654" s="9">
        <v>11</v>
      </c>
      <c r="G654" s="9">
        <v>554</v>
      </c>
      <c r="H654" s="9">
        <v>3</v>
      </c>
    </row>
    <row r="655" spans="6:8" x14ac:dyDescent="0.25">
      <c r="F655" s="9">
        <v>17</v>
      </c>
      <c r="G655" s="9">
        <v>9640</v>
      </c>
      <c r="H655" s="9">
        <v>2</v>
      </c>
    </row>
    <row r="656" spans="6:8" x14ac:dyDescent="0.25">
      <c r="F656" s="9">
        <v>17</v>
      </c>
      <c r="G656" s="9">
        <v>2602</v>
      </c>
      <c r="H656" s="9">
        <v>1</v>
      </c>
    </row>
    <row r="657" spans="6:8" x14ac:dyDescent="0.25">
      <c r="F657" s="9">
        <v>30</v>
      </c>
      <c r="G657" s="9">
        <v>4870</v>
      </c>
      <c r="H657" s="9">
        <v>2</v>
      </c>
    </row>
    <row r="658" spans="6:8" x14ac:dyDescent="0.25">
      <c r="F658" s="9">
        <v>23</v>
      </c>
      <c r="G658" s="9">
        <v>9422</v>
      </c>
      <c r="H658" s="9">
        <v>3</v>
      </c>
    </row>
    <row r="659" spans="6:8" x14ac:dyDescent="0.25">
      <c r="F659" s="9">
        <v>14</v>
      </c>
      <c r="G659" s="9">
        <v>3912</v>
      </c>
      <c r="H659" s="9">
        <v>3</v>
      </c>
    </row>
    <row r="660" spans="6:8" x14ac:dyDescent="0.25">
      <c r="F660" s="9">
        <v>24</v>
      </c>
      <c r="G660" s="9">
        <v>2352</v>
      </c>
      <c r="H660" s="9">
        <v>3</v>
      </c>
    </row>
    <row r="661" spans="6:8" x14ac:dyDescent="0.25">
      <c r="F661" s="9">
        <v>12</v>
      </c>
      <c r="G661" s="9">
        <v>2979</v>
      </c>
      <c r="H661" s="9">
        <v>2</v>
      </c>
    </row>
    <row r="662" spans="6:8" x14ac:dyDescent="0.25">
      <c r="F662" s="9">
        <v>23</v>
      </c>
      <c r="G662" s="9">
        <v>3506</v>
      </c>
      <c r="H662" s="9">
        <v>1</v>
      </c>
    </row>
    <row r="663" spans="6:8" x14ac:dyDescent="0.25">
      <c r="F663" s="9">
        <v>29</v>
      </c>
      <c r="G663" s="9">
        <v>8376</v>
      </c>
      <c r="H663" s="9">
        <v>1</v>
      </c>
    </row>
    <row r="664" spans="6:8" x14ac:dyDescent="0.25">
      <c r="F664" s="9">
        <v>20</v>
      </c>
      <c r="G664" s="9">
        <v>3104</v>
      </c>
      <c r="H664" s="9">
        <v>1</v>
      </c>
    </row>
    <row r="665" spans="6:8" x14ac:dyDescent="0.25">
      <c r="F665" s="9">
        <v>12</v>
      </c>
      <c r="G665" s="9">
        <v>7916</v>
      </c>
      <c r="H665" s="9">
        <v>1</v>
      </c>
    </row>
    <row r="666" spans="6:8" x14ac:dyDescent="0.25">
      <c r="F666" s="9">
        <v>26</v>
      </c>
      <c r="G666" s="9">
        <v>1455</v>
      </c>
      <c r="H666" s="9">
        <v>4</v>
      </c>
    </row>
    <row r="667" spans="6:8" x14ac:dyDescent="0.25">
      <c r="F667" s="9">
        <v>22</v>
      </c>
      <c r="G667" s="9">
        <v>5687</v>
      </c>
      <c r="H667" s="9">
        <v>1</v>
      </c>
    </row>
    <row r="668" spans="6:8" x14ac:dyDescent="0.25">
      <c r="F668" s="9">
        <v>11</v>
      </c>
      <c r="G668" s="9">
        <v>783</v>
      </c>
      <c r="H668" s="9">
        <v>2</v>
      </c>
    </row>
    <row r="669" spans="6:8" x14ac:dyDescent="0.25">
      <c r="F669" s="9">
        <v>14</v>
      </c>
      <c r="G669" s="9">
        <v>8960</v>
      </c>
      <c r="H669" s="9">
        <v>4</v>
      </c>
    </row>
    <row r="670" spans="6:8" x14ac:dyDescent="0.25">
      <c r="F670" s="9">
        <v>16</v>
      </c>
      <c r="G670" s="9">
        <v>5286</v>
      </c>
      <c r="H670" s="9">
        <v>4</v>
      </c>
    </row>
    <row r="671" spans="6:8" x14ac:dyDescent="0.25">
      <c r="F671" s="9">
        <v>5</v>
      </c>
      <c r="G671" s="9">
        <v>3621</v>
      </c>
      <c r="H671" s="9">
        <v>1</v>
      </c>
    </row>
    <row r="672" spans="6:8" x14ac:dyDescent="0.25">
      <c r="F672" s="9">
        <v>15</v>
      </c>
      <c r="G672" s="9">
        <v>6923</v>
      </c>
      <c r="H672" s="9">
        <v>2</v>
      </c>
    </row>
    <row r="673" spans="6:8" x14ac:dyDescent="0.25">
      <c r="F673" s="9">
        <v>15</v>
      </c>
      <c r="G673" s="9">
        <v>7406</v>
      </c>
      <c r="H673" s="9">
        <v>1</v>
      </c>
    </row>
    <row r="674" spans="6:8" x14ac:dyDescent="0.25">
      <c r="F674" s="9">
        <v>4</v>
      </c>
      <c r="G674" s="9">
        <v>7835</v>
      </c>
      <c r="H674" s="9">
        <v>2</v>
      </c>
    </row>
    <row r="675" spans="6:8" x14ac:dyDescent="0.25">
      <c r="F675" s="9">
        <v>13</v>
      </c>
      <c r="G675" s="9">
        <v>9908</v>
      </c>
      <c r="H675" s="9">
        <v>2</v>
      </c>
    </row>
    <row r="676" spans="6:8" x14ac:dyDescent="0.25">
      <c r="F676" s="9">
        <v>4</v>
      </c>
      <c r="G676" s="9">
        <v>6032</v>
      </c>
      <c r="H676" s="9">
        <v>3</v>
      </c>
    </row>
    <row r="677" spans="6:8" x14ac:dyDescent="0.25">
      <c r="F677" s="9">
        <v>25</v>
      </c>
      <c r="G677" s="9">
        <v>1449</v>
      </c>
      <c r="H677" s="9">
        <v>4</v>
      </c>
    </row>
    <row r="678" spans="6:8" x14ac:dyDescent="0.25">
      <c r="F678" s="9">
        <v>12</v>
      </c>
      <c r="G678" s="9">
        <v>5822</v>
      </c>
      <c r="H678" s="9">
        <v>3</v>
      </c>
    </row>
    <row r="679" spans="6:8" x14ac:dyDescent="0.25">
      <c r="F679" s="9">
        <v>7</v>
      </c>
      <c r="G679" s="9">
        <v>9270</v>
      </c>
      <c r="H679" s="9">
        <v>4</v>
      </c>
    </row>
    <row r="680" spans="6:8" x14ac:dyDescent="0.25">
      <c r="F680" s="9">
        <v>6</v>
      </c>
      <c r="G680" s="9">
        <v>7696</v>
      </c>
      <c r="H680" s="9">
        <v>2</v>
      </c>
    </row>
    <row r="681" spans="6:8" x14ac:dyDescent="0.25">
      <c r="F681" s="9">
        <v>23</v>
      </c>
      <c r="G681" s="9">
        <v>9148</v>
      </c>
      <c r="H681" s="9">
        <v>1</v>
      </c>
    </row>
    <row r="682" spans="6:8" x14ac:dyDescent="0.25">
      <c r="F682" s="9">
        <v>30</v>
      </c>
      <c r="G682" s="9">
        <v>737</v>
      </c>
      <c r="H682" s="9">
        <v>2</v>
      </c>
    </row>
    <row r="683" spans="6:8" x14ac:dyDescent="0.25">
      <c r="F683" s="9">
        <v>22</v>
      </c>
      <c r="G683" s="9">
        <v>4357</v>
      </c>
      <c r="H683" s="9">
        <v>1</v>
      </c>
    </row>
    <row r="684" spans="6:8" x14ac:dyDescent="0.25">
      <c r="F684" s="9">
        <v>28</v>
      </c>
      <c r="G684" s="9">
        <v>6518</v>
      </c>
      <c r="H684" s="9">
        <v>2</v>
      </c>
    </row>
    <row r="685" spans="6:8" x14ac:dyDescent="0.25">
      <c r="F685" s="9">
        <v>10</v>
      </c>
      <c r="G685" s="9">
        <v>416</v>
      </c>
      <c r="H685" s="9">
        <v>4</v>
      </c>
    </row>
    <row r="686" spans="6:8" x14ac:dyDescent="0.25">
      <c r="F686" s="9">
        <v>2</v>
      </c>
      <c r="G686" s="9">
        <v>3478</v>
      </c>
      <c r="H686" s="9">
        <v>1</v>
      </c>
    </row>
    <row r="687" spans="6:8" x14ac:dyDescent="0.25">
      <c r="F687" s="9">
        <v>27</v>
      </c>
      <c r="G687" s="9">
        <v>1269</v>
      </c>
      <c r="H687" s="9">
        <v>2</v>
      </c>
    </row>
    <row r="688" spans="6:8" x14ac:dyDescent="0.25">
      <c r="F688" s="9">
        <v>17</v>
      </c>
      <c r="G688" s="9">
        <v>4098</v>
      </c>
      <c r="H688" s="9">
        <v>4</v>
      </c>
    </row>
    <row r="689" spans="6:8" x14ac:dyDescent="0.25">
      <c r="F689" s="9">
        <v>13</v>
      </c>
      <c r="G689" s="9">
        <v>1667</v>
      </c>
      <c r="H689" s="9">
        <v>3</v>
      </c>
    </row>
    <row r="690" spans="6:8" x14ac:dyDescent="0.25">
      <c r="F690" s="9">
        <v>10</v>
      </c>
      <c r="G690" s="9">
        <v>2082</v>
      </c>
      <c r="H690" s="9">
        <v>4</v>
      </c>
    </row>
    <row r="691" spans="6:8" x14ac:dyDescent="0.25">
      <c r="F691" s="9">
        <v>10</v>
      </c>
      <c r="G691" s="9">
        <v>4384</v>
      </c>
      <c r="H691" s="9">
        <v>3</v>
      </c>
    </row>
    <row r="692" spans="6:8" x14ac:dyDescent="0.25">
      <c r="F692" s="9">
        <v>20</v>
      </c>
      <c r="G692" s="9">
        <v>9163</v>
      </c>
      <c r="H692" s="9">
        <v>2</v>
      </c>
    </row>
    <row r="693" spans="6:8" x14ac:dyDescent="0.25">
      <c r="F693" s="9">
        <v>22</v>
      </c>
      <c r="G693" s="9">
        <v>2924</v>
      </c>
      <c r="H693" s="9">
        <v>3</v>
      </c>
    </row>
    <row r="694" spans="6:8" x14ac:dyDescent="0.25">
      <c r="F694" s="9">
        <v>10</v>
      </c>
      <c r="G694" s="9">
        <v>7747</v>
      </c>
      <c r="H694" s="9">
        <v>2</v>
      </c>
    </row>
    <row r="695" spans="6:8" x14ac:dyDescent="0.25">
      <c r="F695" s="9">
        <v>26</v>
      </c>
      <c r="G695" s="9">
        <v>6589</v>
      </c>
      <c r="H695" s="9">
        <v>1</v>
      </c>
    </row>
    <row r="696" spans="6:8" x14ac:dyDescent="0.25">
      <c r="F696" s="9">
        <v>25</v>
      </c>
      <c r="G696" s="9">
        <v>4692</v>
      </c>
      <c r="H696" s="9">
        <v>3</v>
      </c>
    </row>
    <row r="697" spans="6:8" x14ac:dyDescent="0.25">
      <c r="F697" s="9">
        <v>20</v>
      </c>
      <c r="G697" s="9">
        <v>2936</v>
      </c>
      <c r="H697" s="9">
        <v>2</v>
      </c>
    </row>
    <row r="698" spans="6:8" x14ac:dyDescent="0.25">
      <c r="F698" s="9">
        <v>27</v>
      </c>
      <c r="G698" s="9">
        <v>1869</v>
      </c>
      <c r="H698" s="9">
        <v>1</v>
      </c>
    </row>
    <row r="699" spans="6:8" x14ac:dyDescent="0.25">
      <c r="F699" s="9">
        <v>26</v>
      </c>
      <c r="G699" s="9">
        <v>6090</v>
      </c>
      <c r="H699" s="9">
        <v>2</v>
      </c>
    </row>
    <row r="700" spans="6:8" x14ac:dyDescent="0.25">
      <c r="F700" s="9">
        <v>11</v>
      </c>
      <c r="G700" s="9">
        <v>6283</v>
      </c>
      <c r="H700" s="9">
        <v>4</v>
      </c>
    </row>
    <row r="701" spans="6:8" x14ac:dyDescent="0.25">
      <c r="F701" s="9">
        <v>5</v>
      </c>
      <c r="G701" s="9">
        <v>7882</v>
      </c>
      <c r="H701" s="9">
        <v>2</v>
      </c>
    </row>
    <row r="702" spans="6:8" x14ac:dyDescent="0.25">
      <c r="F702" s="9">
        <v>17</v>
      </c>
      <c r="G702" s="9">
        <v>8021</v>
      </c>
      <c r="H702" s="9">
        <v>1</v>
      </c>
    </row>
    <row r="703" spans="6:8" x14ac:dyDescent="0.25">
      <c r="F703" s="9">
        <v>21</v>
      </c>
      <c r="G703" s="9">
        <v>411</v>
      </c>
      <c r="H703" s="9">
        <v>1</v>
      </c>
    </row>
    <row r="704" spans="6:8" x14ac:dyDescent="0.25">
      <c r="F704" s="9">
        <v>8</v>
      </c>
      <c r="G704" s="9">
        <v>4689</v>
      </c>
      <c r="H704" s="9">
        <v>4</v>
      </c>
    </row>
    <row r="705" spans="6:8" x14ac:dyDescent="0.25">
      <c r="F705" s="9">
        <v>23</v>
      </c>
      <c r="G705" s="9">
        <v>5615</v>
      </c>
      <c r="H705" s="9">
        <v>4</v>
      </c>
    </row>
    <row r="706" spans="6:8" x14ac:dyDescent="0.25">
      <c r="F706" s="9">
        <v>12</v>
      </c>
      <c r="G706" s="9">
        <v>8048</v>
      </c>
      <c r="H706" s="9">
        <v>4</v>
      </c>
    </row>
    <row r="707" spans="6:8" x14ac:dyDescent="0.25">
      <c r="F707" s="9">
        <v>21</v>
      </c>
      <c r="G707" s="9">
        <v>9706</v>
      </c>
      <c r="H707" s="9">
        <v>4</v>
      </c>
    </row>
    <row r="708" spans="6:8" x14ac:dyDescent="0.25">
      <c r="F708" s="9">
        <v>4</v>
      </c>
      <c r="G708" s="9">
        <v>3482</v>
      </c>
      <c r="H708" s="9">
        <v>4</v>
      </c>
    </row>
    <row r="709" spans="6:8" x14ac:dyDescent="0.25">
      <c r="F709" s="9">
        <v>17</v>
      </c>
      <c r="G709" s="9">
        <v>4305</v>
      </c>
      <c r="H709" s="9">
        <v>4</v>
      </c>
    </row>
    <row r="710" spans="6:8" x14ac:dyDescent="0.25">
      <c r="F710" s="9">
        <v>27</v>
      </c>
      <c r="G710" s="9">
        <v>9612</v>
      </c>
      <c r="H710" s="9">
        <v>2</v>
      </c>
    </row>
    <row r="711" spans="6:8" x14ac:dyDescent="0.25">
      <c r="F711" s="9">
        <v>22</v>
      </c>
      <c r="G711" s="9">
        <v>8995</v>
      </c>
      <c r="H711" s="9">
        <v>3</v>
      </c>
    </row>
    <row r="712" spans="6:8" x14ac:dyDescent="0.25">
      <c r="F712" s="9">
        <v>22</v>
      </c>
      <c r="G712" s="9">
        <v>4082</v>
      </c>
      <c r="H712" s="9">
        <v>2</v>
      </c>
    </row>
    <row r="713" spans="6:8" x14ac:dyDescent="0.25">
      <c r="F713" s="9">
        <v>9</v>
      </c>
      <c r="G713" s="9">
        <v>3196</v>
      </c>
      <c r="H713" s="9">
        <v>3</v>
      </c>
    </row>
    <row r="714" spans="6:8" x14ac:dyDescent="0.25">
      <c r="F714" s="9">
        <v>4</v>
      </c>
      <c r="G714" s="9">
        <v>2282</v>
      </c>
      <c r="H714" s="9">
        <v>4</v>
      </c>
    </row>
    <row r="715" spans="6:8" x14ac:dyDescent="0.25">
      <c r="F715" s="9">
        <v>14</v>
      </c>
      <c r="G715" s="9">
        <v>2495</v>
      </c>
      <c r="H715" s="9">
        <v>2</v>
      </c>
    </row>
    <row r="716" spans="6:8" x14ac:dyDescent="0.25">
      <c r="F716" s="9">
        <v>17</v>
      </c>
      <c r="G716" s="9">
        <v>2532</v>
      </c>
      <c r="H716" s="9">
        <v>1</v>
      </c>
    </row>
    <row r="717" spans="6:8" x14ac:dyDescent="0.25">
      <c r="F717" s="9">
        <v>5</v>
      </c>
      <c r="G717" s="9">
        <v>5929</v>
      </c>
      <c r="H717" s="9">
        <v>2</v>
      </c>
    </row>
    <row r="718" spans="6:8" x14ac:dyDescent="0.25">
      <c r="F718" s="9">
        <v>6</v>
      </c>
      <c r="G718" s="9">
        <v>867</v>
      </c>
      <c r="H718" s="9">
        <v>4</v>
      </c>
    </row>
    <row r="719" spans="6:8" x14ac:dyDescent="0.25">
      <c r="F719" s="9">
        <v>20</v>
      </c>
      <c r="G719" s="9">
        <v>4746</v>
      </c>
      <c r="H719" s="9">
        <v>4</v>
      </c>
    </row>
    <row r="720" spans="6:8" x14ac:dyDescent="0.25">
      <c r="F720" s="9">
        <v>9</v>
      </c>
      <c r="G720" s="9">
        <v>7881</v>
      </c>
      <c r="H720" s="9">
        <v>4</v>
      </c>
    </row>
    <row r="721" spans="6:8" x14ac:dyDescent="0.25">
      <c r="F721" s="9">
        <v>7</v>
      </c>
      <c r="G721" s="9">
        <v>2336</v>
      </c>
      <c r="H721" s="9">
        <v>2</v>
      </c>
    </row>
    <row r="722" spans="6:8" x14ac:dyDescent="0.25">
      <c r="F722" s="9">
        <v>26</v>
      </c>
      <c r="G722" s="9">
        <v>2784</v>
      </c>
      <c r="H722" s="9">
        <v>1</v>
      </c>
    </row>
    <row r="723" spans="6:8" x14ac:dyDescent="0.25">
      <c r="F723" s="9">
        <v>29</v>
      </c>
      <c r="G723" s="9">
        <v>1481</v>
      </c>
      <c r="H723" s="9">
        <v>3</v>
      </c>
    </row>
    <row r="724" spans="6:8" x14ac:dyDescent="0.25">
      <c r="F724" s="9">
        <v>14</v>
      </c>
      <c r="G724" s="9">
        <v>8565</v>
      </c>
      <c r="H724" s="9">
        <v>4</v>
      </c>
    </row>
    <row r="725" spans="6:8" x14ac:dyDescent="0.25">
      <c r="F725" s="9">
        <v>27</v>
      </c>
      <c r="G725" s="9">
        <v>4365</v>
      </c>
      <c r="H725" s="9">
        <v>3</v>
      </c>
    </row>
    <row r="726" spans="6:8" x14ac:dyDescent="0.25">
      <c r="F726" s="9">
        <v>18</v>
      </c>
      <c r="G726" s="9">
        <v>2351</v>
      </c>
      <c r="H726" s="9">
        <v>3</v>
      </c>
    </row>
    <row r="727" spans="6:8" x14ac:dyDescent="0.25">
      <c r="F727" s="9">
        <v>2</v>
      </c>
      <c r="G727" s="9">
        <v>7244</v>
      </c>
      <c r="H727" s="9">
        <v>3</v>
      </c>
    </row>
    <row r="728" spans="6:8" x14ac:dyDescent="0.25">
      <c r="F728" s="9">
        <v>13</v>
      </c>
      <c r="G728" s="9">
        <v>6169</v>
      </c>
      <c r="H728" s="9">
        <v>1</v>
      </c>
    </row>
    <row r="729" spans="6:8" x14ac:dyDescent="0.25">
      <c r="F729" s="9">
        <v>17</v>
      </c>
      <c r="G729" s="9">
        <v>6910</v>
      </c>
      <c r="H729" s="9">
        <v>2</v>
      </c>
    </row>
    <row r="730" spans="6:8" x14ac:dyDescent="0.25">
      <c r="F730" s="9">
        <v>9</v>
      </c>
      <c r="G730" s="9">
        <v>8879</v>
      </c>
      <c r="H730" s="9">
        <v>1</v>
      </c>
    </row>
    <row r="731" spans="6:8" x14ac:dyDescent="0.25">
      <c r="F731" s="9">
        <v>5</v>
      </c>
      <c r="G731" s="9">
        <v>1243</v>
      </c>
      <c r="H731" s="9">
        <v>2</v>
      </c>
    </row>
    <row r="732" spans="6:8" x14ac:dyDescent="0.25">
      <c r="F732" s="9">
        <v>7</v>
      </c>
      <c r="G732" s="9">
        <v>5861</v>
      </c>
      <c r="H732" s="9">
        <v>1</v>
      </c>
    </row>
    <row r="733" spans="6:8" x14ac:dyDescent="0.25">
      <c r="F733" s="9">
        <v>2</v>
      </c>
      <c r="G733" s="9">
        <v>6056</v>
      </c>
      <c r="H733" s="9">
        <v>2</v>
      </c>
    </row>
    <row r="734" spans="6:8" x14ac:dyDescent="0.25">
      <c r="F734" s="9">
        <v>25</v>
      </c>
      <c r="G734" s="9">
        <v>6243</v>
      </c>
      <c r="H734" s="9">
        <v>2</v>
      </c>
    </row>
    <row r="735" spans="6:8" x14ac:dyDescent="0.25">
      <c r="F735" s="9">
        <v>16</v>
      </c>
      <c r="G735" s="9">
        <v>1538</v>
      </c>
      <c r="H735" s="9">
        <v>3</v>
      </c>
    </row>
    <row r="736" spans="6:8" x14ac:dyDescent="0.25">
      <c r="F736" s="9">
        <v>26</v>
      </c>
      <c r="G736" s="9">
        <v>4732</v>
      </c>
      <c r="H736" s="9">
        <v>2</v>
      </c>
    </row>
    <row r="737" spans="6:8" x14ac:dyDescent="0.25">
      <c r="F737" s="9">
        <v>16</v>
      </c>
      <c r="G737" s="9">
        <v>1354</v>
      </c>
      <c r="H737" s="9">
        <v>2</v>
      </c>
    </row>
    <row r="738" spans="6:8" x14ac:dyDescent="0.25">
      <c r="F738" s="9">
        <v>7</v>
      </c>
      <c r="G738" s="9">
        <v>6096</v>
      </c>
      <c r="H738" s="9">
        <v>3</v>
      </c>
    </row>
    <row r="739" spans="6:8" x14ac:dyDescent="0.25">
      <c r="F739" s="9">
        <v>17</v>
      </c>
      <c r="G739" s="9">
        <v>920</v>
      </c>
      <c r="H739" s="9">
        <v>2</v>
      </c>
    </row>
    <row r="740" spans="6:8" x14ac:dyDescent="0.25">
      <c r="F740" s="9">
        <v>18</v>
      </c>
      <c r="G740" s="9">
        <v>7447</v>
      </c>
      <c r="H740" s="9">
        <v>4</v>
      </c>
    </row>
    <row r="741" spans="6:8" x14ac:dyDescent="0.25">
      <c r="F741" s="9">
        <v>8</v>
      </c>
      <c r="G741" s="9">
        <v>3267</v>
      </c>
      <c r="H741" s="9">
        <v>4</v>
      </c>
    </row>
    <row r="742" spans="6:8" x14ac:dyDescent="0.25">
      <c r="F742" s="9">
        <v>27</v>
      </c>
      <c r="G742" s="9">
        <v>1389</v>
      </c>
      <c r="H742" s="9">
        <v>4</v>
      </c>
    </row>
    <row r="743" spans="6:8" x14ac:dyDescent="0.25">
      <c r="F743" s="9">
        <v>22</v>
      </c>
      <c r="G743" s="9">
        <v>8239</v>
      </c>
      <c r="H743" s="9">
        <v>2</v>
      </c>
    </row>
    <row r="744" spans="6:8" x14ac:dyDescent="0.25">
      <c r="F744" s="9">
        <v>23</v>
      </c>
      <c r="G744" s="9">
        <v>4830</v>
      </c>
      <c r="H744" s="9">
        <v>4</v>
      </c>
    </row>
    <row r="745" spans="6:8" x14ac:dyDescent="0.25">
      <c r="F745" s="9">
        <v>9</v>
      </c>
      <c r="G745" s="9">
        <v>6389</v>
      </c>
      <c r="H745" s="9">
        <v>2</v>
      </c>
    </row>
    <row r="746" spans="6:8" x14ac:dyDescent="0.25">
      <c r="F746" s="9">
        <v>9</v>
      </c>
      <c r="G746" s="9">
        <v>3683</v>
      </c>
      <c r="H746" s="9">
        <v>1</v>
      </c>
    </row>
    <row r="747" spans="6:8" x14ac:dyDescent="0.25">
      <c r="F747" s="9">
        <v>16</v>
      </c>
      <c r="G747" s="9">
        <v>8189</v>
      </c>
      <c r="H747" s="9">
        <v>2</v>
      </c>
    </row>
    <row r="748" spans="6:8" x14ac:dyDescent="0.25">
      <c r="F748" s="9">
        <v>6</v>
      </c>
      <c r="G748" s="9">
        <v>6342</v>
      </c>
      <c r="H748" s="9">
        <v>4</v>
      </c>
    </row>
    <row r="749" spans="6:8" x14ac:dyDescent="0.25">
      <c r="F749" s="9">
        <v>9</v>
      </c>
      <c r="G749" s="9">
        <v>3236</v>
      </c>
      <c r="H749" s="9">
        <v>1</v>
      </c>
    </row>
    <row r="750" spans="6:8" x14ac:dyDescent="0.25">
      <c r="F750" s="9">
        <v>25</v>
      </c>
      <c r="G750" s="9">
        <v>5781</v>
      </c>
      <c r="H750" s="9">
        <v>3</v>
      </c>
    </row>
    <row r="751" spans="6:8" x14ac:dyDescent="0.25">
      <c r="F751" s="9">
        <v>3</v>
      </c>
      <c r="G751" s="9">
        <v>7701</v>
      </c>
      <c r="H751" s="9">
        <v>1</v>
      </c>
    </row>
    <row r="752" spans="6:8" x14ac:dyDescent="0.25">
      <c r="F752" s="9">
        <v>21</v>
      </c>
      <c r="G752" s="9">
        <v>8066</v>
      </c>
      <c r="H752" s="9">
        <v>3</v>
      </c>
    </row>
    <row r="753" spans="6:8" x14ac:dyDescent="0.25">
      <c r="F753" s="9">
        <v>4</v>
      </c>
      <c r="G753" s="9">
        <v>9849</v>
      </c>
      <c r="H753" s="9">
        <v>4</v>
      </c>
    </row>
    <row r="754" spans="6:8" x14ac:dyDescent="0.25">
      <c r="F754" s="9">
        <v>17</v>
      </c>
      <c r="G754" s="9">
        <v>407</v>
      </c>
      <c r="H754" s="9">
        <v>2</v>
      </c>
    </row>
    <row r="755" spans="6:8" x14ac:dyDescent="0.25">
      <c r="F755" s="9">
        <v>10</v>
      </c>
      <c r="G755" s="9">
        <v>8379</v>
      </c>
      <c r="H755" s="9">
        <v>4</v>
      </c>
    </row>
    <row r="756" spans="6:8" x14ac:dyDescent="0.25">
      <c r="F756" s="9">
        <v>13</v>
      </c>
      <c r="G756" s="9">
        <v>4466</v>
      </c>
      <c r="H756" s="9">
        <v>3</v>
      </c>
    </row>
    <row r="757" spans="6:8" x14ac:dyDescent="0.25">
      <c r="F757" s="9">
        <v>29</v>
      </c>
      <c r="G757" s="9">
        <v>7319</v>
      </c>
      <c r="H757" s="9">
        <v>2</v>
      </c>
    </row>
    <row r="758" spans="6:8" x14ac:dyDescent="0.25">
      <c r="F758" s="9">
        <v>6</v>
      </c>
      <c r="G758" s="9">
        <v>9998</v>
      </c>
      <c r="H758" s="9">
        <v>1</v>
      </c>
    </row>
    <row r="759" spans="6:8" x14ac:dyDescent="0.25">
      <c r="F759" s="9">
        <v>26</v>
      </c>
      <c r="G759" s="9">
        <v>5849</v>
      </c>
      <c r="H759" s="9">
        <v>4</v>
      </c>
    </row>
    <row r="760" spans="6:8" x14ac:dyDescent="0.25">
      <c r="F760" s="9">
        <v>13</v>
      </c>
      <c r="G760" s="9">
        <v>5849</v>
      </c>
      <c r="H760" s="9">
        <v>1</v>
      </c>
    </row>
    <row r="761" spans="6:8" x14ac:dyDescent="0.25">
      <c r="F761" s="9">
        <v>6</v>
      </c>
      <c r="G761" s="9">
        <v>2305</v>
      </c>
      <c r="H761" s="9">
        <v>3</v>
      </c>
    </row>
    <row r="762" spans="6:8" x14ac:dyDescent="0.25">
      <c r="F762" s="9">
        <v>22</v>
      </c>
      <c r="G762" s="9">
        <v>6722</v>
      </c>
      <c r="H762" s="9">
        <v>3</v>
      </c>
    </row>
    <row r="763" spans="6:8" x14ac:dyDescent="0.25">
      <c r="F763" s="9">
        <v>28</v>
      </c>
      <c r="G763" s="9">
        <v>9090</v>
      </c>
      <c r="H763" s="9">
        <v>1</v>
      </c>
    </row>
    <row r="764" spans="6:8" x14ac:dyDescent="0.25">
      <c r="F764" s="9">
        <v>23</v>
      </c>
      <c r="G764" s="9">
        <v>8943</v>
      </c>
      <c r="H764" s="9">
        <v>2</v>
      </c>
    </row>
    <row r="765" spans="6:8" x14ac:dyDescent="0.25">
      <c r="F765" s="9">
        <v>3</v>
      </c>
      <c r="G765" s="9">
        <v>7679</v>
      </c>
      <c r="H765" s="9">
        <v>3</v>
      </c>
    </row>
    <row r="766" spans="6:8" x14ac:dyDescent="0.25">
      <c r="F766" s="9">
        <v>9</v>
      </c>
      <c r="G766" s="9">
        <v>5973</v>
      </c>
      <c r="H766" s="9">
        <v>1</v>
      </c>
    </row>
    <row r="767" spans="6:8" x14ac:dyDescent="0.25">
      <c r="F767" s="9">
        <v>12</v>
      </c>
      <c r="G767" s="9">
        <v>1408</v>
      </c>
      <c r="H767" s="9">
        <v>2</v>
      </c>
    </row>
    <row r="768" spans="6:8" x14ac:dyDescent="0.25">
      <c r="F768" s="9">
        <v>17</v>
      </c>
      <c r="G768" s="9">
        <v>1065</v>
      </c>
      <c r="H768" s="9">
        <v>1</v>
      </c>
    </row>
    <row r="769" spans="6:8" x14ac:dyDescent="0.25">
      <c r="F769" s="9">
        <v>2</v>
      </c>
      <c r="G769" s="9">
        <v>9193</v>
      </c>
      <c r="H769" s="9">
        <v>2</v>
      </c>
    </row>
    <row r="770" spans="6:8" x14ac:dyDescent="0.25">
      <c r="F770" s="9">
        <v>13</v>
      </c>
      <c r="G770" s="9">
        <v>8419</v>
      </c>
      <c r="H770" s="9">
        <v>1</v>
      </c>
    </row>
    <row r="771" spans="6:8" x14ac:dyDescent="0.25">
      <c r="F771" s="9">
        <v>23</v>
      </c>
      <c r="G771" s="9">
        <v>5219</v>
      </c>
      <c r="H771" s="9">
        <v>1</v>
      </c>
    </row>
    <row r="772" spans="6:8" x14ac:dyDescent="0.25">
      <c r="F772" s="9">
        <v>2</v>
      </c>
      <c r="G772" s="9">
        <v>5686</v>
      </c>
      <c r="H772" s="9">
        <v>3</v>
      </c>
    </row>
    <row r="773" spans="6:8" x14ac:dyDescent="0.25">
      <c r="F773" s="9">
        <v>28</v>
      </c>
      <c r="G773" s="9">
        <v>4606</v>
      </c>
      <c r="H773" s="9">
        <v>4</v>
      </c>
    </row>
    <row r="774" spans="6:8" x14ac:dyDescent="0.25">
      <c r="F774" s="9">
        <v>8</v>
      </c>
      <c r="G774" s="9">
        <v>5026</v>
      </c>
      <c r="H774" s="9">
        <v>2</v>
      </c>
    </row>
    <row r="775" spans="6:8" x14ac:dyDescent="0.25">
      <c r="F775" s="9">
        <v>13</v>
      </c>
      <c r="G775" s="9">
        <v>5341</v>
      </c>
      <c r="H775" s="9">
        <v>2</v>
      </c>
    </row>
    <row r="776" spans="6:8" x14ac:dyDescent="0.25">
      <c r="F776" s="9">
        <v>2</v>
      </c>
      <c r="G776" s="9">
        <v>9509</v>
      </c>
      <c r="H776" s="9">
        <v>2</v>
      </c>
    </row>
    <row r="777" spans="6:8" x14ac:dyDescent="0.25">
      <c r="F777" s="9">
        <v>17</v>
      </c>
      <c r="G777" s="9">
        <v>8750</v>
      </c>
      <c r="H777" s="9">
        <v>3</v>
      </c>
    </row>
    <row r="778" spans="6:8" x14ac:dyDescent="0.25">
      <c r="F778" s="9">
        <v>23</v>
      </c>
      <c r="G778" s="9">
        <v>1755</v>
      </c>
      <c r="H778" s="9">
        <v>3</v>
      </c>
    </row>
    <row r="779" spans="6:8" x14ac:dyDescent="0.25">
      <c r="F779" s="9">
        <v>16</v>
      </c>
      <c r="G779" s="9">
        <v>3622</v>
      </c>
      <c r="H779" s="9">
        <v>1</v>
      </c>
    </row>
    <row r="780" spans="6:8" x14ac:dyDescent="0.25">
      <c r="F780" s="9">
        <v>2</v>
      </c>
      <c r="G780" s="9">
        <v>4596</v>
      </c>
      <c r="H780" s="9">
        <v>3</v>
      </c>
    </row>
    <row r="781" spans="6:8" x14ac:dyDescent="0.25">
      <c r="F781" s="9">
        <v>16</v>
      </c>
      <c r="G781" s="9">
        <v>7368</v>
      </c>
      <c r="H781" s="9">
        <v>2</v>
      </c>
    </row>
    <row r="782" spans="6:8" x14ac:dyDescent="0.25">
      <c r="F782" s="9">
        <v>26</v>
      </c>
      <c r="G782" s="9">
        <v>4916</v>
      </c>
      <c r="H782" s="9">
        <v>3</v>
      </c>
    </row>
    <row r="783" spans="6:8" x14ac:dyDescent="0.25">
      <c r="F783" s="9">
        <v>4</v>
      </c>
      <c r="G783" s="9">
        <v>7741</v>
      </c>
      <c r="H783" s="9">
        <v>2</v>
      </c>
    </row>
    <row r="784" spans="6:8" x14ac:dyDescent="0.25">
      <c r="F784" s="9">
        <v>29</v>
      </c>
      <c r="G784" s="9">
        <v>1209</v>
      </c>
      <c r="H784" s="9">
        <v>4</v>
      </c>
    </row>
    <row r="785" spans="6:8" x14ac:dyDescent="0.25">
      <c r="F785" s="9">
        <v>29</v>
      </c>
      <c r="G785" s="9">
        <v>3351</v>
      </c>
      <c r="H785" s="9">
        <v>3</v>
      </c>
    </row>
    <row r="786" spans="6:8" x14ac:dyDescent="0.25">
      <c r="F786" s="9">
        <v>26</v>
      </c>
      <c r="G786" s="9">
        <v>2870</v>
      </c>
      <c r="H786" s="9">
        <v>3</v>
      </c>
    </row>
    <row r="787" spans="6:8" x14ac:dyDescent="0.25">
      <c r="F787" s="9">
        <v>28</v>
      </c>
      <c r="G787" s="9">
        <v>2605</v>
      </c>
      <c r="H787" s="9">
        <v>2</v>
      </c>
    </row>
    <row r="788" spans="6:8" x14ac:dyDescent="0.25">
      <c r="F788" s="9">
        <v>17</v>
      </c>
      <c r="G788" s="9">
        <v>7889</v>
      </c>
      <c r="H788" s="9">
        <v>4</v>
      </c>
    </row>
    <row r="789" spans="6:8" x14ac:dyDescent="0.25">
      <c r="F789" s="9">
        <v>20</v>
      </c>
      <c r="G789" s="9">
        <v>8826</v>
      </c>
      <c r="H789" s="9">
        <v>4</v>
      </c>
    </row>
    <row r="790" spans="6:8" x14ac:dyDescent="0.25">
      <c r="F790" s="9">
        <v>7</v>
      </c>
      <c r="G790" s="9">
        <v>8104</v>
      </c>
      <c r="H790" s="9">
        <v>3</v>
      </c>
    </row>
    <row r="791" spans="6:8" x14ac:dyDescent="0.25">
      <c r="F791" s="9">
        <v>8</v>
      </c>
      <c r="G791" s="9">
        <v>9704</v>
      </c>
      <c r="H791" s="9">
        <v>3</v>
      </c>
    </row>
    <row r="792" spans="6:8" x14ac:dyDescent="0.25">
      <c r="F792" s="9">
        <v>16</v>
      </c>
      <c r="G792" s="9">
        <v>1372</v>
      </c>
      <c r="H792" s="9">
        <v>4</v>
      </c>
    </row>
    <row r="793" spans="6:8" x14ac:dyDescent="0.25">
      <c r="F793" s="9">
        <v>10</v>
      </c>
      <c r="G793" s="9">
        <v>813</v>
      </c>
      <c r="H793" s="9">
        <v>2</v>
      </c>
    </row>
    <row r="794" spans="6:8" x14ac:dyDescent="0.25">
      <c r="F794" s="9">
        <v>15</v>
      </c>
      <c r="G794" s="9">
        <v>8745</v>
      </c>
      <c r="H794" s="9">
        <v>4</v>
      </c>
    </row>
    <row r="795" spans="6:8" x14ac:dyDescent="0.25">
      <c r="F795" s="9">
        <v>5</v>
      </c>
      <c r="G795" s="9">
        <v>3980</v>
      </c>
      <c r="H795" s="9">
        <v>4</v>
      </c>
    </row>
    <row r="796" spans="6:8" x14ac:dyDescent="0.25">
      <c r="F796" s="9">
        <v>10</v>
      </c>
      <c r="G796" s="9">
        <v>8108</v>
      </c>
      <c r="H796" s="9">
        <v>2</v>
      </c>
    </row>
    <row r="797" spans="6:8" x14ac:dyDescent="0.25">
      <c r="F797" s="9">
        <v>27</v>
      </c>
      <c r="G797" s="9">
        <v>3983</v>
      </c>
      <c r="H797" s="9">
        <v>2</v>
      </c>
    </row>
    <row r="798" spans="6:8" x14ac:dyDescent="0.25">
      <c r="F798" s="9">
        <v>25</v>
      </c>
      <c r="G798" s="9">
        <v>3197</v>
      </c>
      <c r="H798" s="9">
        <v>3</v>
      </c>
    </row>
    <row r="799" spans="6:8" x14ac:dyDescent="0.25">
      <c r="F799" s="9">
        <v>19</v>
      </c>
      <c r="G799" s="9">
        <v>7815</v>
      </c>
      <c r="H799" s="9">
        <v>4</v>
      </c>
    </row>
    <row r="800" spans="6:8" x14ac:dyDescent="0.25">
      <c r="F800" s="9">
        <v>14</v>
      </c>
      <c r="G800" s="9">
        <v>1058</v>
      </c>
      <c r="H800" s="9">
        <v>3</v>
      </c>
    </row>
    <row r="801" spans="6:8" x14ac:dyDescent="0.25">
      <c r="F801" s="9">
        <v>25</v>
      </c>
      <c r="G801" s="9">
        <v>5141</v>
      </c>
      <c r="H801" s="9">
        <v>2</v>
      </c>
    </row>
    <row r="802" spans="6:8" x14ac:dyDescent="0.25">
      <c r="F802" s="9">
        <v>20</v>
      </c>
      <c r="G802" s="9">
        <v>9265</v>
      </c>
      <c r="H802" s="9">
        <v>1</v>
      </c>
    </row>
    <row r="803" spans="6:8" x14ac:dyDescent="0.25">
      <c r="F803" s="9">
        <v>7</v>
      </c>
      <c r="G803" s="9">
        <v>1518</v>
      </c>
      <c r="H803" s="9">
        <v>1</v>
      </c>
    </row>
    <row r="804" spans="6:8" x14ac:dyDescent="0.25">
      <c r="F804" s="9">
        <v>17</v>
      </c>
      <c r="G804" s="9">
        <v>898</v>
      </c>
      <c r="H804" s="9">
        <v>3</v>
      </c>
    </row>
    <row r="805" spans="6:8" x14ac:dyDescent="0.25">
      <c r="F805" s="9">
        <v>18</v>
      </c>
      <c r="G805" s="9">
        <v>6170</v>
      </c>
      <c r="H805" s="9">
        <v>4</v>
      </c>
    </row>
    <row r="806" spans="6:8" x14ac:dyDescent="0.25">
      <c r="F806" s="9">
        <v>15</v>
      </c>
      <c r="G806" s="9">
        <v>718</v>
      </c>
      <c r="H806" s="9">
        <v>3</v>
      </c>
    </row>
    <row r="807" spans="6:8" x14ac:dyDescent="0.25">
      <c r="F807" s="9">
        <v>5</v>
      </c>
      <c r="G807" s="9">
        <v>9078</v>
      </c>
      <c r="H807" s="9">
        <v>3</v>
      </c>
    </row>
    <row r="808" spans="6:8" x14ac:dyDescent="0.25">
      <c r="F808" s="9">
        <v>28</v>
      </c>
      <c r="G808" s="9">
        <v>3741</v>
      </c>
      <c r="H808" s="9">
        <v>1</v>
      </c>
    </row>
    <row r="809" spans="6:8" x14ac:dyDescent="0.25">
      <c r="F809" s="9">
        <v>26</v>
      </c>
      <c r="G809" s="9">
        <v>6178</v>
      </c>
      <c r="H809" s="9">
        <v>3</v>
      </c>
    </row>
    <row r="810" spans="6:8" x14ac:dyDescent="0.25">
      <c r="F810" s="9">
        <v>4</v>
      </c>
      <c r="G810" s="9">
        <v>4694</v>
      </c>
      <c r="H810" s="9">
        <v>4</v>
      </c>
    </row>
    <row r="811" spans="6:8" x14ac:dyDescent="0.25">
      <c r="F811" s="9">
        <v>6</v>
      </c>
      <c r="G811" s="9">
        <v>9603</v>
      </c>
      <c r="H811" s="9">
        <v>4</v>
      </c>
    </row>
    <row r="812" spans="6:8" x14ac:dyDescent="0.25">
      <c r="F812" s="9">
        <v>30</v>
      </c>
      <c r="G812" s="9">
        <v>3124</v>
      </c>
      <c r="H812" s="9">
        <v>2</v>
      </c>
    </row>
    <row r="813" spans="6:8" x14ac:dyDescent="0.25">
      <c r="F813" s="9">
        <v>9</v>
      </c>
      <c r="G813" s="9">
        <v>8303</v>
      </c>
      <c r="H813" s="9">
        <v>3</v>
      </c>
    </row>
    <row r="814" spans="6:8" x14ac:dyDescent="0.25">
      <c r="F814" s="9">
        <v>2</v>
      </c>
      <c r="G814" s="9">
        <v>3110</v>
      </c>
      <c r="H814" s="9">
        <v>3</v>
      </c>
    </row>
    <row r="815" spans="6:8" x14ac:dyDescent="0.25">
      <c r="F815" s="9">
        <v>30</v>
      </c>
      <c r="G815" s="9">
        <v>5140</v>
      </c>
      <c r="H815" s="9">
        <v>1</v>
      </c>
    </row>
    <row r="816" spans="6:8" x14ac:dyDescent="0.25">
      <c r="F816" s="9">
        <v>12</v>
      </c>
      <c r="G816" s="9">
        <v>8052</v>
      </c>
      <c r="H816" s="9">
        <v>4</v>
      </c>
    </row>
    <row r="817" spans="6:8" x14ac:dyDescent="0.25">
      <c r="F817" s="9">
        <v>30</v>
      </c>
      <c r="G817" s="9">
        <v>5740</v>
      </c>
      <c r="H817" s="9">
        <v>2</v>
      </c>
    </row>
    <row r="818" spans="6:8" x14ac:dyDescent="0.25">
      <c r="F818" s="9">
        <v>20</v>
      </c>
      <c r="G818" s="9">
        <v>9142</v>
      </c>
      <c r="H818" s="9">
        <v>3</v>
      </c>
    </row>
    <row r="819" spans="6:8" x14ac:dyDescent="0.25">
      <c r="F819" s="9">
        <v>11</v>
      </c>
      <c r="G819" s="9">
        <v>7301</v>
      </c>
      <c r="H819" s="9">
        <v>3</v>
      </c>
    </row>
    <row r="820" spans="6:8" x14ac:dyDescent="0.25">
      <c r="F820" s="9">
        <v>13</v>
      </c>
      <c r="G820" s="9">
        <v>6134</v>
      </c>
      <c r="H820" s="9">
        <v>1</v>
      </c>
    </row>
    <row r="821" spans="6:8" x14ac:dyDescent="0.25">
      <c r="F821" s="9">
        <v>9</v>
      </c>
      <c r="G821" s="9">
        <v>3600</v>
      </c>
      <c r="H821" s="9">
        <v>2</v>
      </c>
    </row>
    <row r="822" spans="6:8" x14ac:dyDescent="0.25">
      <c r="F822" s="9">
        <v>25</v>
      </c>
      <c r="G822" s="9">
        <v>9999</v>
      </c>
      <c r="H822" s="9">
        <v>3</v>
      </c>
    </row>
    <row r="823" spans="6:8" x14ac:dyDescent="0.25">
      <c r="F823" s="9">
        <v>5</v>
      </c>
      <c r="G823" s="9">
        <v>9903</v>
      </c>
      <c r="H823" s="9">
        <v>1</v>
      </c>
    </row>
    <row r="824" spans="6:8" x14ac:dyDescent="0.25">
      <c r="F824" s="9">
        <v>22</v>
      </c>
      <c r="G824" s="9">
        <v>9157</v>
      </c>
      <c r="H824" s="9">
        <v>3</v>
      </c>
    </row>
    <row r="825" spans="6:8" x14ac:dyDescent="0.25">
      <c r="F825" s="9">
        <v>13</v>
      </c>
      <c r="G825" s="9">
        <v>2762</v>
      </c>
      <c r="H825" s="9">
        <v>2</v>
      </c>
    </row>
    <row r="826" spans="6:8" x14ac:dyDescent="0.25">
      <c r="F826" s="9">
        <v>9</v>
      </c>
      <c r="G826" s="9">
        <v>9387</v>
      </c>
      <c r="H826" s="9">
        <v>2</v>
      </c>
    </row>
    <row r="827" spans="6:8" x14ac:dyDescent="0.25">
      <c r="F827" s="9">
        <v>4</v>
      </c>
      <c r="G827" s="9">
        <v>5966</v>
      </c>
      <c r="H827" s="9">
        <v>2</v>
      </c>
    </row>
    <row r="828" spans="6:8" x14ac:dyDescent="0.25">
      <c r="F828" s="9">
        <v>27</v>
      </c>
      <c r="G828" s="9">
        <v>8197</v>
      </c>
      <c r="H828" s="9">
        <v>2</v>
      </c>
    </row>
    <row r="829" spans="6:8" x14ac:dyDescent="0.25">
      <c r="F829" s="9">
        <v>14</v>
      </c>
      <c r="G829" s="9">
        <v>5503</v>
      </c>
      <c r="H829" s="9">
        <v>2</v>
      </c>
    </row>
    <row r="830" spans="6:8" x14ac:dyDescent="0.25">
      <c r="F830" s="9">
        <v>27</v>
      </c>
      <c r="G830" s="9">
        <v>9302</v>
      </c>
      <c r="H830" s="9">
        <v>4</v>
      </c>
    </row>
    <row r="831" spans="6:8" x14ac:dyDescent="0.25">
      <c r="F831" s="9">
        <v>14</v>
      </c>
      <c r="G831" s="9">
        <v>2014</v>
      </c>
      <c r="H831" s="9">
        <v>1</v>
      </c>
    </row>
    <row r="832" spans="6:8" x14ac:dyDescent="0.25">
      <c r="F832" s="9">
        <v>2</v>
      </c>
      <c r="G832" s="9">
        <v>6005</v>
      </c>
      <c r="H832" s="9">
        <v>2</v>
      </c>
    </row>
    <row r="833" spans="6:8" x14ac:dyDescent="0.25">
      <c r="F833" s="9">
        <v>15</v>
      </c>
      <c r="G833" s="9">
        <v>2956</v>
      </c>
      <c r="H833" s="9">
        <v>3</v>
      </c>
    </row>
    <row r="834" spans="6:8" x14ac:dyDescent="0.25">
      <c r="F834" s="9">
        <v>10</v>
      </c>
      <c r="G834" s="9">
        <v>7314</v>
      </c>
      <c r="H834" s="9">
        <v>3</v>
      </c>
    </row>
    <row r="835" spans="6:8" x14ac:dyDescent="0.25">
      <c r="F835" s="9">
        <v>29</v>
      </c>
      <c r="G835" s="9">
        <v>2754</v>
      </c>
      <c r="H835" s="9">
        <v>4</v>
      </c>
    </row>
    <row r="836" spans="6:8" x14ac:dyDescent="0.25">
      <c r="F836" s="9">
        <v>3</v>
      </c>
      <c r="G836" s="9">
        <v>9151</v>
      </c>
      <c r="H836" s="9">
        <v>4</v>
      </c>
    </row>
    <row r="837" spans="6:8" x14ac:dyDescent="0.25">
      <c r="F837" s="9">
        <v>7</v>
      </c>
      <c r="G837" s="9">
        <v>2895</v>
      </c>
      <c r="H837" s="9">
        <v>2</v>
      </c>
    </row>
    <row r="838" spans="6:8" x14ac:dyDescent="0.25">
      <c r="F838" s="9">
        <v>10</v>
      </c>
      <c r="G838" s="9">
        <v>3313</v>
      </c>
      <c r="H838" s="9">
        <v>1</v>
      </c>
    </row>
    <row r="839" spans="6:8" x14ac:dyDescent="0.25">
      <c r="F839" s="9">
        <v>1</v>
      </c>
      <c r="G839" s="9">
        <v>7122</v>
      </c>
      <c r="H839" s="9">
        <v>2</v>
      </c>
    </row>
    <row r="840" spans="6:8" x14ac:dyDescent="0.25">
      <c r="F840" s="9">
        <v>8</v>
      </c>
      <c r="G840" s="9">
        <v>4277</v>
      </c>
      <c r="H840" s="9">
        <v>3</v>
      </c>
    </row>
    <row r="841" spans="6:8" x14ac:dyDescent="0.25">
      <c r="F841" s="9">
        <v>29</v>
      </c>
      <c r="G841" s="9">
        <v>8104</v>
      </c>
      <c r="H841" s="9">
        <v>3</v>
      </c>
    </row>
    <row r="842" spans="6:8" x14ac:dyDescent="0.25">
      <c r="F842" s="9">
        <v>4</v>
      </c>
      <c r="G842" s="9">
        <v>4867</v>
      </c>
      <c r="H842" s="9">
        <v>3</v>
      </c>
    </row>
    <row r="843" spans="6:8" x14ac:dyDescent="0.25">
      <c r="F843" s="9">
        <v>25</v>
      </c>
      <c r="G843" s="9">
        <v>1147</v>
      </c>
      <c r="H843" s="9">
        <v>1</v>
      </c>
    </row>
    <row r="844" spans="6:8" x14ac:dyDescent="0.25">
      <c r="F844" s="9">
        <v>26</v>
      </c>
      <c r="G844" s="9">
        <v>1292</v>
      </c>
      <c r="H844" s="9">
        <v>1</v>
      </c>
    </row>
    <row r="845" spans="6:8" x14ac:dyDescent="0.25">
      <c r="F845" s="9">
        <v>30</v>
      </c>
      <c r="G845" s="9">
        <v>5562</v>
      </c>
      <c r="H845" s="9">
        <v>3</v>
      </c>
    </row>
    <row r="846" spans="6:8" x14ac:dyDescent="0.25">
      <c r="F846" s="9">
        <v>19</v>
      </c>
      <c r="G846" s="9">
        <v>692</v>
      </c>
      <c r="H846" s="9">
        <v>4</v>
      </c>
    </row>
    <row r="847" spans="6:8" x14ac:dyDescent="0.25">
      <c r="F847" s="9">
        <v>30</v>
      </c>
      <c r="G847" s="9">
        <v>1849</v>
      </c>
      <c r="H847" s="9">
        <v>1</v>
      </c>
    </row>
    <row r="848" spans="6:8" x14ac:dyDescent="0.25">
      <c r="F848" s="9">
        <v>28</v>
      </c>
      <c r="G848" s="9">
        <v>3909</v>
      </c>
      <c r="H848" s="9">
        <v>2</v>
      </c>
    </row>
    <row r="849" spans="6:8" x14ac:dyDescent="0.25">
      <c r="F849" s="9">
        <v>25</v>
      </c>
      <c r="G849" s="9">
        <v>7740</v>
      </c>
      <c r="H849" s="9">
        <v>3</v>
      </c>
    </row>
    <row r="850" spans="6:8" x14ac:dyDescent="0.25">
      <c r="F850" s="9">
        <v>3</v>
      </c>
      <c r="G850" s="9">
        <v>2817</v>
      </c>
      <c r="H850" s="9">
        <v>1</v>
      </c>
    </row>
    <row r="851" spans="6:8" x14ac:dyDescent="0.25">
      <c r="F851" s="9">
        <v>6</v>
      </c>
      <c r="G851" s="9">
        <v>1588</v>
      </c>
      <c r="H851" s="9">
        <v>1</v>
      </c>
    </row>
    <row r="852" spans="6:8" x14ac:dyDescent="0.25">
      <c r="F852" s="9">
        <v>2</v>
      </c>
      <c r="G852" s="9">
        <v>4747</v>
      </c>
      <c r="H852" s="9">
        <v>3</v>
      </c>
    </row>
    <row r="853" spans="6:8" x14ac:dyDescent="0.25">
      <c r="F853" s="9">
        <v>8</v>
      </c>
      <c r="G853" s="9">
        <v>1096</v>
      </c>
      <c r="H853" s="9">
        <v>2</v>
      </c>
    </row>
    <row r="854" spans="6:8" x14ac:dyDescent="0.25">
      <c r="F854" s="9">
        <v>21</v>
      </c>
      <c r="G854" s="9">
        <v>9371</v>
      </c>
      <c r="H854" s="9">
        <v>3</v>
      </c>
    </row>
    <row r="855" spans="6:8" x14ac:dyDescent="0.25">
      <c r="F855" s="9">
        <v>13</v>
      </c>
      <c r="G855" s="9">
        <v>6391</v>
      </c>
      <c r="H855" s="9">
        <v>3</v>
      </c>
    </row>
    <row r="856" spans="6:8" x14ac:dyDescent="0.25">
      <c r="F856" s="9">
        <v>29</v>
      </c>
      <c r="G856" s="9">
        <v>8039</v>
      </c>
      <c r="H856" s="9">
        <v>1</v>
      </c>
    </row>
    <row r="857" spans="6:8" x14ac:dyDescent="0.25">
      <c r="F857" s="9">
        <v>7</v>
      </c>
      <c r="G857" s="9">
        <v>994</v>
      </c>
      <c r="H857" s="9">
        <v>4</v>
      </c>
    </row>
    <row r="858" spans="6:8" x14ac:dyDescent="0.25">
      <c r="F858" s="9">
        <v>4</v>
      </c>
      <c r="G858" s="9">
        <v>7856</v>
      </c>
      <c r="H858" s="9">
        <v>2</v>
      </c>
    </row>
    <row r="859" spans="6:8" x14ac:dyDescent="0.25">
      <c r="F859" s="9">
        <v>28</v>
      </c>
      <c r="G859" s="9">
        <v>4990</v>
      </c>
      <c r="H859" s="9">
        <v>3</v>
      </c>
    </row>
    <row r="860" spans="6:8" x14ac:dyDescent="0.25">
      <c r="F860" s="9">
        <v>26</v>
      </c>
      <c r="G860" s="9">
        <v>580</v>
      </c>
      <c r="H860" s="9">
        <v>4</v>
      </c>
    </row>
    <row r="861" spans="6:8" x14ac:dyDescent="0.25">
      <c r="F861" s="9">
        <v>7</v>
      </c>
      <c r="G861" s="9">
        <v>3497</v>
      </c>
      <c r="H861" s="9">
        <v>2</v>
      </c>
    </row>
    <row r="862" spans="6:8" x14ac:dyDescent="0.25">
      <c r="F862" s="9">
        <v>18</v>
      </c>
      <c r="G862" s="9">
        <v>5197</v>
      </c>
      <c r="H862" s="9">
        <v>4</v>
      </c>
    </row>
    <row r="863" spans="6:8" x14ac:dyDescent="0.25">
      <c r="F863" s="9">
        <v>17</v>
      </c>
      <c r="G863" s="9">
        <v>3238</v>
      </c>
      <c r="H863" s="9">
        <v>3</v>
      </c>
    </row>
    <row r="864" spans="6:8" x14ac:dyDescent="0.25">
      <c r="F864" s="9">
        <v>23</v>
      </c>
      <c r="G864" s="9">
        <v>5497</v>
      </c>
      <c r="H864" s="9">
        <v>2</v>
      </c>
    </row>
    <row r="865" spans="6:8" x14ac:dyDescent="0.25">
      <c r="F865" s="9">
        <v>6</v>
      </c>
      <c r="G865" s="9">
        <v>1782</v>
      </c>
      <c r="H865" s="9">
        <v>1</v>
      </c>
    </row>
    <row r="866" spans="6:8" x14ac:dyDescent="0.25">
      <c r="F866" s="9">
        <v>12</v>
      </c>
      <c r="G866" s="9">
        <v>6550</v>
      </c>
      <c r="H866" s="9">
        <v>4</v>
      </c>
    </row>
    <row r="867" spans="6:8" x14ac:dyDescent="0.25">
      <c r="F867" s="9">
        <v>7</v>
      </c>
      <c r="G867" s="9">
        <v>1360</v>
      </c>
      <c r="H867" s="9">
        <v>1</v>
      </c>
    </row>
    <row r="868" spans="6:8" x14ac:dyDescent="0.25">
      <c r="F868" s="9">
        <v>8</v>
      </c>
      <c r="G868" s="9">
        <v>9501</v>
      </c>
      <c r="H868" s="9">
        <v>3</v>
      </c>
    </row>
    <row r="869" spans="6:8" x14ac:dyDescent="0.25">
      <c r="F869" s="9">
        <v>29</v>
      </c>
      <c r="G869" s="9">
        <v>1351</v>
      </c>
      <c r="H869" s="9">
        <v>4</v>
      </c>
    </row>
    <row r="870" spans="6:8" x14ac:dyDescent="0.25">
      <c r="F870" s="9">
        <v>24</v>
      </c>
      <c r="G870" s="9">
        <v>7371</v>
      </c>
      <c r="H870" s="9">
        <v>2</v>
      </c>
    </row>
    <row r="871" spans="6:8" x14ac:dyDescent="0.25">
      <c r="F871" s="9">
        <v>10</v>
      </c>
      <c r="G871" s="9">
        <v>1229</v>
      </c>
      <c r="H871" s="9">
        <v>2</v>
      </c>
    </row>
    <row r="872" spans="6:8" x14ac:dyDescent="0.25">
      <c r="F872" s="9">
        <v>24</v>
      </c>
      <c r="G872" s="9">
        <v>2733</v>
      </c>
      <c r="H872" s="9">
        <v>1</v>
      </c>
    </row>
    <row r="873" spans="6:8" x14ac:dyDescent="0.25">
      <c r="F873" s="9">
        <v>19</v>
      </c>
      <c r="G873" s="9">
        <v>8473</v>
      </c>
      <c r="H873" s="9">
        <v>2</v>
      </c>
    </row>
    <row r="874" spans="6:8" x14ac:dyDescent="0.25">
      <c r="F874" s="9">
        <v>15</v>
      </c>
      <c r="G874" s="9">
        <v>6884</v>
      </c>
      <c r="H874" s="9">
        <v>2</v>
      </c>
    </row>
    <row r="875" spans="6:8" x14ac:dyDescent="0.25">
      <c r="F875" s="9">
        <v>7</v>
      </c>
      <c r="G875" s="9">
        <v>3428</v>
      </c>
      <c r="H875" s="9">
        <v>3</v>
      </c>
    </row>
    <row r="876" spans="6:8" x14ac:dyDescent="0.25">
      <c r="F876" s="9">
        <v>27</v>
      </c>
      <c r="G876" s="9">
        <v>5972</v>
      </c>
      <c r="H876" s="9">
        <v>2</v>
      </c>
    </row>
    <row r="877" spans="6:8" x14ac:dyDescent="0.25">
      <c r="F877" s="9">
        <v>6</v>
      </c>
      <c r="G877" s="9">
        <v>8040</v>
      </c>
      <c r="H877" s="9">
        <v>4</v>
      </c>
    </row>
    <row r="878" spans="6:8" x14ac:dyDescent="0.25">
      <c r="F878" s="9">
        <v>4</v>
      </c>
      <c r="G878" s="9">
        <v>8618</v>
      </c>
      <c r="H878" s="9">
        <v>2</v>
      </c>
    </row>
    <row r="879" spans="6:8" x14ac:dyDescent="0.25">
      <c r="F879" s="9">
        <v>27</v>
      </c>
      <c r="G879" s="9">
        <v>4115</v>
      </c>
      <c r="H879" s="9">
        <v>3</v>
      </c>
    </row>
    <row r="880" spans="6:8" x14ac:dyDescent="0.25">
      <c r="F880" s="9">
        <v>23</v>
      </c>
      <c r="G880" s="9">
        <v>1471</v>
      </c>
      <c r="H880" s="9">
        <v>1</v>
      </c>
    </row>
    <row r="881" spans="6:8" x14ac:dyDescent="0.25">
      <c r="F881" s="9">
        <v>25</v>
      </c>
      <c r="G881" s="9">
        <v>5956</v>
      </c>
      <c r="H881" s="9">
        <v>1</v>
      </c>
    </row>
    <row r="882" spans="6:8" x14ac:dyDescent="0.25">
      <c r="F882" s="9">
        <v>7</v>
      </c>
      <c r="G882" s="9">
        <v>6887</v>
      </c>
      <c r="H882" s="9">
        <v>2</v>
      </c>
    </row>
    <row r="883" spans="6:8" x14ac:dyDescent="0.25">
      <c r="F883" s="9">
        <v>29</v>
      </c>
      <c r="G883" s="9">
        <v>7077</v>
      </c>
      <c r="H883" s="9">
        <v>3</v>
      </c>
    </row>
    <row r="884" spans="6:8" x14ac:dyDescent="0.25">
      <c r="F884" s="9">
        <v>8</v>
      </c>
      <c r="G884" s="9">
        <v>5669</v>
      </c>
      <c r="H884" s="9">
        <v>3</v>
      </c>
    </row>
    <row r="885" spans="6:8" x14ac:dyDescent="0.25">
      <c r="F885" s="9">
        <v>29</v>
      </c>
      <c r="G885" s="9">
        <v>8572</v>
      </c>
      <c r="H885" s="9">
        <v>3</v>
      </c>
    </row>
    <row r="886" spans="6:8" x14ac:dyDescent="0.25">
      <c r="F886" s="9">
        <v>26</v>
      </c>
      <c r="G886" s="9">
        <v>9958</v>
      </c>
      <c r="H886" s="9">
        <v>2</v>
      </c>
    </row>
    <row r="887" spans="6:8" x14ac:dyDescent="0.25">
      <c r="F887" s="9">
        <v>11</v>
      </c>
      <c r="G887" s="9">
        <v>7828</v>
      </c>
      <c r="H887" s="9">
        <v>1</v>
      </c>
    </row>
    <row r="888" spans="6:8" x14ac:dyDescent="0.25">
      <c r="F888" s="9">
        <v>11</v>
      </c>
      <c r="G888" s="9">
        <v>3288</v>
      </c>
      <c r="H888" s="9">
        <v>4</v>
      </c>
    </row>
    <row r="889" spans="6:8" x14ac:dyDescent="0.25">
      <c r="F889" s="9">
        <v>23</v>
      </c>
      <c r="G889" s="9">
        <v>7032</v>
      </c>
      <c r="H889" s="9">
        <v>1</v>
      </c>
    </row>
    <row r="890" spans="6:8" x14ac:dyDescent="0.25">
      <c r="F890" s="9">
        <v>20</v>
      </c>
      <c r="G890" s="9">
        <v>5481</v>
      </c>
      <c r="H890" s="9">
        <v>1</v>
      </c>
    </row>
    <row r="891" spans="6:8" x14ac:dyDescent="0.25">
      <c r="F891" s="9">
        <v>21</v>
      </c>
      <c r="G891" s="9">
        <v>6618</v>
      </c>
      <c r="H891" s="9">
        <v>1</v>
      </c>
    </row>
    <row r="892" spans="6:8" x14ac:dyDescent="0.25">
      <c r="F892" s="9">
        <v>30</v>
      </c>
      <c r="G892" s="9">
        <v>9715</v>
      </c>
      <c r="H892" s="9">
        <v>2</v>
      </c>
    </row>
    <row r="893" spans="6:8" x14ac:dyDescent="0.25">
      <c r="F893" s="9">
        <v>1</v>
      </c>
      <c r="G893" s="9">
        <v>9016</v>
      </c>
      <c r="H893" s="9">
        <v>3</v>
      </c>
    </row>
    <row r="894" spans="6:8" x14ac:dyDescent="0.25">
      <c r="F894" s="9">
        <v>2</v>
      </c>
      <c r="G894" s="9">
        <v>4812</v>
      </c>
      <c r="H894" s="9">
        <v>3</v>
      </c>
    </row>
    <row r="895" spans="6:8" x14ac:dyDescent="0.25">
      <c r="F895" s="9">
        <v>12</v>
      </c>
      <c r="G895" s="9">
        <v>6072</v>
      </c>
      <c r="H895" s="9">
        <v>4</v>
      </c>
    </row>
    <row r="896" spans="6:8" x14ac:dyDescent="0.25">
      <c r="F896" s="9">
        <v>26</v>
      </c>
      <c r="G896" s="9">
        <v>5190</v>
      </c>
      <c r="H896" s="9">
        <v>1</v>
      </c>
    </row>
    <row r="897" spans="6:8" x14ac:dyDescent="0.25">
      <c r="F897" s="9">
        <v>6</v>
      </c>
      <c r="G897" s="9">
        <v>2031</v>
      </c>
      <c r="H897" s="9">
        <v>1</v>
      </c>
    </row>
    <row r="898" spans="6:8" x14ac:dyDescent="0.25">
      <c r="F898" s="9">
        <v>22</v>
      </c>
      <c r="G898" s="9">
        <v>5066</v>
      </c>
      <c r="H898" s="9">
        <v>2</v>
      </c>
    </row>
    <row r="899" spans="6:8" x14ac:dyDescent="0.25">
      <c r="F899" s="9">
        <v>4</v>
      </c>
      <c r="G899" s="9">
        <v>6215</v>
      </c>
      <c r="H899" s="9">
        <v>4</v>
      </c>
    </row>
    <row r="900" spans="6:8" x14ac:dyDescent="0.25">
      <c r="F900" s="9">
        <v>16</v>
      </c>
      <c r="G900" s="9">
        <v>7725</v>
      </c>
      <c r="H900" s="9">
        <v>4</v>
      </c>
    </row>
    <row r="901" spans="6:8" x14ac:dyDescent="0.25">
      <c r="F901" s="9">
        <v>25</v>
      </c>
      <c r="G901" s="9">
        <v>613</v>
      </c>
      <c r="H901" s="9">
        <v>2</v>
      </c>
    </row>
    <row r="902" spans="6:8" x14ac:dyDescent="0.25">
      <c r="F902" s="9">
        <v>20</v>
      </c>
      <c r="G902" s="9">
        <v>2618</v>
      </c>
      <c r="H902" s="9">
        <v>3</v>
      </c>
    </row>
    <row r="903" spans="6:8" x14ac:dyDescent="0.25">
      <c r="F903" s="9">
        <v>7</v>
      </c>
      <c r="G903" s="9">
        <v>3293</v>
      </c>
      <c r="H903" s="9">
        <v>1</v>
      </c>
    </row>
    <row r="904" spans="6:8" x14ac:dyDescent="0.25">
      <c r="F904" s="9">
        <v>19</v>
      </c>
      <c r="G904" s="9">
        <v>7377</v>
      </c>
      <c r="H904" s="9">
        <v>1</v>
      </c>
    </row>
    <row r="905" spans="6:8" x14ac:dyDescent="0.25">
      <c r="F905" s="9">
        <v>19</v>
      </c>
      <c r="G905" s="9">
        <v>7981</v>
      </c>
      <c r="H905" s="9">
        <v>4</v>
      </c>
    </row>
    <row r="906" spans="6:8" x14ac:dyDescent="0.25">
      <c r="F906" s="9">
        <v>3</v>
      </c>
      <c r="G906" s="9">
        <v>1728</v>
      </c>
      <c r="H906" s="9">
        <v>2</v>
      </c>
    </row>
    <row r="907" spans="6:8" x14ac:dyDescent="0.25">
      <c r="F907" s="9">
        <v>14</v>
      </c>
      <c r="G907" s="9">
        <v>8218</v>
      </c>
      <c r="H907" s="9">
        <v>1</v>
      </c>
    </row>
    <row r="908" spans="6:8" x14ac:dyDescent="0.25">
      <c r="F908" s="9">
        <v>25</v>
      </c>
      <c r="G908" s="9">
        <v>6952</v>
      </c>
      <c r="H908" s="9">
        <v>1</v>
      </c>
    </row>
    <row r="909" spans="6:8" x14ac:dyDescent="0.25">
      <c r="F909" s="9">
        <v>1</v>
      </c>
      <c r="G909" s="9">
        <v>1019</v>
      </c>
      <c r="H909" s="9">
        <v>1</v>
      </c>
    </row>
    <row r="910" spans="6:8" x14ac:dyDescent="0.25">
      <c r="F910" s="9">
        <v>1</v>
      </c>
      <c r="G910" s="9">
        <v>8861</v>
      </c>
      <c r="H910" s="9">
        <v>3</v>
      </c>
    </row>
    <row r="911" spans="6:8" x14ac:dyDescent="0.25">
      <c r="F911" s="9">
        <v>7</v>
      </c>
      <c r="G911" s="9">
        <v>3590</v>
      </c>
      <c r="H911" s="9">
        <v>2</v>
      </c>
    </row>
    <row r="912" spans="6:8" x14ac:dyDescent="0.25">
      <c r="F912" s="9">
        <v>24</v>
      </c>
      <c r="G912" s="9">
        <v>8734</v>
      </c>
      <c r="H912" s="9">
        <v>1</v>
      </c>
    </row>
    <row r="913" spans="6:8" x14ac:dyDescent="0.25">
      <c r="F913" s="9">
        <v>27</v>
      </c>
      <c r="G913" s="9">
        <v>3021</v>
      </c>
      <c r="H913" s="9">
        <v>1</v>
      </c>
    </row>
    <row r="914" spans="6:8" x14ac:dyDescent="0.25">
      <c r="F914" s="9">
        <v>24</v>
      </c>
      <c r="G914" s="9">
        <v>642</v>
      </c>
      <c r="H914" s="9">
        <v>3</v>
      </c>
    </row>
    <row r="915" spans="6:8" x14ac:dyDescent="0.25">
      <c r="F915" s="9">
        <v>3</v>
      </c>
      <c r="G915" s="9">
        <v>9031</v>
      </c>
      <c r="H915" s="9">
        <v>4</v>
      </c>
    </row>
    <row r="916" spans="6:8" x14ac:dyDescent="0.25">
      <c r="F916" s="9">
        <v>20</v>
      </c>
      <c r="G916" s="9">
        <v>8527</v>
      </c>
      <c r="H916" s="9">
        <v>2</v>
      </c>
    </row>
    <row r="917" spans="6:8" x14ac:dyDescent="0.25">
      <c r="F917" s="9">
        <v>4</v>
      </c>
      <c r="G917" s="9">
        <v>4140</v>
      </c>
      <c r="H917" s="9">
        <v>4</v>
      </c>
    </row>
    <row r="918" spans="6:8" x14ac:dyDescent="0.25">
      <c r="F918" s="9">
        <v>18</v>
      </c>
      <c r="G918" s="9">
        <v>8172</v>
      </c>
      <c r="H918" s="9">
        <v>3</v>
      </c>
    </row>
    <row r="919" spans="6:8" x14ac:dyDescent="0.25">
      <c r="F919" s="9">
        <v>6</v>
      </c>
      <c r="G919" s="9">
        <v>757</v>
      </c>
      <c r="H919" s="9">
        <v>2</v>
      </c>
    </row>
    <row r="920" spans="6:8" x14ac:dyDescent="0.25">
      <c r="F920" s="9">
        <v>11</v>
      </c>
      <c r="G920" s="9">
        <v>6481</v>
      </c>
      <c r="H920" s="9">
        <v>1</v>
      </c>
    </row>
    <row r="921" spans="6:8" x14ac:dyDescent="0.25">
      <c r="F921" s="9">
        <v>14</v>
      </c>
      <c r="G921" s="9">
        <v>454</v>
      </c>
      <c r="H921" s="9">
        <v>3</v>
      </c>
    </row>
    <row r="922" spans="6:8" x14ac:dyDescent="0.25">
      <c r="F922" s="9">
        <v>7</v>
      </c>
      <c r="G922" s="9">
        <v>6177</v>
      </c>
      <c r="H922" s="9">
        <v>4</v>
      </c>
    </row>
    <row r="923" spans="6:8" x14ac:dyDescent="0.25">
      <c r="F923" s="9">
        <v>9</v>
      </c>
      <c r="G923" s="9">
        <v>3166</v>
      </c>
      <c r="H923" s="9">
        <v>3</v>
      </c>
    </row>
    <row r="924" spans="6:8" x14ac:dyDescent="0.25">
      <c r="F924" s="9">
        <v>12</v>
      </c>
      <c r="G924" s="9">
        <v>5385</v>
      </c>
      <c r="H924" s="9">
        <v>3</v>
      </c>
    </row>
    <row r="925" spans="6:8" x14ac:dyDescent="0.25">
      <c r="F925" s="9">
        <v>2</v>
      </c>
      <c r="G925" s="9">
        <v>5788</v>
      </c>
      <c r="H925" s="9">
        <v>2</v>
      </c>
    </row>
    <row r="926" spans="6:8" x14ac:dyDescent="0.25">
      <c r="F926" s="9">
        <v>25</v>
      </c>
      <c r="G926" s="9">
        <v>5695</v>
      </c>
      <c r="H926" s="9">
        <v>2</v>
      </c>
    </row>
    <row r="927" spans="6:8" x14ac:dyDescent="0.25">
      <c r="F927" s="9">
        <v>17</v>
      </c>
      <c r="G927" s="9">
        <v>4323</v>
      </c>
      <c r="H927" s="9">
        <v>1</v>
      </c>
    </row>
    <row r="928" spans="6:8" x14ac:dyDescent="0.25">
      <c r="F928" s="9">
        <v>3</v>
      </c>
      <c r="G928" s="9">
        <v>8072</v>
      </c>
      <c r="H928" s="9">
        <v>4</v>
      </c>
    </row>
    <row r="929" spans="6:8" x14ac:dyDescent="0.25">
      <c r="F929" s="9">
        <v>3</v>
      </c>
      <c r="G929" s="9">
        <v>2850</v>
      </c>
      <c r="H929" s="9">
        <v>3</v>
      </c>
    </row>
    <row r="930" spans="6:8" x14ac:dyDescent="0.25">
      <c r="F930" s="9">
        <v>2</v>
      </c>
      <c r="G930" s="9">
        <v>8013</v>
      </c>
      <c r="H930" s="9">
        <v>2</v>
      </c>
    </row>
    <row r="931" spans="6:8" x14ac:dyDescent="0.25">
      <c r="F931" s="9">
        <v>27</v>
      </c>
      <c r="G931" s="9">
        <v>7913</v>
      </c>
      <c r="H931" s="9">
        <v>1</v>
      </c>
    </row>
    <row r="932" spans="6:8" x14ac:dyDescent="0.25">
      <c r="F932" s="9">
        <v>10</v>
      </c>
      <c r="G932" s="9">
        <v>1564</v>
      </c>
      <c r="H932" s="9">
        <v>1</v>
      </c>
    </row>
    <row r="933" spans="6:8" x14ac:dyDescent="0.25">
      <c r="F933" s="9">
        <v>4</v>
      </c>
      <c r="G933" s="9">
        <v>6037</v>
      </c>
      <c r="H933" s="9">
        <v>3</v>
      </c>
    </row>
    <row r="934" spans="6:8" x14ac:dyDescent="0.25">
      <c r="F934" s="9">
        <v>26</v>
      </c>
      <c r="G934" s="9">
        <v>9753</v>
      </c>
      <c r="H934" s="9">
        <v>2</v>
      </c>
    </row>
    <row r="935" spans="6:8" x14ac:dyDescent="0.25">
      <c r="F935" s="9">
        <v>12</v>
      </c>
      <c r="G935" s="9">
        <v>1412</v>
      </c>
      <c r="H935" s="9">
        <v>2</v>
      </c>
    </row>
    <row r="936" spans="6:8" x14ac:dyDescent="0.25">
      <c r="F936" s="9">
        <v>9</v>
      </c>
      <c r="G936" s="9">
        <v>3344</v>
      </c>
      <c r="H936" s="9">
        <v>4</v>
      </c>
    </row>
    <row r="937" spans="6:8" x14ac:dyDescent="0.25">
      <c r="F937" s="9">
        <v>16</v>
      </c>
      <c r="G937" s="9">
        <v>4877</v>
      </c>
      <c r="H937" s="9">
        <v>2</v>
      </c>
    </row>
    <row r="938" spans="6:8" x14ac:dyDescent="0.25">
      <c r="F938" s="9">
        <v>2</v>
      </c>
      <c r="G938" s="9">
        <v>4480</v>
      </c>
      <c r="H938" s="9">
        <v>3</v>
      </c>
    </row>
    <row r="939" spans="6:8" x14ac:dyDescent="0.25">
      <c r="F939" s="9">
        <v>9</v>
      </c>
      <c r="G939" s="9">
        <v>3011</v>
      </c>
      <c r="H939" s="9">
        <v>1</v>
      </c>
    </row>
    <row r="940" spans="6:8" x14ac:dyDescent="0.25">
      <c r="F940" s="9">
        <v>15</v>
      </c>
      <c r="G940" s="9">
        <v>6338</v>
      </c>
      <c r="H940" s="9">
        <v>2</v>
      </c>
    </row>
    <row r="941" spans="6:8" x14ac:dyDescent="0.25">
      <c r="F941" s="9">
        <v>22</v>
      </c>
      <c r="G941" s="9">
        <v>7552</v>
      </c>
      <c r="H941" s="9">
        <v>3</v>
      </c>
    </row>
    <row r="942" spans="6:8" x14ac:dyDescent="0.25">
      <c r="F942" s="9">
        <v>22</v>
      </c>
      <c r="G942" s="9">
        <v>2020</v>
      </c>
      <c r="H942" s="9">
        <v>2</v>
      </c>
    </row>
    <row r="943" spans="6:8" x14ac:dyDescent="0.25">
      <c r="F943" s="9">
        <v>18</v>
      </c>
      <c r="G943" s="9">
        <v>2403</v>
      </c>
      <c r="H943" s="9">
        <v>2</v>
      </c>
    </row>
    <row r="944" spans="6:8" x14ac:dyDescent="0.25">
      <c r="F944" s="9">
        <v>24</v>
      </c>
      <c r="G944" s="9">
        <v>6301</v>
      </c>
      <c r="H944" s="9">
        <v>4</v>
      </c>
    </row>
    <row r="945" spans="6:8" x14ac:dyDescent="0.25">
      <c r="F945" s="9">
        <v>10</v>
      </c>
      <c r="G945" s="9">
        <v>9811</v>
      </c>
      <c r="H945" s="9">
        <v>2</v>
      </c>
    </row>
    <row r="946" spans="6:8" x14ac:dyDescent="0.25">
      <c r="F946" s="9">
        <v>18</v>
      </c>
      <c r="G946" s="9">
        <v>5538</v>
      </c>
      <c r="H946" s="9">
        <v>4</v>
      </c>
    </row>
    <row r="947" spans="6:8" x14ac:dyDescent="0.25">
      <c r="F947" s="9">
        <v>21</v>
      </c>
      <c r="G947" s="9">
        <v>5883</v>
      </c>
      <c r="H947" s="9">
        <v>2</v>
      </c>
    </row>
    <row r="948" spans="6:8" x14ac:dyDescent="0.25">
      <c r="F948" s="9">
        <v>22</v>
      </c>
      <c r="G948" s="9">
        <v>6049</v>
      </c>
      <c r="H948" s="9">
        <v>2</v>
      </c>
    </row>
    <row r="949" spans="6:8" x14ac:dyDescent="0.25">
      <c r="F949" s="9">
        <v>23</v>
      </c>
      <c r="G949" s="9">
        <v>9798</v>
      </c>
      <c r="H949" s="9">
        <v>3</v>
      </c>
    </row>
    <row r="950" spans="6:8" x14ac:dyDescent="0.25">
      <c r="F950" s="9">
        <v>3</v>
      </c>
      <c r="G950" s="9">
        <v>9954</v>
      </c>
      <c r="H950" s="9">
        <v>4</v>
      </c>
    </row>
    <row r="951" spans="6:8" x14ac:dyDescent="0.25">
      <c r="F951" s="9">
        <v>7</v>
      </c>
      <c r="G951" s="9">
        <v>5699</v>
      </c>
      <c r="H951" s="9">
        <v>4</v>
      </c>
    </row>
    <row r="952" spans="6:8" x14ac:dyDescent="0.25">
      <c r="F952" s="9">
        <v>23</v>
      </c>
      <c r="G952" s="9">
        <v>658</v>
      </c>
      <c r="H952" s="9">
        <v>3</v>
      </c>
    </row>
    <row r="953" spans="6:8" x14ac:dyDescent="0.25">
      <c r="F953" s="9">
        <v>8</v>
      </c>
      <c r="G953" s="9">
        <v>9282</v>
      </c>
      <c r="H953" s="9">
        <v>4</v>
      </c>
    </row>
    <row r="954" spans="6:8" x14ac:dyDescent="0.25">
      <c r="F954" s="9">
        <v>8</v>
      </c>
      <c r="G954" s="9">
        <v>800</v>
      </c>
      <c r="H954" s="9">
        <v>3</v>
      </c>
    </row>
    <row r="955" spans="6:8" x14ac:dyDescent="0.25">
      <c r="F955" s="9">
        <v>6</v>
      </c>
      <c r="G955" s="9">
        <v>1199</v>
      </c>
      <c r="H955" s="9">
        <v>2</v>
      </c>
    </row>
    <row r="956" spans="6:8" x14ac:dyDescent="0.25">
      <c r="F956" s="9">
        <v>18</v>
      </c>
      <c r="G956" s="9">
        <v>5901</v>
      </c>
      <c r="H956" s="9">
        <v>3</v>
      </c>
    </row>
    <row r="957" spans="6:8" x14ac:dyDescent="0.25">
      <c r="F957" s="9">
        <v>30</v>
      </c>
      <c r="G957" s="9">
        <v>6588</v>
      </c>
      <c r="H957" s="9">
        <v>4</v>
      </c>
    </row>
    <row r="958" spans="6:8" x14ac:dyDescent="0.25">
      <c r="F958" s="9">
        <v>27</v>
      </c>
      <c r="G958" s="9">
        <v>5969</v>
      </c>
      <c r="H958" s="9">
        <v>1</v>
      </c>
    </row>
    <row r="959" spans="6:8" x14ac:dyDescent="0.25">
      <c r="F959" s="9">
        <v>30</v>
      </c>
      <c r="G959" s="9">
        <v>9989</v>
      </c>
      <c r="H959" s="9">
        <v>2</v>
      </c>
    </row>
    <row r="960" spans="6:8" x14ac:dyDescent="0.25">
      <c r="F960" s="9">
        <v>26</v>
      </c>
      <c r="G960" s="9">
        <v>2494</v>
      </c>
      <c r="H960" s="9">
        <v>4</v>
      </c>
    </row>
    <row r="961" spans="6:8" x14ac:dyDescent="0.25">
      <c r="F961" s="9">
        <v>28</v>
      </c>
      <c r="G961" s="9">
        <v>4032</v>
      </c>
      <c r="H961" s="9">
        <v>4</v>
      </c>
    </row>
    <row r="962" spans="6:8" x14ac:dyDescent="0.25">
      <c r="F962" s="9">
        <v>27</v>
      </c>
      <c r="G962" s="9">
        <v>8780</v>
      </c>
      <c r="H962" s="9">
        <v>3</v>
      </c>
    </row>
    <row r="963" spans="6:8" x14ac:dyDescent="0.25">
      <c r="F963" s="9">
        <v>4</v>
      </c>
      <c r="G963" s="9">
        <v>9879</v>
      </c>
      <c r="H963" s="9">
        <v>1</v>
      </c>
    </row>
    <row r="964" spans="6:8" x14ac:dyDescent="0.25">
      <c r="F964" s="9">
        <v>21</v>
      </c>
      <c r="G964" s="9">
        <v>5533</v>
      </c>
      <c r="H964" s="9">
        <v>4</v>
      </c>
    </row>
    <row r="965" spans="6:8" x14ac:dyDescent="0.25">
      <c r="F965" s="9">
        <v>6</v>
      </c>
      <c r="G965" s="9">
        <v>1274</v>
      </c>
      <c r="H965" s="9">
        <v>2</v>
      </c>
    </row>
    <row r="966" spans="6:8" x14ac:dyDescent="0.25">
      <c r="F966" s="9">
        <v>29</v>
      </c>
      <c r="G966" s="9">
        <v>1369</v>
      </c>
      <c r="H966" s="9">
        <v>3</v>
      </c>
    </row>
    <row r="967" spans="6:8" x14ac:dyDescent="0.25">
      <c r="F967" s="9">
        <v>19</v>
      </c>
      <c r="G967" s="9">
        <v>3112</v>
      </c>
      <c r="H967" s="9">
        <v>1</v>
      </c>
    </row>
    <row r="968" spans="6:8" x14ac:dyDescent="0.25">
      <c r="F968" s="9">
        <v>13</v>
      </c>
      <c r="G968" s="9">
        <v>8753</v>
      </c>
      <c r="H968" s="9">
        <v>2</v>
      </c>
    </row>
    <row r="969" spans="6:8" x14ac:dyDescent="0.25">
      <c r="F969" s="9">
        <v>5</v>
      </c>
      <c r="G969" s="9">
        <v>6143</v>
      </c>
      <c r="H969" s="9">
        <v>4</v>
      </c>
    </row>
    <row r="970" spans="6:8" x14ac:dyDescent="0.25">
      <c r="F970" s="9">
        <v>27</v>
      </c>
      <c r="G970" s="9">
        <v>8612</v>
      </c>
      <c r="H970" s="9">
        <v>2</v>
      </c>
    </row>
    <row r="971" spans="6:8" x14ac:dyDescent="0.25">
      <c r="F971" s="9">
        <v>20</v>
      </c>
      <c r="G971" s="9">
        <v>9139</v>
      </c>
      <c r="H971" s="9">
        <v>4</v>
      </c>
    </row>
    <row r="972" spans="6:8" x14ac:dyDescent="0.25">
      <c r="F972" s="9">
        <v>6</v>
      </c>
      <c r="G972" s="9">
        <v>1606</v>
      </c>
      <c r="H972" s="9">
        <v>1</v>
      </c>
    </row>
    <row r="973" spans="6:8" x14ac:dyDescent="0.25">
      <c r="F973" s="9">
        <v>4</v>
      </c>
      <c r="G973" s="9">
        <v>5255</v>
      </c>
      <c r="H973" s="9">
        <v>3</v>
      </c>
    </row>
    <row r="974" spans="6:8" x14ac:dyDescent="0.25">
      <c r="F974" s="9">
        <v>2</v>
      </c>
      <c r="G974" s="9">
        <v>7679</v>
      </c>
      <c r="H974" s="9">
        <v>1</v>
      </c>
    </row>
    <row r="975" spans="6:8" x14ac:dyDescent="0.25">
      <c r="F975" s="9">
        <v>21</v>
      </c>
      <c r="G975" s="9">
        <v>3455</v>
      </c>
      <c r="H975" s="9">
        <v>1</v>
      </c>
    </row>
    <row r="976" spans="6:8" x14ac:dyDescent="0.25">
      <c r="F976" s="9">
        <v>11</v>
      </c>
      <c r="G976" s="9">
        <v>5929</v>
      </c>
      <c r="H976" s="9">
        <v>3</v>
      </c>
    </row>
    <row r="977" spans="6:8" x14ac:dyDescent="0.25">
      <c r="F977" s="9">
        <v>6</v>
      </c>
      <c r="G977" s="9">
        <v>6550</v>
      </c>
      <c r="H977" s="9">
        <v>1</v>
      </c>
    </row>
    <row r="978" spans="6:8" x14ac:dyDescent="0.25">
      <c r="F978" s="9">
        <v>3</v>
      </c>
      <c r="G978" s="9">
        <v>4683</v>
      </c>
      <c r="H978" s="9">
        <v>1</v>
      </c>
    </row>
    <row r="979" spans="6:8" x14ac:dyDescent="0.25">
      <c r="F979" s="9">
        <v>16</v>
      </c>
      <c r="G979" s="9">
        <v>7873</v>
      </c>
      <c r="H979" s="9">
        <v>3</v>
      </c>
    </row>
    <row r="980" spans="6:8" x14ac:dyDescent="0.25">
      <c r="F980" s="9">
        <v>27</v>
      </c>
      <c r="G980" s="9">
        <v>5560</v>
      </c>
      <c r="H980" s="9">
        <v>3</v>
      </c>
    </row>
    <row r="981" spans="6:8" x14ac:dyDescent="0.25">
      <c r="F981" s="9">
        <v>16</v>
      </c>
      <c r="G981" s="9">
        <v>3829</v>
      </c>
      <c r="H981" s="9">
        <v>2</v>
      </c>
    </row>
    <row r="982" spans="6:8" x14ac:dyDescent="0.25">
      <c r="F982" s="9">
        <v>3</v>
      </c>
      <c r="G982" s="9">
        <v>8084</v>
      </c>
      <c r="H982" s="9">
        <v>4</v>
      </c>
    </row>
    <row r="983" spans="6:8" x14ac:dyDescent="0.25">
      <c r="F983" s="9">
        <v>19</v>
      </c>
      <c r="G983" s="9">
        <v>2090</v>
      </c>
      <c r="H983" s="9">
        <v>2</v>
      </c>
    </row>
    <row r="984" spans="6:8" x14ac:dyDescent="0.25">
      <c r="F984" s="9">
        <v>11</v>
      </c>
      <c r="G984" s="9">
        <v>2736</v>
      </c>
      <c r="H984" s="9">
        <v>4</v>
      </c>
    </row>
    <row r="985" spans="6:8" x14ac:dyDescent="0.25">
      <c r="F985" s="9">
        <v>15</v>
      </c>
      <c r="G985" s="9">
        <v>4509</v>
      </c>
      <c r="H985" s="9">
        <v>2</v>
      </c>
    </row>
    <row r="986" spans="6:8" x14ac:dyDescent="0.25">
      <c r="F986" s="9">
        <v>23</v>
      </c>
      <c r="G986" s="9">
        <v>9482</v>
      </c>
      <c r="H986" s="9">
        <v>4</v>
      </c>
    </row>
    <row r="987" spans="6:8" x14ac:dyDescent="0.25">
      <c r="F987" s="9">
        <v>14</v>
      </c>
      <c r="G987" s="9">
        <v>7889</v>
      </c>
      <c r="H987" s="9">
        <v>3</v>
      </c>
    </row>
    <row r="988" spans="6:8" x14ac:dyDescent="0.25">
      <c r="F988" s="9">
        <v>27</v>
      </c>
      <c r="G988" s="9">
        <v>529</v>
      </c>
      <c r="H988" s="9">
        <v>4</v>
      </c>
    </row>
    <row r="989" spans="6:8" x14ac:dyDescent="0.25">
      <c r="F989" s="9">
        <v>12</v>
      </c>
      <c r="G989" s="9">
        <v>5584</v>
      </c>
      <c r="H989" s="9">
        <v>1</v>
      </c>
    </row>
    <row r="990" spans="6:8" x14ac:dyDescent="0.25">
      <c r="F990" s="9">
        <v>3</v>
      </c>
      <c r="G990" s="9">
        <v>7592</v>
      </c>
      <c r="H990" s="9">
        <v>2</v>
      </c>
    </row>
    <row r="991" spans="6:8" x14ac:dyDescent="0.25">
      <c r="F991" s="9">
        <v>19</v>
      </c>
      <c r="G991" s="9">
        <v>4907</v>
      </c>
      <c r="H991" s="9">
        <v>3</v>
      </c>
    </row>
    <row r="992" spans="6:8" x14ac:dyDescent="0.25">
      <c r="F992" s="9">
        <v>30</v>
      </c>
      <c r="G992" s="9">
        <v>9951</v>
      </c>
      <c r="H992" s="9">
        <v>2</v>
      </c>
    </row>
    <row r="993" spans="6:8" x14ac:dyDescent="0.25">
      <c r="F993" s="9">
        <v>9</v>
      </c>
      <c r="G993" s="9">
        <v>6736</v>
      </c>
      <c r="H993" s="9">
        <v>1</v>
      </c>
    </row>
    <row r="994" spans="6:8" x14ac:dyDescent="0.25">
      <c r="F994" s="9">
        <v>29</v>
      </c>
      <c r="G994" s="9">
        <v>9301</v>
      </c>
      <c r="H994" s="9">
        <v>4</v>
      </c>
    </row>
    <row r="995" spans="6:8" x14ac:dyDescent="0.25">
      <c r="F995" s="9">
        <v>1</v>
      </c>
      <c r="G995" s="9">
        <v>2809</v>
      </c>
      <c r="H995" s="9">
        <v>4</v>
      </c>
    </row>
    <row r="996" spans="6:8" x14ac:dyDescent="0.25">
      <c r="F996" s="9">
        <v>29</v>
      </c>
      <c r="G996" s="9">
        <v>9669</v>
      </c>
      <c r="H996" s="9">
        <v>3</v>
      </c>
    </row>
    <row r="997" spans="6:8" x14ac:dyDescent="0.25">
      <c r="F997" s="9">
        <v>18</v>
      </c>
      <c r="G997" s="9">
        <v>8474</v>
      </c>
      <c r="H997" s="9">
        <v>2</v>
      </c>
    </row>
    <row r="998" spans="6:8" x14ac:dyDescent="0.25">
      <c r="F998" s="9">
        <v>26</v>
      </c>
      <c r="G998" s="9">
        <v>4535</v>
      </c>
      <c r="H998" s="9">
        <v>2</v>
      </c>
    </row>
    <row r="999" spans="6:8" x14ac:dyDescent="0.25">
      <c r="F999" s="9">
        <v>23</v>
      </c>
      <c r="G999" s="9">
        <v>5201</v>
      </c>
      <c r="H999" s="9">
        <v>4</v>
      </c>
    </row>
    <row r="1000" spans="6:8" x14ac:dyDescent="0.25">
      <c r="F1000" s="9">
        <v>14</v>
      </c>
      <c r="G1000" s="9">
        <v>3917</v>
      </c>
      <c r="H1000" s="9">
        <v>1</v>
      </c>
    </row>
    <row r="1001" spans="6:8" x14ac:dyDescent="0.25">
      <c r="F1001" s="9">
        <v>21</v>
      </c>
      <c r="G1001" s="9">
        <v>2071</v>
      </c>
      <c r="H1001" s="9">
        <v>2</v>
      </c>
    </row>
    <row r="1002" spans="6:8" x14ac:dyDescent="0.25">
      <c r="F1002" s="9">
        <v>10</v>
      </c>
      <c r="G1002" s="9">
        <v>1436</v>
      </c>
      <c r="H1002" s="9">
        <v>3</v>
      </c>
    </row>
    <row r="1003" spans="6:8" x14ac:dyDescent="0.25">
      <c r="F1003" s="9">
        <v>8</v>
      </c>
      <c r="G1003" s="9">
        <v>1282</v>
      </c>
      <c r="H1003" s="9">
        <v>1</v>
      </c>
    </row>
    <row r="1004" spans="6:8" x14ac:dyDescent="0.25">
      <c r="F1004" s="9">
        <v>14</v>
      </c>
      <c r="G1004" s="9">
        <v>6346</v>
      </c>
      <c r="H1004" s="9">
        <v>3</v>
      </c>
    </row>
    <row r="1005" spans="6:8" x14ac:dyDescent="0.25">
      <c r="F1005" s="9">
        <v>7</v>
      </c>
      <c r="G1005" s="9">
        <v>7461</v>
      </c>
      <c r="H1005" s="9">
        <v>4</v>
      </c>
    </row>
    <row r="1006" spans="6:8" x14ac:dyDescent="0.25">
      <c r="F1006" s="9">
        <v>21</v>
      </c>
      <c r="G1006" s="9">
        <v>4976</v>
      </c>
      <c r="H1006" s="9">
        <v>3</v>
      </c>
    </row>
    <row r="1007" spans="6:8" x14ac:dyDescent="0.25">
      <c r="F1007" s="9">
        <v>1</v>
      </c>
      <c r="G1007" s="9">
        <v>6459</v>
      </c>
      <c r="H1007" s="9">
        <v>4</v>
      </c>
    </row>
    <row r="1008" spans="6:8" x14ac:dyDescent="0.25">
      <c r="F1008" s="9">
        <v>18</v>
      </c>
      <c r="G1008" s="9">
        <v>2211</v>
      </c>
      <c r="H1008" s="9">
        <v>3</v>
      </c>
    </row>
    <row r="1009" spans="6:8" x14ac:dyDescent="0.25">
      <c r="F1009" s="9">
        <v>2</v>
      </c>
      <c r="G1009" s="9">
        <v>9253</v>
      </c>
      <c r="H1009" s="9">
        <v>2</v>
      </c>
    </row>
    <row r="1010" spans="6:8" x14ac:dyDescent="0.25">
      <c r="F1010" s="9">
        <v>28</v>
      </c>
      <c r="G1010" s="9">
        <v>5096</v>
      </c>
      <c r="H1010" s="9">
        <v>4</v>
      </c>
    </row>
    <row r="1011" spans="6:8" x14ac:dyDescent="0.25">
      <c r="F1011" s="9">
        <v>7</v>
      </c>
      <c r="G1011" s="9">
        <v>3718</v>
      </c>
      <c r="H1011" s="9">
        <v>2</v>
      </c>
    </row>
    <row r="1012" spans="6:8" x14ac:dyDescent="0.25">
      <c r="F1012" s="9">
        <v>4</v>
      </c>
      <c r="G1012" s="9">
        <v>8256</v>
      </c>
      <c r="H1012" s="9">
        <v>3</v>
      </c>
    </row>
    <row r="1013" spans="6:8" x14ac:dyDescent="0.25">
      <c r="F1013" s="9">
        <v>25</v>
      </c>
      <c r="G1013" s="9">
        <v>3521</v>
      </c>
      <c r="H1013" s="9">
        <v>2</v>
      </c>
    </row>
    <row r="1014" spans="6:8" x14ac:dyDescent="0.25">
      <c r="F1014" s="9">
        <v>29</v>
      </c>
      <c r="G1014" s="9">
        <v>7435</v>
      </c>
      <c r="H1014" s="9">
        <v>4</v>
      </c>
    </row>
    <row r="1015" spans="6:8" x14ac:dyDescent="0.25">
      <c r="F1015" s="9">
        <v>19</v>
      </c>
      <c r="G1015" s="9">
        <v>3098</v>
      </c>
      <c r="H1015" s="9">
        <v>1</v>
      </c>
    </row>
    <row r="1016" spans="6:8" x14ac:dyDescent="0.25">
      <c r="F1016" s="9">
        <v>1</v>
      </c>
      <c r="G1016" s="9">
        <v>1980</v>
      </c>
      <c r="H1016" s="9">
        <v>1</v>
      </c>
    </row>
    <row r="1017" spans="6:8" x14ac:dyDescent="0.25">
      <c r="F1017" s="9">
        <v>11</v>
      </c>
      <c r="G1017" s="9">
        <v>8952</v>
      </c>
      <c r="H1017" s="9">
        <v>4</v>
      </c>
    </row>
    <row r="1018" spans="6:8" x14ac:dyDescent="0.25">
      <c r="F1018" s="9">
        <v>7</v>
      </c>
      <c r="G1018" s="9">
        <v>1052</v>
      </c>
      <c r="H1018" s="9">
        <v>2</v>
      </c>
    </row>
    <row r="1019" spans="6:8" x14ac:dyDescent="0.25">
      <c r="F1019" s="9">
        <v>26</v>
      </c>
      <c r="G1019" s="9">
        <v>1724</v>
      </c>
      <c r="H1019" s="9">
        <v>4</v>
      </c>
    </row>
    <row r="1020" spans="6:8" x14ac:dyDescent="0.25">
      <c r="F1020" s="9">
        <v>16</v>
      </c>
      <c r="G1020" s="9">
        <v>4300</v>
      </c>
      <c r="H1020" s="9">
        <v>2</v>
      </c>
    </row>
    <row r="1021" spans="6:8" x14ac:dyDescent="0.25">
      <c r="F1021" s="9">
        <v>20</v>
      </c>
      <c r="G1021" s="9">
        <v>3243</v>
      </c>
      <c r="H1021" s="9">
        <v>1</v>
      </c>
    </row>
    <row r="1022" spans="6:8" x14ac:dyDescent="0.25">
      <c r="F1022" s="9">
        <v>25</v>
      </c>
      <c r="G1022" s="9">
        <v>3986</v>
      </c>
      <c r="H1022" s="9">
        <v>4</v>
      </c>
    </row>
    <row r="1023" spans="6:8" x14ac:dyDescent="0.25">
      <c r="F1023" s="9">
        <v>27</v>
      </c>
      <c r="G1023" s="9">
        <v>5461</v>
      </c>
      <c r="H1023" s="9">
        <v>2</v>
      </c>
    </row>
    <row r="1024" spans="6:8" x14ac:dyDescent="0.25">
      <c r="F1024" s="9">
        <v>9</v>
      </c>
      <c r="G1024" s="9">
        <v>7000</v>
      </c>
      <c r="H1024" s="9">
        <v>3</v>
      </c>
    </row>
    <row r="1025" spans="6:8" x14ac:dyDescent="0.25">
      <c r="F1025" s="9">
        <v>1</v>
      </c>
      <c r="G1025" s="9">
        <v>2740</v>
      </c>
      <c r="H1025" s="9">
        <v>3</v>
      </c>
    </row>
    <row r="1026" spans="6:8" x14ac:dyDescent="0.25">
      <c r="F1026" s="9">
        <v>15</v>
      </c>
      <c r="G1026" s="9">
        <v>3313</v>
      </c>
      <c r="H1026" s="9">
        <v>3</v>
      </c>
    </row>
    <row r="1027" spans="6:8" x14ac:dyDescent="0.25">
      <c r="F1027" s="9">
        <v>30</v>
      </c>
      <c r="G1027" s="9">
        <v>1107</v>
      </c>
      <c r="H1027" s="9">
        <v>3</v>
      </c>
    </row>
    <row r="1028" spans="6:8" x14ac:dyDescent="0.25">
      <c r="F1028" s="9">
        <v>29</v>
      </c>
      <c r="G1028" s="9">
        <v>4541</v>
      </c>
      <c r="H1028" s="9">
        <v>4</v>
      </c>
    </row>
    <row r="1029" spans="6:8" x14ac:dyDescent="0.25">
      <c r="F1029" s="9">
        <v>2</v>
      </c>
      <c r="G1029" s="9">
        <v>9394</v>
      </c>
      <c r="H1029" s="9">
        <v>4</v>
      </c>
    </row>
    <row r="1030" spans="6:8" x14ac:dyDescent="0.25">
      <c r="F1030" s="9">
        <v>29</v>
      </c>
      <c r="G1030" s="9">
        <v>8394</v>
      </c>
      <c r="H1030" s="9">
        <v>4</v>
      </c>
    </row>
    <row r="1031" spans="6:8" x14ac:dyDescent="0.25">
      <c r="F1031" s="9">
        <v>2</v>
      </c>
      <c r="G1031" s="9">
        <v>2049</v>
      </c>
      <c r="H1031" s="9">
        <v>3</v>
      </c>
    </row>
    <row r="1032" spans="6:8" x14ac:dyDescent="0.25">
      <c r="F1032" s="9">
        <v>9</v>
      </c>
      <c r="G1032" s="9">
        <v>4065</v>
      </c>
      <c r="H1032" s="9">
        <v>2</v>
      </c>
    </row>
    <row r="1033" spans="6:8" x14ac:dyDescent="0.25">
      <c r="F1033" s="9">
        <v>21</v>
      </c>
      <c r="G1033" s="9">
        <v>4551</v>
      </c>
      <c r="H1033" s="9">
        <v>1</v>
      </c>
    </row>
    <row r="1034" spans="6:8" x14ac:dyDescent="0.25">
      <c r="F1034" s="9">
        <v>11</v>
      </c>
      <c r="G1034" s="9">
        <v>7226</v>
      </c>
      <c r="H1034" s="9">
        <v>4</v>
      </c>
    </row>
    <row r="1035" spans="6:8" x14ac:dyDescent="0.25">
      <c r="F1035" s="9">
        <v>24</v>
      </c>
      <c r="G1035" s="9">
        <v>2358</v>
      </c>
      <c r="H1035" s="9">
        <v>3</v>
      </c>
    </row>
    <row r="1036" spans="6:8" x14ac:dyDescent="0.25">
      <c r="F1036" s="9">
        <v>23</v>
      </c>
      <c r="G1036" s="9">
        <v>2310</v>
      </c>
      <c r="H1036" s="9">
        <v>3</v>
      </c>
    </row>
    <row r="1037" spans="6:8" x14ac:dyDescent="0.25">
      <c r="F1037" s="9">
        <v>20</v>
      </c>
      <c r="G1037" s="9">
        <v>9820</v>
      </c>
      <c r="H1037" s="9">
        <v>2</v>
      </c>
    </row>
    <row r="1038" spans="6:8" x14ac:dyDescent="0.25">
      <c r="F1038" s="9">
        <v>17</v>
      </c>
      <c r="G1038" s="9">
        <v>7874</v>
      </c>
      <c r="H1038" s="9">
        <v>3</v>
      </c>
    </row>
    <row r="1039" spans="6:8" x14ac:dyDescent="0.25">
      <c r="F1039" s="9">
        <v>12</v>
      </c>
      <c r="G1039" s="9">
        <v>8097</v>
      </c>
      <c r="H1039" s="9">
        <v>1</v>
      </c>
    </row>
    <row r="1040" spans="6:8" x14ac:dyDescent="0.25">
      <c r="F1040" s="9">
        <v>13</v>
      </c>
      <c r="G1040" s="9">
        <v>5703</v>
      </c>
      <c r="H1040" s="9">
        <v>3</v>
      </c>
    </row>
    <row r="1041" spans="6:8" x14ac:dyDescent="0.25">
      <c r="F1041" s="9">
        <v>20</v>
      </c>
      <c r="G1041" s="9">
        <v>5751</v>
      </c>
      <c r="H1041" s="9">
        <v>1</v>
      </c>
    </row>
    <row r="1042" spans="6:8" x14ac:dyDescent="0.25">
      <c r="F1042" s="9">
        <v>12</v>
      </c>
      <c r="G1042" s="9">
        <v>1909</v>
      </c>
      <c r="H1042" s="9">
        <v>2</v>
      </c>
    </row>
    <row r="1043" spans="6:8" x14ac:dyDescent="0.25">
      <c r="F1043" s="9">
        <v>27</v>
      </c>
      <c r="G1043" s="9">
        <v>1671</v>
      </c>
      <c r="H1043" s="9">
        <v>4</v>
      </c>
    </row>
    <row r="1044" spans="6:8" x14ac:dyDescent="0.25">
      <c r="F1044" s="9">
        <v>24</v>
      </c>
      <c r="G1044" s="9">
        <v>8820</v>
      </c>
      <c r="H1044" s="9">
        <v>4</v>
      </c>
    </row>
    <row r="1045" spans="6:8" x14ac:dyDescent="0.25">
      <c r="F1045" s="9">
        <v>10</v>
      </c>
      <c r="G1045" s="9">
        <v>5402</v>
      </c>
      <c r="H1045" s="9">
        <v>1</v>
      </c>
    </row>
    <row r="1046" spans="6:8" x14ac:dyDescent="0.25">
      <c r="F1046" s="9">
        <v>9</v>
      </c>
      <c r="G1046" s="9">
        <v>2763</v>
      </c>
      <c r="H1046" s="9">
        <v>4</v>
      </c>
    </row>
    <row r="1047" spans="6:8" x14ac:dyDescent="0.25">
      <c r="F1047" s="9">
        <v>15</v>
      </c>
      <c r="G1047" s="9">
        <v>5498</v>
      </c>
      <c r="H1047" s="9">
        <v>4</v>
      </c>
    </row>
    <row r="1048" spans="6:8" x14ac:dyDescent="0.25">
      <c r="F1048" s="9">
        <v>7</v>
      </c>
      <c r="G1048" s="9">
        <v>3763</v>
      </c>
      <c r="H1048" s="9">
        <v>2</v>
      </c>
    </row>
    <row r="1049" spans="6:8" x14ac:dyDescent="0.25">
      <c r="F1049" s="9">
        <v>28</v>
      </c>
      <c r="G1049" s="9">
        <v>9150</v>
      </c>
      <c r="H1049" s="9">
        <v>3</v>
      </c>
    </row>
    <row r="1050" spans="6:8" x14ac:dyDescent="0.25">
      <c r="F1050" s="9">
        <v>10</v>
      </c>
      <c r="G1050" s="9">
        <v>3543</v>
      </c>
      <c r="H1050" s="9">
        <v>4</v>
      </c>
    </row>
    <row r="1051" spans="6:8" x14ac:dyDescent="0.25">
      <c r="F1051" s="9">
        <v>27</v>
      </c>
      <c r="G1051" s="9">
        <v>9238</v>
      </c>
      <c r="H1051" s="9">
        <v>2</v>
      </c>
    </row>
    <row r="1052" spans="6:8" x14ac:dyDescent="0.25">
      <c r="F1052" s="9">
        <v>24</v>
      </c>
      <c r="G1052" s="9">
        <v>6076</v>
      </c>
      <c r="H1052" s="9">
        <v>4</v>
      </c>
    </row>
    <row r="1053" spans="6:8" x14ac:dyDescent="0.25">
      <c r="F1053" s="9">
        <v>27</v>
      </c>
      <c r="G1053" s="9">
        <v>9947</v>
      </c>
      <c r="H1053" s="9">
        <v>2</v>
      </c>
    </row>
    <row r="1054" spans="6:8" x14ac:dyDescent="0.25">
      <c r="F1054" s="9">
        <v>19</v>
      </c>
      <c r="G1054" s="9">
        <v>8048</v>
      </c>
      <c r="H1054" s="9">
        <v>2</v>
      </c>
    </row>
    <row r="1055" spans="6:8" x14ac:dyDescent="0.25">
      <c r="F1055" s="9">
        <v>4</v>
      </c>
      <c r="G1055" s="9">
        <v>8696</v>
      </c>
      <c r="H1055" s="9">
        <v>1</v>
      </c>
    </row>
    <row r="1056" spans="6:8" x14ac:dyDescent="0.25">
      <c r="F1056" s="9">
        <v>5</v>
      </c>
      <c r="G1056" s="9">
        <v>7861</v>
      </c>
      <c r="H1056" s="9">
        <v>3</v>
      </c>
    </row>
    <row r="1057" spans="6:8" x14ac:dyDescent="0.25">
      <c r="F1057" s="9">
        <v>22</v>
      </c>
      <c r="G1057" s="9">
        <v>7666</v>
      </c>
      <c r="H1057" s="9">
        <v>2</v>
      </c>
    </row>
    <row r="1058" spans="6:8" x14ac:dyDescent="0.25">
      <c r="F1058" s="9">
        <v>20</v>
      </c>
      <c r="G1058" s="9">
        <v>737</v>
      </c>
      <c r="H1058" s="9">
        <v>1</v>
      </c>
    </row>
    <row r="1059" spans="6:8" x14ac:dyDescent="0.25">
      <c r="F1059" s="9">
        <v>15</v>
      </c>
      <c r="G1059" s="9">
        <v>8106</v>
      </c>
      <c r="H1059" s="9">
        <v>2</v>
      </c>
    </row>
    <row r="1060" spans="6:8" x14ac:dyDescent="0.25">
      <c r="F1060" s="9">
        <v>17</v>
      </c>
      <c r="G1060" s="9">
        <v>8261</v>
      </c>
      <c r="H1060" s="9">
        <v>2</v>
      </c>
    </row>
    <row r="1061" spans="6:8" x14ac:dyDescent="0.25">
      <c r="F1061" s="9">
        <v>13</v>
      </c>
      <c r="G1061" s="9">
        <v>1301</v>
      </c>
      <c r="H1061" s="9">
        <v>2</v>
      </c>
    </row>
    <row r="1062" spans="6:8" x14ac:dyDescent="0.25">
      <c r="F1062" s="9">
        <v>23</v>
      </c>
      <c r="G1062" s="9">
        <v>3918</v>
      </c>
      <c r="H1062" s="9">
        <v>2</v>
      </c>
    </row>
    <row r="1063" spans="6:8" x14ac:dyDescent="0.25">
      <c r="F1063" s="9">
        <v>24</v>
      </c>
      <c r="G1063" s="9">
        <v>9367</v>
      </c>
      <c r="H1063" s="9">
        <v>4</v>
      </c>
    </row>
    <row r="1064" spans="6:8" x14ac:dyDescent="0.25">
      <c r="F1064" s="9">
        <v>2</v>
      </c>
      <c r="G1064" s="9">
        <v>3300</v>
      </c>
      <c r="H1064" s="9">
        <v>1</v>
      </c>
    </row>
    <row r="1065" spans="6:8" x14ac:dyDescent="0.25">
      <c r="F1065" s="9">
        <v>12</v>
      </c>
      <c r="G1065" s="9">
        <v>5232</v>
      </c>
      <c r="H1065" s="9">
        <v>3</v>
      </c>
    </row>
    <row r="1066" spans="6:8" x14ac:dyDescent="0.25">
      <c r="F1066" s="9">
        <v>22</v>
      </c>
      <c r="G1066" s="9">
        <v>6043</v>
      </c>
      <c r="H1066" s="9">
        <v>1</v>
      </c>
    </row>
    <row r="1067" spans="6:8" x14ac:dyDescent="0.25">
      <c r="F1067" s="9">
        <v>1</v>
      </c>
      <c r="G1067" s="9">
        <v>1319</v>
      </c>
      <c r="H1067" s="9">
        <v>4</v>
      </c>
    </row>
    <row r="1068" spans="6:8" x14ac:dyDescent="0.25">
      <c r="F1068" s="9">
        <v>20</v>
      </c>
      <c r="G1068" s="9">
        <v>866</v>
      </c>
      <c r="H1068" s="9">
        <v>4</v>
      </c>
    </row>
    <row r="1069" spans="6:8" x14ac:dyDescent="0.25">
      <c r="F1069" s="9">
        <v>6</v>
      </c>
      <c r="G1069" s="9">
        <v>6196</v>
      </c>
      <c r="H1069" s="9">
        <v>1</v>
      </c>
    </row>
    <row r="1070" spans="6:8" x14ac:dyDescent="0.25">
      <c r="F1070" s="9">
        <v>7</v>
      </c>
      <c r="G1070" s="9">
        <v>8392</v>
      </c>
      <c r="H1070" s="9">
        <v>4</v>
      </c>
    </row>
    <row r="1071" spans="6:8" x14ac:dyDescent="0.25">
      <c r="F1071" s="9">
        <v>20</v>
      </c>
      <c r="G1071" s="9">
        <v>7260</v>
      </c>
      <c r="H1071" s="9">
        <v>1</v>
      </c>
    </row>
    <row r="1072" spans="6:8" x14ac:dyDescent="0.25">
      <c r="F1072" s="9">
        <v>1</v>
      </c>
      <c r="G1072" s="9">
        <v>5288</v>
      </c>
      <c r="H1072" s="9">
        <v>2</v>
      </c>
    </row>
    <row r="1073" spans="6:8" x14ac:dyDescent="0.25">
      <c r="F1073" s="9">
        <v>3</v>
      </c>
      <c r="G1073" s="9">
        <v>9107</v>
      </c>
      <c r="H1073" s="9">
        <v>3</v>
      </c>
    </row>
    <row r="1074" spans="6:8" x14ac:dyDescent="0.25">
      <c r="F1074" s="9">
        <v>10</v>
      </c>
      <c r="G1074" s="9">
        <v>9308</v>
      </c>
      <c r="H1074" s="9">
        <v>3</v>
      </c>
    </row>
    <row r="1075" spans="6:8" x14ac:dyDescent="0.25">
      <c r="F1075" s="9">
        <v>24</v>
      </c>
      <c r="G1075" s="9">
        <v>9561</v>
      </c>
      <c r="H1075" s="9">
        <v>2</v>
      </c>
    </row>
    <row r="1076" spans="6:8" x14ac:dyDescent="0.25">
      <c r="F1076" s="9">
        <v>4</v>
      </c>
      <c r="G1076" s="9">
        <v>3298</v>
      </c>
      <c r="H1076" s="9">
        <v>4</v>
      </c>
    </row>
    <row r="1077" spans="6:8" x14ac:dyDescent="0.25">
      <c r="F1077" s="9">
        <v>22</v>
      </c>
      <c r="G1077" s="9">
        <v>9113</v>
      </c>
      <c r="H1077" s="9">
        <v>4</v>
      </c>
    </row>
    <row r="1078" spans="6:8" x14ac:dyDescent="0.25">
      <c r="F1078" s="9">
        <v>30</v>
      </c>
      <c r="G1078" s="9">
        <v>1967</v>
      </c>
      <c r="H1078" s="9">
        <v>3</v>
      </c>
    </row>
    <row r="1079" spans="6:8" x14ac:dyDescent="0.25">
      <c r="F1079" s="9">
        <v>20</v>
      </c>
      <c r="G1079" s="9">
        <v>6328</v>
      </c>
      <c r="H1079" s="9">
        <v>2</v>
      </c>
    </row>
    <row r="1080" spans="6:8" x14ac:dyDescent="0.25">
      <c r="F1080" s="9">
        <v>17</v>
      </c>
      <c r="G1080" s="9">
        <v>6796</v>
      </c>
      <c r="H1080" s="9">
        <v>2</v>
      </c>
    </row>
    <row r="1081" spans="6:8" x14ac:dyDescent="0.25">
      <c r="F1081" s="9">
        <v>6</v>
      </c>
      <c r="G1081" s="9">
        <v>3187</v>
      </c>
      <c r="H1081" s="9">
        <v>1</v>
      </c>
    </row>
    <row r="1082" spans="6:8" x14ac:dyDescent="0.25">
      <c r="F1082" s="9">
        <v>23</v>
      </c>
      <c r="G1082" s="9">
        <v>2286</v>
      </c>
      <c r="H1082" s="9">
        <v>4</v>
      </c>
    </row>
    <row r="1083" spans="6:8" x14ac:dyDescent="0.25">
      <c r="F1083" s="9">
        <v>5</v>
      </c>
      <c r="G1083" s="9">
        <v>6711</v>
      </c>
      <c r="H1083" s="9">
        <v>1</v>
      </c>
    </row>
    <row r="1084" spans="6:8" x14ac:dyDescent="0.25">
      <c r="F1084" s="9">
        <v>22</v>
      </c>
      <c r="G1084" s="9">
        <v>6001</v>
      </c>
      <c r="H1084" s="9">
        <v>2</v>
      </c>
    </row>
    <row r="1085" spans="6:8" x14ac:dyDescent="0.25">
      <c r="F1085" s="9">
        <v>14</v>
      </c>
      <c r="G1085" s="9">
        <v>4461</v>
      </c>
      <c r="H1085" s="9">
        <v>1</v>
      </c>
    </row>
    <row r="1086" spans="6:8" x14ac:dyDescent="0.25">
      <c r="F1086" s="9">
        <v>21</v>
      </c>
      <c r="G1086" s="9">
        <v>8630</v>
      </c>
      <c r="H1086" s="9">
        <v>2</v>
      </c>
    </row>
    <row r="1087" spans="6:8" x14ac:dyDescent="0.25">
      <c r="F1087" s="9">
        <v>28</v>
      </c>
      <c r="G1087" s="9">
        <v>6164</v>
      </c>
      <c r="H1087" s="9">
        <v>2</v>
      </c>
    </row>
    <row r="1088" spans="6:8" x14ac:dyDescent="0.25">
      <c r="F1088" s="9">
        <v>13</v>
      </c>
      <c r="G1088" s="9">
        <v>9357</v>
      </c>
      <c r="H1088" s="9">
        <v>4</v>
      </c>
    </row>
    <row r="1089" spans="6:8" x14ac:dyDescent="0.25">
      <c r="F1089" s="9">
        <v>19</v>
      </c>
      <c r="G1089" s="9">
        <v>6555</v>
      </c>
      <c r="H1089" s="9">
        <v>1</v>
      </c>
    </row>
    <row r="1090" spans="6:8" x14ac:dyDescent="0.25">
      <c r="F1090" s="9">
        <v>21</v>
      </c>
      <c r="G1090" s="9">
        <v>5491</v>
      </c>
      <c r="H1090" s="9">
        <v>1</v>
      </c>
    </row>
    <row r="1091" spans="6:8" x14ac:dyDescent="0.25">
      <c r="F1091" s="9">
        <v>17</v>
      </c>
      <c r="G1091" s="9">
        <v>5514</v>
      </c>
      <c r="H1091" s="9">
        <v>1</v>
      </c>
    </row>
    <row r="1092" spans="6:8" x14ac:dyDescent="0.25">
      <c r="F1092" s="9">
        <v>26</v>
      </c>
      <c r="G1092" s="9">
        <v>5281</v>
      </c>
      <c r="H1092" s="9">
        <v>4</v>
      </c>
    </row>
    <row r="1093" spans="6:8" x14ac:dyDescent="0.25">
      <c r="F1093" s="9">
        <v>14</v>
      </c>
      <c r="G1093" s="9">
        <v>6802</v>
      </c>
      <c r="H1093" s="9">
        <v>1</v>
      </c>
    </row>
    <row r="1094" spans="6:8" x14ac:dyDescent="0.25">
      <c r="F1094" s="9">
        <v>19</v>
      </c>
      <c r="G1094" s="9">
        <v>3167</v>
      </c>
      <c r="H1094" s="9">
        <v>4</v>
      </c>
    </row>
    <row r="1095" spans="6:8" x14ac:dyDescent="0.25">
      <c r="F1095" s="9">
        <v>7</v>
      </c>
      <c r="G1095" s="9">
        <v>9892</v>
      </c>
      <c r="H1095" s="9">
        <v>2</v>
      </c>
    </row>
    <row r="1096" spans="6:8" x14ac:dyDescent="0.25">
      <c r="F1096" s="9">
        <v>30</v>
      </c>
      <c r="G1096" s="9">
        <v>3463</v>
      </c>
      <c r="H1096" s="9">
        <v>4</v>
      </c>
    </row>
    <row r="1097" spans="6:8" x14ac:dyDescent="0.25">
      <c r="F1097" s="9">
        <v>21</v>
      </c>
      <c r="G1097" s="9">
        <v>871</v>
      </c>
      <c r="H1097" s="9">
        <v>1</v>
      </c>
    </row>
    <row r="1098" spans="6:8" x14ac:dyDescent="0.25">
      <c r="F1098" s="9">
        <v>28</v>
      </c>
      <c r="G1098" s="9">
        <v>7458</v>
      </c>
      <c r="H1098" s="9">
        <v>1</v>
      </c>
    </row>
    <row r="1099" spans="6:8" x14ac:dyDescent="0.25">
      <c r="F1099" s="9">
        <v>20</v>
      </c>
      <c r="G1099" s="9">
        <v>9590</v>
      </c>
      <c r="H1099" s="9">
        <v>3</v>
      </c>
    </row>
    <row r="1100" spans="6:8" x14ac:dyDescent="0.25">
      <c r="F1100" s="9">
        <v>6</v>
      </c>
      <c r="G1100" s="9">
        <v>5494</v>
      </c>
      <c r="H1100" s="9">
        <v>4</v>
      </c>
    </row>
    <row r="1101" spans="6:8" x14ac:dyDescent="0.25">
      <c r="F1101" s="9">
        <v>24</v>
      </c>
      <c r="G1101" s="9">
        <v>5278</v>
      </c>
      <c r="H1101" s="9">
        <v>3</v>
      </c>
    </row>
    <row r="1102" spans="6:8" x14ac:dyDescent="0.25">
      <c r="F1102" s="9">
        <v>22</v>
      </c>
      <c r="G1102" s="9">
        <v>878</v>
      </c>
      <c r="H1102" s="9">
        <v>3</v>
      </c>
    </row>
    <row r="1103" spans="6:8" x14ac:dyDescent="0.25">
      <c r="F1103" s="9">
        <v>28</v>
      </c>
      <c r="G1103" s="9">
        <v>5443</v>
      </c>
      <c r="H1103" s="9">
        <v>2</v>
      </c>
    </row>
    <row r="1104" spans="6:8" x14ac:dyDescent="0.25">
      <c r="F1104" s="9">
        <v>6</v>
      </c>
      <c r="G1104" s="9">
        <v>5728</v>
      </c>
      <c r="H1104" s="9">
        <v>2</v>
      </c>
    </row>
    <row r="1105" spans="6:8" x14ac:dyDescent="0.25">
      <c r="F1105" s="9">
        <v>24</v>
      </c>
      <c r="G1105" s="9">
        <v>4505</v>
      </c>
      <c r="H1105" s="9">
        <v>2</v>
      </c>
    </row>
    <row r="1106" spans="6:8" x14ac:dyDescent="0.25">
      <c r="F1106" s="9">
        <v>16</v>
      </c>
      <c r="G1106" s="9">
        <v>3035</v>
      </c>
      <c r="H1106" s="9">
        <v>1</v>
      </c>
    </row>
    <row r="1107" spans="6:8" x14ac:dyDescent="0.25">
      <c r="F1107" s="9">
        <v>28</v>
      </c>
      <c r="G1107" s="9">
        <v>7236</v>
      </c>
      <c r="H1107" s="9">
        <v>3</v>
      </c>
    </row>
    <row r="1108" spans="6:8" x14ac:dyDescent="0.25">
      <c r="F1108" s="9">
        <v>20</v>
      </c>
      <c r="G1108" s="9">
        <v>2188</v>
      </c>
      <c r="H1108" s="9">
        <v>1</v>
      </c>
    </row>
    <row r="1109" spans="6:8" x14ac:dyDescent="0.25">
      <c r="F1109" s="9">
        <v>26</v>
      </c>
      <c r="G1109" s="9">
        <v>5225</v>
      </c>
      <c r="H1109" s="9">
        <v>1</v>
      </c>
    </row>
    <row r="1110" spans="6:8" x14ac:dyDescent="0.25">
      <c r="F1110" s="9">
        <v>13</v>
      </c>
      <c r="G1110" s="9">
        <v>1753</v>
      </c>
      <c r="H1110" s="9">
        <v>2</v>
      </c>
    </row>
    <row r="1111" spans="6:8" x14ac:dyDescent="0.25">
      <c r="F1111" s="9">
        <v>27</v>
      </c>
      <c r="G1111" s="9">
        <v>2317</v>
      </c>
      <c r="H1111" s="9">
        <v>1</v>
      </c>
    </row>
    <row r="1112" spans="6:8" x14ac:dyDescent="0.25">
      <c r="F1112" s="9">
        <v>19</v>
      </c>
      <c r="G1112" s="9">
        <v>9100</v>
      </c>
      <c r="H1112" s="9">
        <v>1</v>
      </c>
    </row>
    <row r="1113" spans="6:8" x14ac:dyDescent="0.25">
      <c r="F1113" s="9">
        <v>5</v>
      </c>
      <c r="G1113" s="9">
        <v>8520</v>
      </c>
      <c r="H1113" s="9">
        <v>3</v>
      </c>
    </row>
    <row r="1114" spans="6:8" x14ac:dyDescent="0.25">
      <c r="F1114" s="9">
        <v>12</v>
      </c>
      <c r="G1114" s="9">
        <v>864</v>
      </c>
      <c r="H1114" s="9">
        <v>2</v>
      </c>
    </row>
    <row r="1115" spans="6:8" x14ac:dyDescent="0.25">
      <c r="F1115" s="9">
        <v>2</v>
      </c>
      <c r="G1115" s="9">
        <v>8080</v>
      </c>
      <c r="H1115" s="9">
        <v>4</v>
      </c>
    </row>
    <row r="1116" spans="6:8" x14ac:dyDescent="0.25">
      <c r="F1116" s="9">
        <v>18</v>
      </c>
      <c r="G1116" s="9">
        <v>7287</v>
      </c>
      <c r="H1116" s="9">
        <v>2</v>
      </c>
    </row>
    <row r="1117" spans="6:8" x14ac:dyDescent="0.25">
      <c r="F1117" s="9">
        <v>26</v>
      </c>
      <c r="G1117" s="9">
        <v>6018</v>
      </c>
      <c r="H1117" s="9">
        <v>3</v>
      </c>
    </row>
    <row r="1118" spans="6:8" x14ac:dyDescent="0.25">
      <c r="F1118" s="9">
        <v>27</v>
      </c>
      <c r="G1118" s="9">
        <v>1166</v>
      </c>
      <c r="H1118" s="9">
        <v>4</v>
      </c>
    </row>
    <row r="1119" spans="6:8" x14ac:dyDescent="0.25">
      <c r="F1119" s="9">
        <v>9</v>
      </c>
      <c r="G1119" s="9">
        <v>519</v>
      </c>
      <c r="H1119" s="9">
        <v>1</v>
      </c>
    </row>
    <row r="1120" spans="6:8" x14ac:dyDescent="0.25">
      <c r="F1120" s="9">
        <v>25</v>
      </c>
      <c r="G1120" s="9">
        <v>7332</v>
      </c>
      <c r="H1120" s="9">
        <v>1</v>
      </c>
    </row>
    <row r="1121" spans="6:8" x14ac:dyDescent="0.25">
      <c r="F1121" s="9">
        <v>6</v>
      </c>
      <c r="G1121" s="9">
        <v>6559</v>
      </c>
      <c r="H1121" s="9">
        <v>1</v>
      </c>
    </row>
    <row r="1122" spans="6:8" x14ac:dyDescent="0.25">
      <c r="F1122" s="9">
        <v>24</v>
      </c>
      <c r="G1122" s="9">
        <v>8526</v>
      </c>
      <c r="H1122" s="9">
        <v>2</v>
      </c>
    </row>
    <row r="1123" spans="6:8" x14ac:dyDescent="0.25">
      <c r="F1123" s="9">
        <v>6</v>
      </c>
      <c r="G1123" s="9">
        <v>3351</v>
      </c>
      <c r="H1123" s="9">
        <v>2</v>
      </c>
    </row>
    <row r="1124" spans="6:8" x14ac:dyDescent="0.25">
      <c r="F1124" s="9">
        <v>15</v>
      </c>
      <c r="G1124" s="9">
        <v>9173</v>
      </c>
      <c r="H1124" s="9">
        <v>4</v>
      </c>
    </row>
    <row r="1125" spans="6:8" x14ac:dyDescent="0.25">
      <c r="F1125" s="9">
        <v>28</v>
      </c>
      <c r="G1125" s="9">
        <v>8402</v>
      </c>
      <c r="H1125" s="9">
        <v>2</v>
      </c>
    </row>
    <row r="1126" spans="6:8" x14ac:dyDescent="0.25">
      <c r="F1126" s="9">
        <v>20</v>
      </c>
      <c r="G1126" s="9">
        <v>2992</v>
      </c>
      <c r="H1126" s="9">
        <v>2</v>
      </c>
    </row>
    <row r="1127" spans="6:8" x14ac:dyDescent="0.25">
      <c r="F1127" s="9">
        <v>3</v>
      </c>
      <c r="G1127" s="9">
        <v>487</v>
      </c>
      <c r="H1127" s="9">
        <v>2</v>
      </c>
    </row>
    <row r="1128" spans="6:8" x14ac:dyDescent="0.25">
      <c r="F1128" s="9">
        <v>3</v>
      </c>
      <c r="G1128" s="9">
        <v>6331</v>
      </c>
      <c r="H1128" s="9">
        <v>3</v>
      </c>
    </row>
    <row r="1129" spans="6:8" x14ac:dyDescent="0.25">
      <c r="F1129" s="9">
        <v>3</v>
      </c>
      <c r="G1129" s="9">
        <v>7336</v>
      </c>
      <c r="H1129" s="9">
        <v>1</v>
      </c>
    </row>
    <row r="1130" spans="6:8" x14ac:dyDescent="0.25">
      <c r="F1130" s="9">
        <v>22</v>
      </c>
      <c r="G1130" s="9">
        <v>6616</v>
      </c>
      <c r="H1130" s="9">
        <v>3</v>
      </c>
    </row>
    <row r="1131" spans="6:8" x14ac:dyDescent="0.25">
      <c r="F1131" s="9">
        <v>10</v>
      </c>
      <c r="G1131" s="9">
        <v>3990</v>
      </c>
      <c r="H1131" s="9">
        <v>3</v>
      </c>
    </row>
    <row r="1132" spans="6:8" x14ac:dyDescent="0.25">
      <c r="F1132" s="9">
        <v>28</v>
      </c>
      <c r="G1132" s="9">
        <v>7649</v>
      </c>
      <c r="H1132" s="9">
        <v>3</v>
      </c>
    </row>
    <row r="1133" spans="6:8" x14ac:dyDescent="0.25">
      <c r="F1133" s="9">
        <v>24</v>
      </c>
      <c r="G1133" s="9">
        <v>2445</v>
      </c>
      <c r="H1133" s="9">
        <v>4</v>
      </c>
    </row>
    <row r="1134" spans="6:8" x14ac:dyDescent="0.25">
      <c r="F1134" s="9">
        <v>18</v>
      </c>
      <c r="G1134" s="9">
        <v>7354</v>
      </c>
      <c r="H1134" s="9">
        <v>4</v>
      </c>
    </row>
    <row r="1135" spans="6:8" x14ac:dyDescent="0.25">
      <c r="F1135" s="9">
        <v>27</v>
      </c>
      <c r="G1135" s="9">
        <v>5555</v>
      </c>
      <c r="H1135" s="9">
        <v>2</v>
      </c>
    </row>
    <row r="1136" spans="6:8" x14ac:dyDescent="0.25">
      <c r="F1136" s="9">
        <v>18</v>
      </c>
      <c r="G1136" s="9">
        <v>2808</v>
      </c>
      <c r="H1136" s="9">
        <v>1</v>
      </c>
    </row>
    <row r="1137" spans="6:8" x14ac:dyDescent="0.25">
      <c r="F1137" s="9">
        <v>21</v>
      </c>
      <c r="G1137" s="9">
        <v>4347</v>
      </c>
      <c r="H1137" s="9">
        <v>3</v>
      </c>
    </row>
    <row r="1138" spans="6:8" x14ac:dyDescent="0.25">
      <c r="F1138" s="9">
        <v>6</v>
      </c>
      <c r="G1138" s="9">
        <v>1526</v>
      </c>
      <c r="H1138" s="9">
        <v>2</v>
      </c>
    </row>
    <row r="1139" spans="6:8" x14ac:dyDescent="0.25">
      <c r="F1139" s="9">
        <v>19</v>
      </c>
      <c r="G1139" s="9">
        <v>8909</v>
      </c>
      <c r="H1139" s="9">
        <v>1</v>
      </c>
    </row>
    <row r="1140" spans="6:8" x14ac:dyDescent="0.25">
      <c r="F1140" s="9">
        <v>14</v>
      </c>
      <c r="G1140" s="9">
        <v>405</v>
      </c>
      <c r="H1140" s="9">
        <v>3</v>
      </c>
    </row>
    <row r="1141" spans="6:8" x14ac:dyDescent="0.25">
      <c r="F1141" s="9">
        <v>14</v>
      </c>
      <c r="G1141" s="9">
        <v>943</v>
      </c>
      <c r="H1141" s="9">
        <v>3</v>
      </c>
    </row>
    <row r="1142" spans="6:8" x14ac:dyDescent="0.25">
      <c r="F1142" s="9">
        <v>19</v>
      </c>
      <c r="G1142" s="9">
        <v>8602</v>
      </c>
      <c r="H1142" s="9">
        <v>2</v>
      </c>
    </row>
    <row r="1143" spans="6:8" x14ac:dyDescent="0.25">
      <c r="F1143" s="9">
        <v>27</v>
      </c>
      <c r="G1143" s="9">
        <v>8022</v>
      </c>
      <c r="H1143" s="9">
        <v>3</v>
      </c>
    </row>
    <row r="1144" spans="6:8" x14ac:dyDescent="0.25">
      <c r="F1144" s="9">
        <v>18</v>
      </c>
      <c r="G1144" s="9">
        <v>6598</v>
      </c>
      <c r="H1144" s="9">
        <v>3</v>
      </c>
    </row>
    <row r="1145" spans="6:8" x14ac:dyDescent="0.25">
      <c r="F1145" s="9">
        <v>22</v>
      </c>
      <c r="G1145" s="9">
        <v>2123</v>
      </c>
      <c r="H1145" s="9">
        <v>3</v>
      </c>
    </row>
    <row r="1146" spans="6:8" x14ac:dyDescent="0.25">
      <c r="F1146" s="9">
        <v>12</v>
      </c>
      <c r="G1146" s="9">
        <v>6902</v>
      </c>
      <c r="H1146" s="9">
        <v>3</v>
      </c>
    </row>
    <row r="1147" spans="6:8" x14ac:dyDescent="0.25">
      <c r="F1147" s="9">
        <v>30</v>
      </c>
      <c r="G1147" s="9">
        <v>3559</v>
      </c>
      <c r="H1147" s="9">
        <v>3</v>
      </c>
    </row>
    <row r="1148" spans="6:8" x14ac:dyDescent="0.25">
      <c r="F1148" s="9">
        <v>9</v>
      </c>
      <c r="G1148" s="9">
        <v>9332</v>
      </c>
      <c r="H1148" s="9">
        <v>2</v>
      </c>
    </row>
    <row r="1149" spans="6:8" x14ac:dyDescent="0.25">
      <c r="F1149" s="9">
        <v>27</v>
      </c>
      <c r="G1149" s="9">
        <v>2824</v>
      </c>
      <c r="H1149" s="9">
        <v>4</v>
      </c>
    </row>
    <row r="1150" spans="6:8" x14ac:dyDescent="0.25">
      <c r="F1150" s="9">
        <v>22</v>
      </c>
      <c r="G1150" s="9">
        <v>5498</v>
      </c>
      <c r="H1150" s="9">
        <v>3</v>
      </c>
    </row>
    <row r="1151" spans="6:8" x14ac:dyDescent="0.25">
      <c r="F1151" s="9">
        <v>16</v>
      </c>
      <c r="G1151" s="9">
        <v>2363</v>
      </c>
      <c r="H1151" s="9">
        <v>1</v>
      </c>
    </row>
    <row r="1152" spans="6:8" x14ac:dyDescent="0.25">
      <c r="F1152" s="9">
        <v>19</v>
      </c>
      <c r="G1152" s="9">
        <v>7106</v>
      </c>
      <c r="H1152" s="9">
        <v>1</v>
      </c>
    </row>
    <row r="1153" spans="6:8" x14ac:dyDescent="0.25">
      <c r="F1153" s="9">
        <v>11</v>
      </c>
      <c r="G1153" s="9">
        <v>5613</v>
      </c>
      <c r="H1153" s="9">
        <v>4</v>
      </c>
    </row>
    <row r="1154" spans="6:8" x14ac:dyDescent="0.25">
      <c r="F1154" s="9">
        <v>16</v>
      </c>
      <c r="G1154" s="9">
        <v>4542</v>
      </c>
      <c r="H1154" s="9">
        <v>3</v>
      </c>
    </row>
    <row r="1155" spans="6:8" x14ac:dyDescent="0.25">
      <c r="F1155" s="9">
        <v>11</v>
      </c>
      <c r="G1155" s="9">
        <v>6812</v>
      </c>
      <c r="H1155" s="9">
        <v>2</v>
      </c>
    </row>
    <row r="1156" spans="6:8" x14ac:dyDescent="0.25">
      <c r="F1156" s="9">
        <v>7</v>
      </c>
      <c r="G1156" s="9">
        <v>7241</v>
      </c>
      <c r="H1156" s="9">
        <v>4</v>
      </c>
    </row>
    <row r="1157" spans="6:8" x14ac:dyDescent="0.25">
      <c r="F1157" s="9">
        <v>5</v>
      </c>
      <c r="G1157" s="9">
        <v>7991</v>
      </c>
      <c r="H1157" s="9">
        <v>2</v>
      </c>
    </row>
    <row r="1158" spans="6:8" x14ac:dyDescent="0.25">
      <c r="F1158" s="9">
        <v>17</v>
      </c>
      <c r="G1158" s="9">
        <v>4923</v>
      </c>
      <c r="H1158" s="9">
        <v>2</v>
      </c>
    </row>
    <row r="1159" spans="6:8" x14ac:dyDescent="0.25">
      <c r="F1159" s="9">
        <v>30</v>
      </c>
      <c r="G1159" s="9">
        <v>9890</v>
      </c>
      <c r="H1159" s="9">
        <v>2</v>
      </c>
    </row>
    <row r="1160" spans="6:8" x14ac:dyDescent="0.25">
      <c r="F1160" s="9">
        <v>25</v>
      </c>
      <c r="G1160" s="9">
        <v>1773</v>
      </c>
      <c r="H1160" s="9">
        <v>2</v>
      </c>
    </row>
    <row r="1161" spans="6:8" x14ac:dyDescent="0.25">
      <c r="F1161" s="9">
        <v>2</v>
      </c>
      <c r="G1161" s="9">
        <v>6548</v>
      </c>
      <c r="H1161" s="9">
        <v>2</v>
      </c>
    </row>
    <row r="1162" spans="6:8" x14ac:dyDescent="0.25">
      <c r="F1162" s="9">
        <v>25</v>
      </c>
      <c r="G1162" s="9">
        <v>7875</v>
      </c>
      <c r="H1162" s="9">
        <v>2</v>
      </c>
    </row>
    <row r="1163" spans="6:8" x14ac:dyDescent="0.25">
      <c r="F1163" s="9">
        <v>14</v>
      </c>
      <c r="G1163" s="9">
        <v>4318</v>
      </c>
      <c r="H1163" s="9">
        <v>2</v>
      </c>
    </row>
    <row r="1164" spans="6:8" x14ac:dyDescent="0.25">
      <c r="F1164" s="9">
        <v>18</v>
      </c>
      <c r="G1164" s="9">
        <v>1196</v>
      </c>
      <c r="H1164" s="9">
        <v>4</v>
      </c>
    </row>
    <row r="1165" spans="6:8" x14ac:dyDescent="0.25">
      <c r="F1165" s="9">
        <v>16</v>
      </c>
      <c r="G1165" s="9">
        <v>3777</v>
      </c>
      <c r="H1165" s="9">
        <v>2</v>
      </c>
    </row>
    <row r="1166" spans="6:8" x14ac:dyDescent="0.25">
      <c r="F1166" s="9">
        <v>27</v>
      </c>
      <c r="G1166" s="9">
        <v>6771</v>
      </c>
      <c r="H1166" s="9">
        <v>4</v>
      </c>
    </row>
    <row r="1167" spans="6:8" x14ac:dyDescent="0.25">
      <c r="F1167" s="9">
        <v>19</v>
      </c>
      <c r="G1167" s="9">
        <v>6626</v>
      </c>
      <c r="H1167" s="9">
        <v>2</v>
      </c>
    </row>
    <row r="1168" spans="6:8" x14ac:dyDescent="0.25">
      <c r="F1168" s="9">
        <v>16</v>
      </c>
      <c r="G1168" s="9">
        <v>2081</v>
      </c>
      <c r="H1168" s="9">
        <v>2</v>
      </c>
    </row>
    <row r="1169" spans="6:8" x14ac:dyDescent="0.25">
      <c r="F1169" s="9">
        <v>26</v>
      </c>
      <c r="G1169" s="9">
        <v>5112</v>
      </c>
      <c r="H1169" s="9">
        <v>1</v>
      </c>
    </row>
    <row r="1170" spans="6:8" x14ac:dyDescent="0.25">
      <c r="F1170" s="9">
        <v>12</v>
      </c>
      <c r="G1170" s="9">
        <v>3517</v>
      </c>
      <c r="H1170" s="9">
        <v>2</v>
      </c>
    </row>
    <row r="1171" spans="6:8" x14ac:dyDescent="0.25">
      <c r="F1171" s="9">
        <v>23</v>
      </c>
      <c r="G1171" s="9">
        <v>7930</v>
      </c>
      <c r="H1171" s="9">
        <v>3</v>
      </c>
    </row>
    <row r="1172" spans="6:8" x14ac:dyDescent="0.25">
      <c r="F1172" s="9">
        <v>13</v>
      </c>
      <c r="G1172" s="9">
        <v>9962</v>
      </c>
      <c r="H1172" s="9">
        <v>1</v>
      </c>
    </row>
    <row r="1173" spans="6:8" x14ac:dyDescent="0.25">
      <c r="F1173" s="9">
        <v>23</v>
      </c>
      <c r="G1173" s="9">
        <v>6568</v>
      </c>
      <c r="H1173" s="9">
        <v>2</v>
      </c>
    </row>
    <row r="1174" spans="6:8" x14ac:dyDescent="0.25">
      <c r="F1174" s="9">
        <v>20</v>
      </c>
      <c r="G1174" s="9">
        <v>7347</v>
      </c>
      <c r="H1174" s="9">
        <v>2</v>
      </c>
    </row>
    <row r="1175" spans="6:8" x14ac:dyDescent="0.25">
      <c r="F1175" s="9">
        <v>14</v>
      </c>
      <c r="G1175" s="9">
        <v>7952</v>
      </c>
      <c r="H1175" s="9">
        <v>2</v>
      </c>
    </row>
    <row r="1176" spans="6:8" x14ac:dyDescent="0.25">
      <c r="F1176" s="9">
        <v>24</v>
      </c>
      <c r="G1176" s="9">
        <v>3427</v>
      </c>
      <c r="H1176" s="9">
        <v>4</v>
      </c>
    </row>
    <row r="1177" spans="6:8" x14ac:dyDescent="0.25">
      <c r="F1177" s="9">
        <v>14</v>
      </c>
      <c r="G1177" s="9">
        <v>9366</v>
      </c>
      <c r="H1177" s="9">
        <v>2</v>
      </c>
    </row>
    <row r="1178" spans="6:8" x14ac:dyDescent="0.25">
      <c r="F1178" s="9">
        <v>13</v>
      </c>
      <c r="G1178" s="9">
        <v>3024</v>
      </c>
      <c r="H1178" s="9">
        <v>4</v>
      </c>
    </row>
    <row r="1179" spans="6:8" x14ac:dyDescent="0.25">
      <c r="F1179" s="9">
        <v>14</v>
      </c>
      <c r="G1179" s="9">
        <v>820</v>
      </c>
      <c r="H1179" s="9">
        <v>4</v>
      </c>
    </row>
    <row r="1180" spans="6:8" x14ac:dyDescent="0.25">
      <c r="F1180" s="9">
        <v>12</v>
      </c>
      <c r="G1180" s="9">
        <v>3602</v>
      </c>
      <c r="H1180" s="9">
        <v>1</v>
      </c>
    </row>
    <row r="1181" spans="6:8" x14ac:dyDescent="0.25">
      <c r="F1181" s="9">
        <v>23</v>
      </c>
      <c r="G1181" s="9">
        <v>3896</v>
      </c>
      <c r="H1181" s="9">
        <v>2</v>
      </c>
    </row>
    <row r="1182" spans="6:8" x14ac:dyDescent="0.25">
      <c r="F1182" s="9">
        <v>26</v>
      </c>
      <c r="G1182" s="9">
        <v>3107</v>
      </c>
      <c r="H1182" s="9">
        <v>2</v>
      </c>
    </row>
    <row r="1183" spans="6:8" x14ac:dyDescent="0.25">
      <c r="F1183" s="9">
        <v>25</v>
      </c>
      <c r="G1183" s="9">
        <v>8281</v>
      </c>
      <c r="H1183" s="9">
        <v>4</v>
      </c>
    </row>
    <row r="1184" spans="6:8" x14ac:dyDescent="0.25">
      <c r="F1184" s="9">
        <v>12</v>
      </c>
      <c r="G1184" s="9">
        <v>6062</v>
      </c>
      <c r="H1184" s="9">
        <v>4</v>
      </c>
    </row>
    <row r="1185" spans="6:8" x14ac:dyDescent="0.25">
      <c r="F1185" s="9">
        <v>14</v>
      </c>
      <c r="G1185" s="9">
        <v>7553</v>
      </c>
      <c r="H1185" s="9">
        <v>2</v>
      </c>
    </row>
    <row r="1186" spans="6:8" x14ac:dyDescent="0.25">
      <c r="F1186" s="9">
        <v>29</v>
      </c>
      <c r="G1186" s="9">
        <v>7873</v>
      </c>
      <c r="H1186" s="9">
        <v>4</v>
      </c>
    </row>
    <row r="1187" spans="6:8" x14ac:dyDescent="0.25">
      <c r="F1187" s="9">
        <v>24</v>
      </c>
      <c r="G1187" s="9">
        <v>2823</v>
      </c>
      <c r="H1187" s="9">
        <v>4</v>
      </c>
    </row>
    <row r="1188" spans="6:8" x14ac:dyDescent="0.25">
      <c r="F1188" s="9">
        <v>13</v>
      </c>
      <c r="G1188" s="9">
        <v>9623</v>
      </c>
      <c r="H1188" s="9">
        <v>4</v>
      </c>
    </row>
    <row r="1189" spans="6:8" x14ac:dyDescent="0.25">
      <c r="F1189" s="9">
        <v>28</v>
      </c>
      <c r="G1189" s="9">
        <v>8187</v>
      </c>
      <c r="H1189" s="9">
        <v>4</v>
      </c>
    </row>
    <row r="1190" spans="6:8" x14ac:dyDescent="0.25">
      <c r="F1190" s="9">
        <v>29</v>
      </c>
      <c r="G1190" s="9">
        <v>2758</v>
      </c>
      <c r="H1190" s="9">
        <v>2</v>
      </c>
    </row>
    <row r="1191" spans="6:8" x14ac:dyDescent="0.25">
      <c r="F1191" s="9">
        <v>10</v>
      </c>
      <c r="G1191" s="9">
        <v>1734</v>
      </c>
      <c r="H1191" s="9">
        <v>2</v>
      </c>
    </row>
    <row r="1192" spans="6:8" x14ac:dyDescent="0.25">
      <c r="F1192" s="9">
        <v>20</v>
      </c>
      <c r="G1192" s="9">
        <v>4505</v>
      </c>
      <c r="H1192" s="9">
        <v>2</v>
      </c>
    </row>
    <row r="1193" spans="6:8" x14ac:dyDescent="0.25">
      <c r="F1193" s="9">
        <v>28</v>
      </c>
      <c r="G1193" s="9">
        <v>9538</v>
      </c>
      <c r="H1193" s="9">
        <v>3</v>
      </c>
    </row>
    <row r="1194" spans="6:8" x14ac:dyDescent="0.25">
      <c r="F1194" s="9">
        <v>5</v>
      </c>
      <c r="G1194" s="9">
        <v>5156</v>
      </c>
      <c r="H1194" s="9">
        <v>4</v>
      </c>
    </row>
    <row r="1195" spans="6:8" x14ac:dyDescent="0.25">
      <c r="F1195" s="9">
        <v>29</v>
      </c>
      <c r="G1195" s="9">
        <v>2442</v>
      </c>
      <c r="H1195" s="9">
        <v>1</v>
      </c>
    </row>
    <row r="1196" spans="6:8" x14ac:dyDescent="0.25">
      <c r="F1196" s="9">
        <v>12</v>
      </c>
      <c r="G1196" s="9">
        <v>4384</v>
      </c>
      <c r="H1196" s="9">
        <v>3</v>
      </c>
    </row>
    <row r="1197" spans="6:8" x14ac:dyDescent="0.25">
      <c r="F1197" s="9">
        <v>30</v>
      </c>
      <c r="G1197" s="9">
        <v>6752</v>
      </c>
      <c r="H1197" s="9">
        <v>4</v>
      </c>
    </row>
    <row r="1198" spans="6:8" x14ac:dyDescent="0.25">
      <c r="F1198" s="9">
        <v>8</v>
      </c>
      <c r="G1198" s="9">
        <v>1211</v>
      </c>
      <c r="H1198" s="9">
        <v>1</v>
      </c>
    </row>
    <row r="1199" spans="6:8" x14ac:dyDescent="0.25">
      <c r="F1199" s="9">
        <v>1</v>
      </c>
      <c r="G1199" s="9">
        <v>1533</v>
      </c>
      <c r="H1199" s="9">
        <v>4</v>
      </c>
    </row>
    <row r="1200" spans="6:8" x14ac:dyDescent="0.25">
      <c r="F1200" s="9">
        <v>25</v>
      </c>
      <c r="G1200" s="9">
        <v>6604</v>
      </c>
      <c r="H1200" s="9">
        <v>4</v>
      </c>
    </row>
    <row r="1201" spans="6:8" x14ac:dyDescent="0.25">
      <c r="F1201" s="9">
        <v>2</v>
      </c>
      <c r="G1201" s="9">
        <v>2086</v>
      </c>
      <c r="H1201" s="9">
        <v>3</v>
      </c>
    </row>
    <row r="1202" spans="6:8" x14ac:dyDescent="0.25">
      <c r="F1202" s="9">
        <v>7</v>
      </c>
      <c r="G1202" s="9">
        <v>6965</v>
      </c>
      <c r="H1202" s="9">
        <v>2</v>
      </c>
    </row>
    <row r="1203" spans="6:8" x14ac:dyDescent="0.25">
      <c r="F1203" s="9">
        <v>12</v>
      </c>
      <c r="G1203" s="9">
        <v>1711</v>
      </c>
      <c r="H1203" s="9">
        <v>2</v>
      </c>
    </row>
    <row r="1204" spans="6:8" x14ac:dyDescent="0.25">
      <c r="F1204" s="9">
        <v>21</v>
      </c>
      <c r="G1204" s="9">
        <v>2894</v>
      </c>
      <c r="H1204" s="9">
        <v>3</v>
      </c>
    </row>
    <row r="1205" spans="6:8" x14ac:dyDescent="0.25">
      <c r="F1205" s="9">
        <v>16</v>
      </c>
      <c r="G1205" s="9">
        <v>8269</v>
      </c>
      <c r="H1205" s="9">
        <v>2</v>
      </c>
    </row>
    <row r="1206" spans="6:8" x14ac:dyDescent="0.25">
      <c r="F1206" s="9">
        <v>11</v>
      </c>
      <c r="G1206" s="9">
        <v>3860</v>
      </c>
      <c r="H1206" s="9">
        <v>2</v>
      </c>
    </row>
    <row r="1207" spans="6:8" x14ac:dyDescent="0.25">
      <c r="F1207" s="9">
        <v>12</v>
      </c>
      <c r="G1207" s="9">
        <v>4473</v>
      </c>
      <c r="H1207" s="9">
        <v>3</v>
      </c>
    </row>
    <row r="1208" spans="6:8" x14ac:dyDescent="0.25">
      <c r="F1208" s="9">
        <v>17</v>
      </c>
      <c r="G1208" s="9">
        <v>1259</v>
      </c>
      <c r="H1208" s="9">
        <v>3</v>
      </c>
    </row>
    <row r="1209" spans="6:8" x14ac:dyDescent="0.25">
      <c r="F1209" s="9">
        <v>17</v>
      </c>
      <c r="G1209" s="9">
        <v>4709</v>
      </c>
      <c r="H1209" s="9">
        <v>2</v>
      </c>
    </row>
    <row r="1210" spans="6:8" x14ac:dyDescent="0.25">
      <c r="F1210" s="9">
        <v>12</v>
      </c>
      <c r="G1210" s="9">
        <v>4415</v>
      </c>
      <c r="H1210" s="9">
        <v>3</v>
      </c>
    </row>
    <row r="1211" spans="6:8" x14ac:dyDescent="0.25">
      <c r="F1211" s="9">
        <v>20</v>
      </c>
      <c r="G1211" s="9">
        <v>7458</v>
      </c>
      <c r="H1211" s="9">
        <v>4</v>
      </c>
    </row>
    <row r="1212" spans="6:8" x14ac:dyDescent="0.25">
      <c r="F1212" s="9">
        <v>25</v>
      </c>
      <c r="G1212" s="9">
        <v>5571</v>
      </c>
      <c r="H1212" s="9">
        <v>4</v>
      </c>
    </row>
    <row r="1213" spans="6:8" x14ac:dyDescent="0.25">
      <c r="F1213" s="9">
        <v>16</v>
      </c>
      <c r="G1213" s="9">
        <v>4064</v>
      </c>
      <c r="H1213" s="9">
        <v>2</v>
      </c>
    </row>
    <row r="1214" spans="6:8" x14ac:dyDescent="0.25">
      <c r="F1214" s="9">
        <v>26</v>
      </c>
      <c r="G1214" s="9">
        <v>5609</v>
      </c>
      <c r="H1214" s="9">
        <v>2</v>
      </c>
    </row>
    <row r="1215" spans="6:8" x14ac:dyDescent="0.25">
      <c r="F1215" s="9">
        <v>15</v>
      </c>
      <c r="G1215" s="9">
        <v>2506</v>
      </c>
      <c r="H1215" s="9">
        <v>1</v>
      </c>
    </row>
    <row r="1216" spans="6:8" x14ac:dyDescent="0.25">
      <c r="F1216" s="9">
        <v>28</v>
      </c>
      <c r="G1216" s="9">
        <v>7274</v>
      </c>
      <c r="H1216" s="9">
        <v>2</v>
      </c>
    </row>
    <row r="1217" spans="6:8" x14ac:dyDescent="0.25">
      <c r="F1217" s="9">
        <v>26</v>
      </c>
      <c r="G1217" s="9">
        <v>8096</v>
      </c>
      <c r="H1217" s="9">
        <v>2</v>
      </c>
    </row>
    <row r="1218" spans="6:8" x14ac:dyDescent="0.25">
      <c r="F1218" s="9">
        <v>2</v>
      </c>
      <c r="G1218" s="9">
        <v>531</v>
      </c>
      <c r="H1218" s="9">
        <v>3</v>
      </c>
    </row>
    <row r="1219" spans="6:8" x14ac:dyDescent="0.25">
      <c r="F1219" s="9">
        <v>20</v>
      </c>
      <c r="G1219" s="9">
        <v>9444</v>
      </c>
      <c r="H1219" s="9">
        <v>2</v>
      </c>
    </row>
    <row r="1220" spans="6:8" x14ac:dyDescent="0.25">
      <c r="F1220" s="9">
        <v>5</v>
      </c>
      <c r="G1220" s="9">
        <v>1142</v>
      </c>
      <c r="H1220" s="9">
        <v>4</v>
      </c>
    </row>
    <row r="1221" spans="6:8" x14ac:dyDescent="0.25">
      <c r="F1221" s="9">
        <v>14</v>
      </c>
      <c r="G1221" s="9">
        <v>7369</v>
      </c>
      <c r="H1221" s="9">
        <v>1</v>
      </c>
    </row>
    <row r="1222" spans="6:8" x14ac:dyDescent="0.25">
      <c r="F1222" s="9">
        <v>21</v>
      </c>
      <c r="G1222" s="9">
        <v>2783</v>
      </c>
      <c r="H1222" s="9">
        <v>4</v>
      </c>
    </row>
    <row r="1223" spans="6:8" x14ac:dyDescent="0.25">
      <c r="F1223" s="9">
        <v>9</v>
      </c>
      <c r="G1223" s="9">
        <v>752</v>
      </c>
      <c r="H1223" s="9">
        <v>2</v>
      </c>
    </row>
    <row r="1224" spans="6:8" x14ac:dyDescent="0.25">
      <c r="F1224" s="9">
        <v>7</v>
      </c>
      <c r="G1224" s="9">
        <v>1850</v>
      </c>
      <c r="H1224" s="9">
        <v>4</v>
      </c>
    </row>
    <row r="1225" spans="6:8" x14ac:dyDescent="0.25">
      <c r="F1225" s="9">
        <v>5</v>
      </c>
      <c r="G1225" s="9">
        <v>5554</v>
      </c>
      <c r="H1225" s="9">
        <v>2</v>
      </c>
    </row>
    <row r="1226" spans="6:8" x14ac:dyDescent="0.25">
      <c r="F1226" s="9">
        <v>4</v>
      </c>
      <c r="G1226" s="9">
        <v>2823</v>
      </c>
      <c r="H1226" s="9">
        <v>4</v>
      </c>
    </row>
    <row r="1227" spans="6:8" x14ac:dyDescent="0.25">
      <c r="F1227" s="9">
        <v>24</v>
      </c>
      <c r="G1227" s="9">
        <v>9771</v>
      </c>
      <c r="H1227" s="9">
        <v>3</v>
      </c>
    </row>
    <row r="1228" spans="6:8" x14ac:dyDescent="0.25">
      <c r="F1228" s="9">
        <v>22</v>
      </c>
      <c r="G1228" s="9">
        <v>9603</v>
      </c>
      <c r="H1228" s="9">
        <v>3</v>
      </c>
    </row>
    <row r="1229" spans="6:8" x14ac:dyDescent="0.25">
      <c r="F1229" s="9">
        <v>27</v>
      </c>
      <c r="G1229" s="9">
        <v>1204</v>
      </c>
      <c r="H1229" s="9">
        <v>2</v>
      </c>
    </row>
    <row r="1230" spans="6:8" x14ac:dyDescent="0.25">
      <c r="F1230" s="9">
        <v>23</v>
      </c>
      <c r="G1230" s="9">
        <v>7449</v>
      </c>
      <c r="H1230" s="9">
        <v>1</v>
      </c>
    </row>
    <row r="1231" spans="6:8" x14ac:dyDescent="0.25">
      <c r="F1231" s="9">
        <v>5</v>
      </c>
      <c r="G1231" s="9">
        <v>7129</v>
      </c>
      <c r="H1231" s="9">
        <v>1</v>
      </c>
    </row>
    <row r="1232" spans="6:8" x14ac:dyDescent="0.25">
      <c r="F1232" s="9">
        <v>6</v>
      </c>
      <c r="G1232" s="9">
        <v>4135</v>
      </c>
      <c r="H1232" s="9">
        <v>2</v>
      </c>
    </row>
    <row r="1233" spans="6:8" x14ac:dyDescent="0.25">
      <c r="F1233" s="9">
        <v>1</v>
      </c>
      <c r="G1233" s="9">
        <v>5061</v>
      </c>
      <c r="H1233" s="9">
        <v>1</v>
      </c>
    </row>
    <row r="1234" spans="6:8" x14ac:dyDescent="0.25">
      <c r="F1234" s="9">
        <v>2</v>
      </c>
      <c r="G1234" s="9">
        <v>7297</v>
      </c>
      <c r="H1234" s="9">
        <v>1</v>
      </c>
    </row>
    <row r="1235" spans="6:8" x14ac:dyDescent="0.25">
      <c r="F1235" s="9">
        <v>1</v>
      </c>
      <c r="G1235" s="9">
        <v>7518</v>
      </c>
      <c r="H1235" s="9">
        <v>4</v>
      </c>
    </row>
    <row r="1236" spans="6:8" x14ac:dyDescent="0.25">
      <c r="F1236" s="9">
        <v>8</v>
      </c>
      <c r="G1236" s="9">
        <v>8738</v>
      </c>
      <c r="H1236" s="9">
        <v>2</v>
      </c>
    </row>
    <row r="1237" spans="6:8" x14ac:dyDescent="0.25">
      <c r="F1237" s="9">
        <v>29</v>
      </c>
      <c r="G1237" s="9">
        <v>7592</v>
      </c>
      <c r="H1237" s="9">
        <v>1</v>
      </c>
    </row>
    <row r="1238" spans="6:8" x14ac:dyDescent="0.25">
      <c r="F1238" s="9">
        <v>19</v>
      </c>
      <c r="G1238" s="9">
        <v>1192</v>
      </c>
      <c r="H1238" s="9">
        <v>3</v>
      </c>
    </row>
    <row r="1239" spans="6:8" x14ac:dyDescent="0.25">
      <c r="F1239" s="9">
        <v>18</v>
      </c>
      <c r="G1239" s="9">
        <v>494</v>
      </c>
      <c r="H1239" s="9">
        <v>3</v>
      </c>
    </row>
    <row r="1240" spans="6:8" x14ac:dyDescent="0.25">
      <c r="F1240" s="9">
        <v>28</v>
      </c>
      <c r="G1240" s="9">
        <v>5644</v>
      </c>
      <c r="H1240" s="9">
        <v>4</v>
      </c>
    </row>
    <row r="1241" spans="6:8" x14ac:dyDescent="0.25">
      <c r="F1241" s="9">
        <v>14</v>
      </c>
      <c r="G1241" s="9">
        <v>3002</v>
      </c>
      <c r="H1241" s="9">
        <v>4</v>
      </c>
    </row>
    <row r="1242" spans="6:8" x14ac:dyDescent="0.25">
      <c r="F1242" s="9">
        <v>14</v>
      </c>
      <c r="G1242" s="9">
        <v>3779</v>
      </c>
      <c r="H1242" s="9">
        <v>4</v>
      </c>
    </row>
    <row r="1243" spans="6:8" x14ac:dyDescent="0.25">
      <c r="F1243" s="9">
        <v>13</v>
      </c>
      <c r="G1243" s="9">
        <v>2149</v>
      </c>
      <c r="H1243" s="9">
        <v>1</v>
      </c>
    </row>
    <row r="1244" spans="6:8" x14ac:dyDescent="0.25">
      <c r="F1244" s="9">
        <v>5</v>
      </c>
      <c r="G1244" s="9">
        <v>4210</v>
      </c>
      <c r="H1244" s="9">
        <v>2</v>
      </c>
    </row>
    <row r="1245" spans="6:8" x14ac:dyDescent="0.25">
      <c r="F1245" s="9">
        <v>3</v>
      </c>
      <c r="G1245" s="9">
        <v>5974</v>
      </c>
      <c r="H1245" s="9">
        <v>3</v>
      </c>
    </row>
    <row r="1246" spans="6:8" x14ac:dyDescent="0.25">
      <c r="F1246" s="9">
        <v>10</v>
      </c>
      <c r="G1246" s="9">
        <v>4480</v>
      </c>
      <c r="H1246" s="9">
        <v>2</v>
      </c>
    </row>
    <row r="1247" spans="6:8" x14ac:dyDescent="0.25">
      <c r="F1247" s="9">
        <v>28</v>
      </c>
      <c r="G1247" s="9">
        <v>6768</v>
      </c>
      <c r="H1247" s="9">
        <v>1</v>
      </c>
    </row>
    <row r="1248" spans="6:8" x14ac:dyDescent="0.25">
      <c r="F1248" s="9">
        <v>26</v>
      </c>
      <c r="G1248" s="9">
        <v>3448</v>
      </c>
      <c r="H1248" s="9">
        <v>3</v>
      </c>
    </row>
    <row r="1249" spans="6:8" x14ac:dyDescent="0.25">
      <c r="F1249" s="9">
        <v>17</v>
      </c>
      <c r="G1249" s="9">
        <v>2163</v>
      </c>
      <c r="H1249" s="9">
        <v>1</v>
      </c>
    </row>
    <row r="1250" spans="6:8" x14ac:dyDescent="0.25">
      <c r="F1250" s="9">
        <v>12</v>
      </c>
      <c r="G1250" s="9">
        <v>8094</v>
      </c>
      <c r="H1250" s="9">
        <v>3</v>
      </c>
    </row>
    <row r="1251" spans="6:8" x14ac:dyDescent="0.25">
      <c r="F1251" s="9">
        <v>26</v>
      </c>
      <c r="G1251" s="9">
        <v>5979</v>
      </c>
      <c r="H1251" s="9">
        <v>3</v>
      </c>
    </row>
    <row r="1252" spans="6:8" x14ac:dyDescent="0.25">
      <c r="F1252" s="9">
        <v>17</v>
      </c>
      <c r="G1252" s="9">
        <v>7522</v>
      </c>
      <c r="H1252" s="9">
        <v>2</v>
      </c>
    </row>
    <row r="1253" spans="6:8" x14ac:dyDescent="0.25">
      <c r="F1253" s="9">
        <v>12</v>
      </c>
      <c r="G1253" s="9">
        <v>6395</v>
      </c>
      <c r="H1253" s="9">
        <v>4</v>
      </c>
    </row>
    <row r="1254" spans="6:8" x14ac:dyDescent="0.25">
      <c r="F1254" s="9">
        <v>20</v>
      </c>
      <c r="G1254" s="9">
        <v>3491</v>
      </c>
      <c r="H1254" s="9">
        <v>1</v>
      </c>
    </row>
    <row r="1255" spans="6:8" x14ac:dyDescent="0.25">
      <c r="F1255" s="9">
        <v>18</v>
      </c>
      <c r="G1255" s="9">
        <v>5942</v>
      </c>
      <c r="H1255" s="9">
        <v>2</v>
      </c>
    </row>
    <row r="1256" spans="6:8" x14ac:dyDescent="0.25">
      <c r="F1256" s="9">
        <v>30</v>
      </c>
      <c r="G1256" s="9">
        <v>1354</v>
      </c>
      <c r="H1256" s="9">
        <v>1</v>
      </c>
    </row>
    <row r="1257" spans="6:8" x14ac:dyDescent="0.25">
      <c r="F1257" s="9">
        <v>11</v>
      </c>
      <c r="G1257" s="9">
        <v>3121</v>
      </c>
      <c r="H1257" s="9">
        <v>4</v>
      </c>
    </row>
    <row r="1258" spans="6:8" x14ac:dyDescent="0.25">
      <c r="F1258" s="9">
        <v>3</v>
      </c>
      <c r="G1258" s="9">
        <v>886</v>
      </c>
      <c r="H1258" s="9">
        <v>1</v>
      </c>
    </row>
    <row r="1259" spans="6:8" x14ac:dyDescent="0.25">
      <c r="F1259" s="9">
        <v>2</v>
      </c>
      <c r="G1259" s="9">
        <v>3859</v>
      </c>
      <c r="H1259" s="9">
        <v>4</v>
      </c>
    </row>
    <row r="1260" spans="6:8" x14ac:dyDescent="0.25">
      <c r="F1260" s="9">
        <v>2</v>
      </c>
      <c r="G1260" s="9">
        <v>1523</v>
      </c>
      <c r="H1260" s="9">
        <v>3</v>
      </c>
    </row>
    <row r="1261" spans="6:8" x14ac:dyDescent="0.25">
      <c r="F1261" s="9">
        <v>23</v>
      </c>
      <c r="G1261" s="9">
        <v>8489</v>
      </c>
      <c r="H1261" s="9">
        <v>2</v>
      </c>
    </row>
    <row r="1262" spans="6:8" x14ac:dyDescent="0.25">
      <c r="F1262" s="9">
        <v>7</v>
      </c>
      <c r="G1262" s="9">
        <v>3078</v>
      </c>
      <c r="H1262" s="9">
        <v>4</v>
      </c>
    </row>
    <row r="1263" spans="6:8" x14ac:dyDescent="0.25">
      <c r="F1263" s="9">
        <v>9</v>
      </c>
      <c r="G1263" s="9">
        <v>9296</v>
      </c>
      <c r="H1263" s="9">
        <v>3</v>
      </c>
    </row>
    <row r="1264" spans="6:8" x14ac:dyDescent="0.25">
      <c r="F1264" s="9">
        <v>6</v>
      </c>
      <c r="G1264" s="9">
        <v>7872</v>
      </c>
      <c r="H1264" s="9">
        <v>4</v>
      </c>
    </row>
    <row r="1265" spans="6:8" x14ac:dyDescent="0.25">
      <c r="F1265" s="9">
        <v>17</v>
      </c>
      <c r="G1265" s="9">
        <v>860</v>
      </c>
      <c r="H1265" s="9">
        <v>2</v>
      </c>
    </row>
    <row r="1266" spans="6:8" x14ac:dyDescent="0.25">
      <c r="F1266" s="9">
        <v>12</v>
      </c>
      <c r="G1266" s="9">
        <v>1109</v>
      </c>
      <c r="H1266" s="9">
        <v>1</v>
      </c>
    </row>
    <row r="1267" spans="6:8" x14ac:dyDescent="0.25">
      <c r="F1267" s="9">
        <v>24</v>
      </c>
      <c r="G1267" s="9">
        <v>7725</v>
      </c>
      <c r="H1267" s="9">
        <v>4</v>
      </c>
    </row>
    <row r="1268" spans="6:8" x14ac:dyDescent="0.25">
      <c r="F1268" s="9">
        <v>11</v>
      </c>
      <c r="G1268" s="9">
        <v>2377</v>
      </c>
      <c r="H1268" s="9">
        <v>1</v>
      </c>
    </row>
    <row r="1269" spans="6:8" x14ac:dyDescent="0.25">
      <c r="F1269" s="9">
        <v>21</v>
      </c>
      <c r="G1269" s="9">
        <v>891</v>
      </c>
      <c r="H1269" s="9">
        <v>1</v>
      </c>
    </row>
    <row r="1270" spans="6:8" x14ac:dyDescent="0.25">
      <c r="F1270" s="9">
        <v>6</v>
      </c>
      <c r="G1270" s="9">
        <v>7886</v>
      </c>
      <c r="H1270" s="9">
        <v>1</v>
      </c>
    </row>
    <row r="1271" spans="6:8" x14ac:dyDescent="0.25">
      <c r="F1271" s="9">
        <v>17</v>
      </c>
      <c r="G1271" s="9">
        <v>9033</v>
      </c>
      <c r="H1271" s="9">
        <v>2</v>
      </c>
    </row>
    <row r="1272" spans="6:8" x14ac:dyDescent="0.25">
      <c r="F1272" s="9">
        <v>23</v>
      </c>
      <c r="G1272" s="9">
        <v>8078</v>
      </c>
      <c r="H1272" s="9">
        <v>3</v>
      </c>
    </row>
    <row r="1273" spans="6:8" x14ac:dyDescent="0.25">
      <c r="F1273" s="9">
        <v>11</v>
      </c>
      <c r="G1273" s="9">
        <v>7559</v>
      </c>
      <c r="H1273" s="9">
        <v>3</v>
      </c>
    </row>
    <row r="1274" spans="6:8" x14ac:dyDescent="0.25">
      <c r="F1274" s="9">
        <v>9</v>
      </c>
      <c r="G1274" s="9">
        <v>4600</v>
      </c>
      <c r="H1274" s="9">
        <v>4</v>
      </c>
    </row>
    <row r="1275" spans="6:8" x14ac:dyDescent="0.25">
      <c r="F1275" s="9">
        <v>21</v>
      </c>
      <c r="G1275" s="9">
        <v>3980</v>
      </c>
      <c r="H1275" s="9">
        <v>2</v>
      </c>
    </row>
    <row r="1276" spans="6:8" x14ac:dyDescent="0.25">
      <c r="F1276" s="9">
        <v>26</v>
      </c>
      <c r="G1276" s="9">
        <v>8942</v>
      </c>
      <c r="H1276" s="9">
        <v>4</v>
      </c>
    </row>
    <row r="1277" spans="6:8" x14ac:dyDescent="0.25">
      <c r="F1277" s="9">
        <v>22</v>
      </c>
      <c r="G1277" s="9">
        <v>5089</v>
      </c>
      <c r="H1277" s="9">
        <v>3</v>
      </c>
    </row>
    <row r="1278" spans="6:8" x14ac:dyDescent="0.25">
      <c r="F1278" s="9">
        <v>13</v>
      </c>
      <c r="G1278" s="9">
        <v>5151</v>
      </c>
      <c r="H1278" s="9">
        <v>1</v>
      </c>
    </row>
    <row r="1279" spans="6:8" x14ac:dyDescent="0.25">
      <c r="F1279" s="9">
        <v>21</v>
      </c>
      <c r="G1279" s="9">
        <v>7466</v>
      </c>
      <c r="H1279" s="9">
        <v>1</v>
      </c>
    </row>
    <row r="1280" spans="6:8" x14ac:dyDescent="0.25">
      <c r="F1280" s="9">
        <v>10</v>
      </c>
      <c r="G1280" s="9">
        <v>3084</v>
      </c>
      <c r="H1280" s="9">
        <v>1</v>
      </c>
    </row>
    <row r="1281" spans="6:8" x14ac:dyDescent="0.25">
      <c r="F1281" s="9">
        <v>25</v>
      </c>
      <c r="G1281" s="9">
        <v>4244</v>
      </c>
      <c r="H1281" s="9">
        <v>2</v>
      </c>
    </row>
    <row r="1282" spans="6:8" x14ac:dyDescent="0.25">
      <c r="F1282" s="9">
        <v>21</v>
      </c>
      <c r="G1282" s="9">
        <v>955</v>
      </c>
      <c r="H1282" s="9">
        <v>1</v>
      </c>
    </row>
    <row r="1283" spans="6:8" x14ac:dyDescent="0.25">
      <c r="F1283" s="9">
        <v>21</v>
      </c>
      <c r="G1283" s="9">
        <v>7926</v>
      </c>
      <c r="H1283" s="9">
        <v>3</v>
      </c>
    </row>
    <row r="1284" spans="6:8" x14ac:dyDescent="0.25">
      <c r="F1284" s="9">
        <v>15</v>
      </c>
      <c r="G1284" s="9">
        <v>5111</v>
      </c>
      <c r="H1284" s="9">
        <v>3</v>
      </c>
    </row>
    <row r="1285" spans="6:8" x14ac:dyDescent="0.25">
      <c r="F1285" s="9">
        <v>30</v>
      </c>
      <c r="G1285" s="9">
        <v>4929</v>
      </c>
      <c r="H1285" s="9">
        <v>3</v>
      </c>
    </row>
    <row r="1286" spans="6:8" x14ac:dyDescent="0.25">
      <c r="F1286" s="9">
        <v>27</v>
      </c>
      <c r="G1286" s="9">
        <v>2450</v>
      </c>
      <c r="H1286" s="9">
        <v>3</v>
      </c>
    </row>
    <row r="1287" spans="6:8" x14ac:dyDescent="0.25">
      <c r="F1287" s="9">
        <v>24</v>
      </c>
      <c r="G1287" s="9">
        <v>6435</v>
      </c>
      <c r="H1287" s="9">
        <v>3</v>
      </c>
    </row>
    <row r="1288" spans="6:8" x14ac:dyDescent="0.25">
      <c r="F1288" s="9">
        <v>11</v>
      </c>
      <c r="G1288" s="9">
        <v>1102</v>
      </c>
      <c r="H1288" s="9">
        <v>1</v>
      </c>
    </row>
    <row r="1289" spans="6:8" x14ac:dyDescent="0.25">
      <c r="F1289" s="9">
        <v>6</v>
      </c>
      <c r="G1289" s="9">
        <v>7994</v>
      </c>
      <c r="H1289" s="9">
        <v>4</v>
      </c>
    </row>
    <row r="1290" spans="6:8" x14ac:dyDescent="0.25">
      <c r="F1290" s="9">
        <v>20</v>
      </c>
      <c r="G1290" s="9">
        <v>7427</v>
      </c>
      <c r="H1290" s="9">
        <v>2</v>
      </c>
    </row>
    <row r="1291" spans="6:8" x14ac:dyDescent="0.25">
      <c r="F1291" s="9">
        <v>14</v>
      </c>
      <c r="G1291" s="9">
        <v>2309</v>
      </c>
      <c r="H1291" s="9">
        <v>2</v>
      </c>
    </row>
    <row r="1292" spans="6:8" x14ac:dyDescent="0.25">
      <c r="F1292" s="9">
        <v>4</v>
      </c>
      <c r="G1292" s="9">
        <v>9770</v>
      </c>
      <c r="H1292" s="9">
        <v>1</v>
      </c>
    </row>
    <row r="1293" spans="6:8" x14ac:dyDescent="0.25">
      <c r="F1293" s="9">
        <v>11</v>
      </c>
      <c r="G1293" s="9">
        <v>6158</v>
      </c>
      <c r="H1293" s="9">
        <v>1</v>
      </c>
    </row>
    <row r="1294" spans="6:8" x14ac:dyDescent="0.25">
      <c r="F1294" s="9">
        <v>4</v>
      </c>
      <c r="G1294" s="9">
        <v>2592</v>
      </c>
      <c r="H1294" s="9">
        <v>1</v>
      </c>
    </row>
    <row r="1295" spans="6:8" x14ac:dyDescent="0.25">
      <c r="F1295" s="9">
        <v>5</v>
      </c>
      <c r="G1295" s="9">
        <v>5917</v>
      </c>
      <c r="H1295" s="9">
        <v>2</v>
      </c>
    </row>
    <row r="1296" spans="6:8" x14ac:dyDescent="0.25">
      <c r="F1296" s="9">
        <v>9</v>
      </c>
      <c r="G1296" s="9">
        <v>2913</v>
      </c>
      <c r="H1296" s="9">
        <v>4</v>
      </c>
    </row>
    <row r="1297" spans="6:8" x14ac:dyDescent="0.25">
      <c r="F1297" s="9">
        <v>27</v>
      </c>
      <c r="G1297" s="9">
        <v>870</v>
      </c>
      <c r="H1297" s="9">
        <v>2</v>
      </c>
    </row>
    <row r="1298" spans="6:8" x14ac:dyDescent="0.25">
      <c r="F1298" s="9">
        <v>11</v>
      </c>
      <c r="G1298" s="9">
        <v>7148</v>
      </c>
      <c r="H1298" s="9">
        <v>4</v>
      </c>
    </row>
    <row r="1299" spans="6:8" x14ac:dyDescent="0.25">
      <c r="F1299" s="9">
        <v>18</v>
      </c>
      <c r="G1299" s="9">
        <v>1676</v>
      </c>
      <c r="H1299" s="9">
        <v>3</v>
      </c>
    </row>
    <row r="1300" spans="6:8" x14ac:dyDescent="0.25">
      <c r="F1300" s="9">
        <v>9</v>
      </c>
      <c r="G1300" s="9">
        <v>4403</v>
      </c>
      <c r="H1300" s="9">
        <v>2</v>
      </c>
    </row>
    <row r="1301" spans="6:8" x14ac:dyDescent="0.25">
      <c r="F1301" s="9">
        <v>22</v>
      </c>
      <c r="G1301" s="9">
        <v>4507</v>
      </c>
      <c r="H1301" s="9">
        <v>3</v>
      </c>
    </row>
    <row r="1302" spans="6:8" x14ac:dyDescent="0.25">
      <c r="F1302" s="9">
        <v>20</v>
      </c>
      <c r="G1302" s="9">
        <v>4841</v>
      </c>
      <c r="H1302" s="9">
        <v>2</v>
      </c>
    </row>
    <row r="1303" spans="6:8" x14ac:dyDescent="0.25">
      <c r="F1303" s="9">
        <v>23</v>
      </c>
      <c r="G1303" s="9">
        <v>8420</v>
      </c>
      <c r="H1303" s="9">
        <v>1</v>
      </c>
    </row>
    <row r="1304" spans="6:8" x14ac:dyDescent="0.25">
      <c r="F1304" s="9">
        <v>4</v>
      </c>
      <c r="G1304" s="9">
        <v>9988</v>
      </c>
      <c r="H1304" s="9">
        <v>2</v>
      </c>
    </row>
    <row r="1305" spans="6:8" x14ac:dyDescent="0.25">
      <c r="F1305" s="9">
        <v>21</v>
      </c>
      <c r="G1305" s="9">
        <v>5552</v>
      </c>
      <c r="H1305" s="9">
        <v>1</v>
      </c>
    </row>
    <row r="1306" spans="6:8" x14ac:dyDescent="0.25">
      <c r="F1306" s="9">
        <v>8</v>
      </c>
      <c r="G1306" s="9">
        <v>7517</v>
      </c>
      <c r="H1306" s="9">
        <v>3</v>
      </c>
    </row>
    <row r="1307" spans="6:8" x14ac:dyDescent="0.25">
      <c r="F1307" s="9">
        <v>16</v>
      </c>
      <c r="G1307" s="9">
        <v>4785</v>
      </c>
      <c r="H1307" s="9">
        <v>4</v>
      </c>
    </row>
    <row r="1308" spans="6:8" x14ac:dyDescent="0.25">
      <c r="F1308" s="9">
        <v>13</v>
      </c>
      <c r="G1308" s="9">
        <v>7185</v>
      </c>
      <c r="H1308" s="9">
        <v>1</v>
      </c>
    </row>
    <row r="1309" spans="6:8" x14ac:dyDescent="0.25">
      <c r="F1309" s="9">
        <v>14</v>
      </c>
      <c r="G1309" s="9">
        <v>4888</v>
      </c>
      <c r="H1309" s="9">
        <v>4</v>
      </c>
    </row>
    <row r="1310" spans="6:8" x14ac:dyDescent="0.25">
      <c r="F1310" s="9">
        <v>13</v>
      </c>
      <c r="G1310" s="9">
        <v>7554</v>
      </c>
      <c r="H1310" s="9">
        <v>2</v>
      </c>
    </row>
    <row r="1311" spans="6:8" x14ac:dyDescent="0.25">
      <c r="F1311" s="9">
        <v>18</v>
      </c>
      <c r="G1311" s="9">
        <v>6323</v>
      </c>
      <c r="H1311" s="9">
        <v>1</v>
      </c>
    </row>
    <row r="1312" spans="6:8" x14ac:dyDescent="0.25">
      <c r="F1312" s="9">
        <v>1</v>
      </c>
      <c r="G1312" s="9">
        <v>2988</v>
      </c>
      <c r="H1312" s="9">
        <v>3</v>
      </c>
    </row>
    <row r="1313" spans="6:8" x14ac:dyDescent="0.25">
      <c r="F1313" s="9">
        <v>5</v>
      </c>
      <c r="G1313" s="9">
        <v>9609</v>
      </c>
      <c r="H1313" s="9">
        <v>1</v>
      </c>
    </row>
    <row r="1314" spans="6:8" x14ac:dyDescent="0.25">
      <c r="F1314" s="9">
        <v>30</v>
      </c>
      <c r="G1314" s="9">
        <v>5838</v>
      </c>
      <c r="H1314" s="9">
        <v>3</v>
      </c>
    </row>
    <row r="1315" spans="6:8" x14ac:dyDescent="0.25">
      <c r="F1315" s="9">
        <v>12</v>
      </c>
      <c r="G1315" s="9">
        <v>6150</v>
      </c>
      <c r="H1315" s="9">
        <v>1</v>
      </c>
    </row>
    <row r="1316" spans="6:8" x14ac:dyDescent="0.25">
      <c r="F1316" s="9">
        <v>9</v>
      </c>
      <c r="G1316" s="9">
        <v>9142</v>
      </c>
      <c r="H1316" s="9">
        <v>2</v>
      </c>
    </row>
    <row r="1317" spans="6:8" x14ac:dyDescent="0.25">
      <c r="F1317" s="9">
        <v>20</v>
      </c>
      <c r="G1317" s="9">
        <v>3938</v>
      </c>
      <c r="H1317" s="9">
        <v>3</v>
      </c>
    </row>
    <row r="1318" spans="6:8" x14ac:dyDescent="0.25">
      <c r="F1318" s="9">
        <v>8</v>
      </c>
      <c r="G1318" s="9">
        <v>1989</v>
      </c>
      <c r="H1318" s="9">
        <v>2</v>
      </c>
    </row>
    <row r="1319" spans="6:8" x14ac:dyDescent="0.25">
      <c r="F1319" s="9">
        <v>22</v>
      </c>
      <c r="G1319" s="9">
        <v>5594</v>
      </c>
      <c r="H1319" s="9">
        <v>2</v>
      </c>
    </row>
    <row r="1320" spans="6:8" x14ac:dyDescent="0.25">
      <c r="F1320" s="9">
        <v>12</v>
      </c>
      <c r="G1320" s="9">
        <v>7315</v>
      </c>
      <c r="H1320" s="9">
        <v>4</v>
      </c>
    </row>
    <row r="1321" spans="6:8" x14ac:dyDescent="0.25">
      <c r="F1321" s="9">
        <v>25</v>
      </c>
      <c r="G1321" s="9">
        <v>7088</v>
      </c>
      <c r="H1321" s="9">
        <v>1</v>
      </c>
    </row>
    <row r="1322" spans="6:8" x14ac:dyDescent="0.25">
      <c r="F1322" s="9">
        <v>11</v>
      </c>
      <c r="G1322" s="9">
        <v>4829</v>
      </c>
      <c r="H1322" s="9">
        <v>3</v>
      </c>
    </row>
    <row r="1323" spans="6:8" x14ac:dyDescent="0.25">
      <c r="F1323" s="9">
        <v>28</v>
      </c>
      <c r="G1323" s="9">
        <v>1258</v>
      </c>
      <c r="H1323" s="9">
        <v>1</v>
      </c>
    </row>
    <row r="1324" spans="6:8" x14ac:dyDescent="0.25">
      <c r="F1324" s="9">
        <v>21</v>
      </c>
      <c r="G1324" s="9">
        <v>3472</v>
      </c>
      <c r="H1324" s="9">
        <v>4</v>
      </c>
    </row>
    <row r="1325" spans="6:8" x14ac:dyDescent="0.25">
      <c r="F1325" s="9">
        <v>13</v>
      </c>
      <c r="G1325" s="9">
        <v>790</v>
      </c>
      <c r="H1325" s="9">
        <v>2</v>
      </c>
    </row>
    <row r="1326" spans="6:8" x14ac:dyDescent="0.25">
      <c r="F1326" s="9">
        <v>24</v>
      </c>
      <c r="G1326" s="9">
        <v>2287</v>
      </c>
      <c r="H1326" s="9">
        <v>3</v>
      </c>
    </row>
    <row r="1327" spans="6:8" x14ac:dyDescent="0.25">
      <c r="F1327" s="9">
        <v>7</v>
      </c>
      <c r="G1327" s="9">
        <v>6536</v>
      </c>
      <c r="H1327" s="9">
        <v>3</v>
      </c>
    </row>
    <row r="1328" spans="6:8" x14ac:dyDescent="0.25">
      <c r="F1328" s="9">
        <v>8</v>
      </c>
      <c r="G1328" s="9">
        <v>6276</v>
      </c>
      <c r="H1328" s="9">
        <v>3</v>
      </c>
    </row>
    <row r="1329" spans="6:8" x14ac:dyDescent="0.25">
      <c r="F1329" s="9">
        <v>7</v>
      </c>
      <c r="G1329" s="9">
        <v>7182</v>
      </c>
      <c r="H1329" s="9">
        <v>3</v>
      </c>
    </row>
    <row r="1330" spans="6:8" x14ac:dyDescent="0.25">
      <c r="F1330" s="9">
        <v>22</v>
      </c>
      <c r="G1330" s="9">
        <v>7164</v>
      </c>
      <c r="H1330" s="9">
        <v>1</v>
      </c>
    </row>
    <row r="1331" spans="6:8" x14ac:dyDescent="0.25">
      <c r="F1331" s="9">
        <v>2</v>
      </c>
      <c r="G1331" s="9">
        <v>1012</v>
      </c>
      <c r="H1331" s="9">
        <v>2</v>
      </c>
    </row>
    <row r="1332" spans="6:8" x14ac:dyDescent="0.25">
      <c r="F1332" s="9">
        <v>6</v>
      </c>
      <c r="G1332" s="9">
        <v>4190</v>
      </c>
      <c r="H1332" s="9">
        <v>3</v>
      </c>
    </row>
    <row r="1333" spans="6:8" x14ac:dyDescent="0.25">
      <c r="F1333" s="9">
        <v>15</v>
      </c>
      <c r="G1333" s="9">
        <v>4257</v>
      </c>
      <c r="H1333" s="9">
        <v>4</v>
      </c>
    </row>
    <row r="1334" spans="6:8" x14ac:dyDescent="0.25">
      <c r="F1334" s="9">
        <v>20</v>
      </c>
      <c r="G1334" s="9">
        <v>4676</v>
      </c>
      <c r="H1334" s="9">
        <v>2</v>
      </c>
    </row>
    <row r="1335" spans="6:8" x14ac:dyDescent="0.25">
      <c r="F1335" s="9">
        <v>27</v>
      </c>
      <c r="G1335" s="9">
        <v>7556</v>
      </c>
      <c r="H1335" s="9">
        <v>1</v>
      </c>
    </row>
    <row r="1336" spans="6:8" x14ac:dyDescent="0.25">
      <c r="F1336" s="9">
        <v>1</v>
      </c>
      <c r="G1336" s="9">
        <v>9882</v>
      </c>
      <c r="H1336" s="9">
        <v>4</v>
      </c>
    </row>
    <row r="1337" spans="6:8" x14ac:dyDescent="0.25">
      <c r="F1337" s="9">
        <v>2</v>
      </c>
      <c r="G1337" s="9">
        <v>3919</v>
      </c>
      <c r="H1337" s="9">
        <v>1</v>
      </c>
    </row>
    <row r="1338" spans="6:8" x14ac:dyDescent="0.25">
      <c r="F1338" s="9">
        <v>10</v>
      </c>
      <c r="G1338" s="9">
        <v>554</v>
      </c>
      <c r="H1338" s="9">
        <v>3</v>
      </c>
    </row>
    <row r="1339" spans="6:8" x14ac:dyDescent="0.25">
      <c r="F1339" s="9">
        <v>23</v>
      </c>
      <c r="G1339" s="9">
        <v>6732</v>
      </c>
      <c r="H1339" s="9">
        <v>4</v>
      </c>
    </row>
    <row r="1340" spans="6:8" x14ac:dyDescent="0.25">
      <c r="F1340" s="9">
        <v>29</v>
      </c>
      <c r="G1340" s="9">
        <v>7760</v>
      </c>
      <c r="H1340" s="9">
        <v>4</v>
      </c>
    </row>
    <row r="1341" spans="6:8" x14ac:dyDescent="0.25">
      <c r="F1341" s="9">
        <v>17</v>
      </c>
      <c r="G1341" s="9">
        <v>5103</v>
      </c>
      <c r="H1341" s="9">
        <v>2</v>
      </c>
    </row>
    <row r="1342" spans="6:8" x14ac:dyDescent="0.25">
      <c r="F1342" s="9">
        <v>3</v>
      </c>
      <c r="G1342" s="9">
        <v>3461</v>
      </c>
      <c r="H1342" s="9">
        <v>4</v>
      </c>
    </row>
    <row r="1343" spans="6:8" x14ac:dyDescent="0.25">
      <c r="F1343" s="9">
        <v>30</v>
      </c>
      <c r="G1343" s="9">
        <v>8826</v>
      </c>
      <c r="H1343" s="9">
        <v>1</v>
      </c>
    </row>
    <row r="1344" spans="6:8" x14ac:dyDescent="0.25">
      <c r="F1344" s="9">
        <v>23</v>
      </c>
      <c r="G1344" s="9">
        <v>2259</v>
      </c>
      <c r="H1344" s="9">
        <v>2</v>
      </c>
    </row>
    <row r="1345" spans="6:8" x14ac:dyDescent="0.25">
      <c r="F1345" s="9">
        <v>24</v>
      </c>
      <c r="G1345" s="9">
        <v>6526</v>
      </c>
      <c r="H1345" s="9">
        <v>4</v>
      </c>
    </row>
    <row r="1346" spans="6:8" x14ac:dyDescent="0.25">
      <c r="F1346" s="9">
        <v>13</v>
      </c>
      <c r="G1346" s="9">
        <v>4320</v>
      </c>
      <c r="H1346" s="9">
        <v>1</v>
      </c>
    </row>
    <row r="1347" spans="6:8" x14ac:dyDescent="0.25">
      <c r="F1347" s="9">
        <v>21</v>
      </c>
      <c r="G1347" s="9">
        <v>3569</v>
      </c>
      <c r="H1347" s="9">
        <v>1</v>
      </c>
    </row>
    <row r="1348" spans="6:8" x14ac:dyDescent="0.25">
      <c r="F1348" s="9">
        <v>8</v>
      </c>
      <c r="G1348" s="9">
        <v>3860</v>
      </c>
      <c r="H1348" s="9">
        <v>2</v>
      </c>
    </row>
    <row r="1349" spans="6:8" x14ac:dyDescent="0.25">
      <c r="F1349" s="9">
        <v>12</v>
      </c>
      <c r="G1349" s="9">
        <v>1603</v>
      </c>
      <c r="H1349" s="9">
        <v>3</v>
      </c>
    </row>
    <row r="1350" spans="6:8" x14ac:dyDescent="0.25">
      <c r="F1350" s="9">
        <v>23</v>
      </c>
      <c r="G1350" s="9">
        <v>6438</v>
      </c>
      <c r="H1350" s="9">
        <v>3</v>
      </c>
    </row>
    <row r="1351" spans="6:8" x14ac:dyDescent="0.25">
      <c r="F1351" s="9">
        <v>6</v>
      </c>
      <c r="G1351" s="9">
        <v>6088</v>
      </c>
      <c r="H1351" s="9">
        <v>2</v>
      </c>
    </row>
    <row r="1352" spans="6:8" x14ac:dyDescent="0.25">
      <c r="F1352" s="9">
        <v>20</v>
      </c>
      <c r="G1352" s="9">
        <v>3875</v>
      </c>
      <c r="H1352" s="9">
        <v>1</v>
      </c>
    </row>
    <row r="1353" spans="6:8" x14ac:dyDescent="0.25">
      <c r="F1353" s="9">
        <v>29</v>
      </c>
      <c r="G1353" s="9">
        <v>9212</v>
      </c>
      <c r="H1353" s="9">
        <v>4</v>
      </c>
    </row>
    <row r="1354" spans="6:8" x14ac:dyDescent="0.25">
      <c r="F1354" s="9">
        <v>18</v>
      </c>
      <c r="G1354" s="9">
        <v>2945</v>
      </c>
      <c r="H1354" s="9">
        <v>4</v>
      </c>
    </row>
    <row r="1355" spans="6:8" x14ac:dyDescent="0.25">
      <c r="F1355" s="9">
        <v>10</v>
      </c>
      <c r="G1355" s="9">
        <v>771</v>
      </c>
      <c r="H1355" s="9">
        <v>3</v>
      </c>
    </row>
    <row r="1356" spans="6:8" x14ac:dyDescent="0.25">
      <c r="F1356" s="9">
        <v>21</v>
      </c>
      <c r="G1356" s="9">
        <v>7200</v>
      </c>
      <c r="H1356" s="9">
        <v>3</v>
      </c>
    </row>
    <row r="1357" spans="6:8" x14ac:dyDescent="0.25">
      <c r="F1357" s="9">
        <v>21</v>
      </c>
      <c r="G1357" s="9">
        <v>1023</v>
      </c>
      <c r="H1357" s="9">
        <v>1</v>
      </c>
    </row>
    <row r="1358" spans="6:8" x14ac:dyDescent="0.25">
      <c r="F1358" s="9">
        <v>17</v>
      </c>
      <c r="G1358" s="9">
        <v>8005</v>
      </c>
      <c r="H1358" s="9">
        <v>1</v>
      </c>
    </row>
    <row r="1359" spans="6:8" x14ac:dyDescent="0.25">
      <c r="F1359" s="9">
        <v>10</v>
      </c>
      <c r="G1359" s="9">
        <v>7149</v>
      </c>
      <c r="H1359" s="9">
        <v>1</v>
      </c>
    </row>
    <row r="1360" spans="6:8" x14ac:dyDescent="0.25">
      <c r="F1360" s="9">
        <v>22</v>
      </c>
      <c r="G1360" s="9">
        <v>5427</v>
      </c>
      <c r="H1360" s="9">
        <v>4</v>
      </c>
    </row>
    <row r="1361" spans="6:8" x14ac:dyDescent="0.25">
      <c r="F1361" s="9">
        <v>24</v>
      </c>
      <c r="G1361" s="9">
        <v>2069</v>
      </c>
      <c r="H1361" s="9">
        <v>2</v>
      </c>
    </row>
    <row r="1362" spans="6:8" x14ac:dyDescent="0.25">
      <c r="F1362" s="9">
        <v>17</v>
      </c>
      <c r="G1362" s="9">
        <v>5277</v>
      </c>
      <c r="H1362" s="9">
        <v>2</v>
      </c>
    </row>
    <row r="1363" spans="6:8" x14ac:dyDescent="0.25">
      <c r="F1363" s="9">
        <v>7</v>
      </c>
      <c r="G1363" s="9">
        <v>2850</v>
      </c>
      <c r="H1363" s="9">
        <v>3</v>
      </c>
    </row>
    <row r="1364" spans="6:8" x14ac:dyDescent="0.25">
      <c r="F1364" s="9">
        <v>1</v>
      </c>
      <c r="G1364" s="9">
        <v>6369</v>
      </c>
      <c r="H1364" s="9">
        <v>3</v>
      </c>
    </row>
    <row r="1365" spans="6:8" x14ac:dyDescent="0.25">
      <c r="F1365" s="9">
        <v>3</v>
      </c>
      <c r="G1365" s="9">
        <v>8808</v>
      </c>
      <c r="H1365" s="9">
        <v>2</v>
      </c>
    </row>
    <row r="1366" spans="6:8" x14ac:dyDescent="0.25">
      <c r="F1366" s="9">
        <v>9</v>
      </c>
      <c r="G1366" s="9">
        <v>1648</v>
      </c>
      <c r="H1366" s="9">
        <v>1</v>
      </c>
    </row>
    <row r="1367" spans="6:8" x14ac:dyDescent="0.25">
      <c r="F1367" s="9">
        <v>22</v>
      </c>
      <c r="G1367" s="9">
        <v>9819</v>
      </c>
      <c r="H1367" s="9">
        <v>2</v>
      </c>
    </row>
    <row r="1368" spans="6:8" x14ac:dyDescent="0.25">
      <c r="F1368" s="9">
        <v>30</v>
      </c>
      <c r="G1368" s="9">
        <v>6751</v>
      </c>
      <c r="H1368" s="9">
        <v>3</v>
      </c>
    </row>
    <row r="1369" spans="6:8" x14ac:dyDescent="0.25">
      <c r="F1369" s="9">
        <v>5</v>
      </c>
      <c r="G1369" s="9">
        <v>8203</v>
      </c>
      <c r="H1369" s="9">
        <v>4</v>
      </c>
    </row>
    <row r="1370" spans="6:8" x14ac:dyDescent="0.25">
      <c r="F1370" s="9">
        <v>25</v>
      </c>
      <c r="G1370" s="9">
        <v>3536</v>
      </c>
      <c r="H1370" s="9">
        <v>1</v>
      </c>
    </row>
    <row r="1371" spans="6:8" x14ac:dyDescent="0.25">
      <c r="F1371" s="9">
        <v>6</v>
      </c>
      <c r="G1371" s="9">
        <v>7498</v>
      </c>
      <c r="H1371" s="9">
        <v>4</v>
      </c>
    </row>
    <row r="1372" spans="6:8" x14ac:dyDescent="0.25">
      <c r="F1372" s="9">
        <v>26</v>
      </c>
      <c r="G1372" s="9">
        <v>9025</v>
      </c>
      <c r="H1372" s="9">
        <v>2</v>
      </c>
    </row>
    <row r="1373" spans="6:8" x14ac:dyDescent="0.25">
      <c r="F1373" s="9">
        <v>2</v>
      </c>
      <c r="G1373" s="9">
        <v>3652</v>
      </c>
      <c r="H1373" s="9">
        <v>1</v>
      </c>
    </row>
    <row r="1374" spans="6:8" x14ac:dyDescent="0.25">
      <c r="F1374" s="9">
        <v>28</v>
      </c>
      <c r="G1374" s="9">
        <v>7471</v>
      </c>
      <c r="H1374" s="9">
        <v>4</v>
      </c>
    </row>
    <row r="1375" spans="6:8" x14ac:dyDescent="0.25">
      <c r="F1375" s="9">
        <v>17</v>
      </c>
      <c r="G1375" s="9">
        <v>6547</v>
      </c>
      <c r="H1375" s="9">
        <v>2</v>
      </c>
    </row>
    <row r="1376" spans="6:8" x14ac:dyDescent="0.25">
      <c r="F1376" s="9">
        <v>9</v>
      </c>
      <c r="G1376" s="9">
        <v>7445</v>
      </c>
      <c r="H1376" s="9">
        <v>2</v>
      </c>
    </row>
    <row r="1377" spans="6:8" x14ac:dyDescent="0.25">
      <c r="F1377" s="9">
        <v>18</v>
      </c>
      <c r="G1377" s="9">
        <v>1495</v>
      </c>
      <c r="H1377" s="9">
        <v>1</v>
      </c>
    </row>
    <row r="1378" spans="6:8" x14ac:dyDescent="0.25">
      <c r="F1378" s="9">
        <v>7</v>
      </c>
      <c r="G1378" s="9">
        <v>5319</v>
      </c>
      <c r="H1378" s="9">
        <v>3</v>
      </c>
    </row>
    <row r="1379" spans="6:8" x14ac:dyDescent="0.25">
      <c r="F1379" s="9">
        <v>15</v>
      </c>
      <c r="G1379" s="9">
        <v>2647</v>
      </c>
      <c r="H1379" s="9">
        <v>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7022-96D9-45FB-8444-92FCC62A7E34}">
  <sheetPr codeName="Sheet75"/>
  <dimension ref="A3:D11"/>
  <sheetViews>
    <sheetView workbookViewId="0">
      <selection activeCell="A6" sqref="A6:A7 A9:A10"/>
    </sheetView>
  </sheetViews>
  <sheetFormatPr defaultRowHeight="15" x14ac:dyDescent="0.25"/>
  <cols>
    <col min="1" max="1" width="23.42578125" bestFit="1" customWidth="1"/>
    <col min="2" max="2" width="16.140625" bestFit="1" customWidth="1"/>
    <col min="3" max="3" width="4.140625" customWidth="1"/>
    <col min="4" max="4" width="11.28515625" bestFit="1" customWidth="1"/>
  </cols>
  <sheetData>
    <row r="3" spans="1:4" x14ac:dyDescent="0.25">
      <c r="A3" t="s">
        <v>810</v>
      </c>
      <c r="B3" t="s">
        <v>137</v>
      </c>
    </row>
    <row r="4" spans="1:4" x14ac:dyDescent="0.25">
      <c r="A4" t="s">
        <v>23</v>
      </c>
      <c r="B4" t="s">
        <v>83</v>
      </c>
      <c r="C4" t="s">
        <v>82</v>
      </c>
      <c r="D4" t="s">
        <v>35</v>
      </c>
    </row>
    <row r="5" spans="1:4" x14ac:dyDescent="0.25">
      <c r="A5" s="1" t="s">
        <v>811</v>
      </c>
      <c r="B5">
        <v>48</v>
      </c>
      <c r="C5">
        <v>138</v>
      </c>
      <c r="D5">
        <v>186</v>
      </c>
    </row>
    <row r="6" spans="1:4" x14ac:dyDescent="0.25">
      <c r="A6" s="4" t="s">
        <v>173</v>
      </c>
      <c r="B6">
        <v>34</v>
      </c>
      <c r="C6">
        <v>100</v>
      </c>
      <c r="D6">
        <v>134</v>
      </c>
    </row>
    <row r="7" spans="1:4" x14ac:dyDescent="0.25">
      <c r="A7" s="4" t="s">
        <v>176</v>
      </c>
      <c r="B7">
        <v>14</v>
      </c>
      <c r="C7">
        <v>38</v>
      </c>
      <c r="D7">
        <v>52</v>
      </c>
    </row>
    <row r="8" spans="1:4" x14ac:dyDescent="0.25">
      <c r="A8" s="1" t="s">
        <v>812</v>
      </c>
      <c r="B8">
        <v>147</v>
      </c>
      <c r="C8">
        <v>10</v>
      </c>
      <c r="D8">
        <v>157</v>
      </c>
    </row>
    <row r="9" spans="1:4" x14ac:dyDescent="0.25">
      <c r="A9" s="4" t="s">
        <v>173</v>
      </c>
      <c r="B9">
        <v>104</v>
      </c>
      <c r="C9">
        <v>8</v>
      </c>
      <c r="D9">
        <v>112</v>
      </c>
    </row>
    <row r="10" spans="1:4" x14ac:dyDescent="0.25">
      <c r="A10" s="4" t="s">
        <v>176</v>
      </c>
      <c r="B10">
        <v>43</v>
      </c>
      <c r="C10">
        <v>2</v>
      </c>
      <c r="D10">
        <v>45</v>
      </c>
    </row>
    <row r="11" spans="1:4" x14ac:dyDescent="0.25">
      <c r="A11" s="1" t="s">
        <v>35</v>
      </c>
      <c r="B11">
        <v>195</v>
      </c>
      <c r="C11">
        <v>148</v>
      </c>
      <c r="D11">
        <v>343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5434B-C37A-4247-9F53-5FFE291D2D80}">
  <sheetPr codeName="Sheet76"/>
  <dimension ref="A3:D11"/>
  <sheetViews>
    <sheetView workbookViewId="0">
      <selection activeCell="C24" sqref="C24"/>
    </sheetView>
  </sheetViews>
  <sheetFormatPr defaultRowHeight="15" x14ac:dyDescent="0.25"/>
  <cols>
    <col min="1" max="1" width="23.42578125" bestFit="1" customWidth="1"/>
    <col min="2" max="2" width="16.140625" bestFit="1" customWidth="1"/>
    <col min="3" max="3" width="7.140625" customWidth="1"/>
    <col min="4" max="4" width="11.28515625" bestFit="1" customWidth="1"/>
  </cols>
  <sheetData>
    <row r="3" spans="1:4" x14ac:dyDescent="0.25">
      <c r="A3" t="s">
        <v>810</v>
      </c>
      <c r="B3" t="s">
        <v>137</v>
      </c>
    </row>
    <row r="4" spans="1:4" x14ac:dyDescent="0.25">
      <c r="A4" t="s">
        <v>23</v>
      </c>
      <c r="B4" t="s">
        <v>83</v>
      </c>
      <c r="C4" t="s">
        <v>82</v>
      </c>
      <c r="D4" t="s">
        <v>35</v>
      </c>
    </row>
    <row r="5" spans="1:4" x14ac:dyDescent="0.25">
      <c r="A5" s="1" t="s">
        <v>811</v>
      </c>
      <c r="B5" s="3">
        <v>0.25806451612903225</v>
      </c>
      <c r="C5" s="3">
        <v>0.74193548387096775</v>
      </c>
      <c r="D5" s="3">
        <v>1</v>
      </c>
    </row>
    <row r="6" spans="1:4" x14ac:dyDescent="0.25">
      <c r="A6" s="4" t="s">
        <v>173</v>
      </c>
      <c r="B6" s="3">
        <v>0.2537313432835821</v>
      </c>
      <c r="C6" s="3">
        <v>0.74626865671641796</v>
      </c>
      <c r="D6" s="3">
        <v>1</v>
      </c>
    </row>
    <row r="7" spans="1:4" x14ac:dyDescent="0.25">
      <c r="A7" s="4" t="s">
        <v>176</v>
      </c>
      <c r="B7" s="3">
        <v>0.26923076923076922</v>
      </c>
      <c r="C7" s="3">
        <v>0.73076923076923073</v>
      </c>
      <c r="D7" s="3">
        <v>1</v>
      </c>
    </row>
    <row r="8" spans="1:4" x14ac:dyDescent="0.25">
      <c r="A8" s="1" t="s">
        <v>812</v>
      </c>
      <c r="B8" s="3">
        <v>0.93630573248407645</v>
      </c>
      <c r="C8" s="3">
        <v>6.3694267515923567E-2</v>
      </c>
      <c r="D8" s="3">
        <v>1</v>
      </c>
    </row>
    <row r="9" spans="1:4" x14ac:dyDescent="0.25">
      <c r="A9" s="4" t="s">
        <v>173</v>
      </c>
      <c r="B9" s="3">
        <v>0.9285714285714286</v>
      </c>
      <c r="C9" s="3">
        <v>7.1428571428571425E-2</v>
      </c>
      <c r="D9" s="3">
        <v>1</v>
      </c>
    </row>
    <row r="10" spans="1:4" x14ac:dyDescent="0.25">
      <c r="A10" s="4" t="s">
        <v>176</v>
      </c>
      <c r="B10" s="3">
        <v>0.9555555555555556</v>
      </c>
      <c r="C10" s="3">
        <v>4.4444444444444446E-2</v>
      </c>
      <c r="D10" s="3">
        <v>1</v>
      </c>
    </row>
    <row r="11" spans="1:4" x14ac:dyDescent="0.25">
      <c r="A11" s="1" t="s">
        <v>35</v>
      </c>
      <c r="B11" s="3">
        <v>0.56851311953352768</v>
      </c>
      <c r="C11" s="3">
        <v>0.43148688046647232</v>
      </c>
      <c r="D11" s="3">
        <v>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1CFC1-616F-4A83-8A21-459163D25D3B}">
  <sheetPr codeName="Sheet77"/>
  <dimension ref="A3:D11"/>
  <sheetViews>
    <sheetView workbookViewId="0">
      <selection activeCell="B6" sqref="B6"/>
    </sheetView>
  </sheetViews>
  <sheetFormatPr defaultRowHeight="15" x14ac:dyDescent="0.25"/>
  <cols>
    <col min="1" max="1" width="23.42578125" bestFit="1" customWidth="1"/>
    <col min="2" max="2" width="16.140625" customWidth="1"/>
    <col min="3" max="3" width="7.140625" customWidth="1"/>
    <col min="4" max="4" width="11.28515625" bestFit="1" customWidth="1"/>
  </cols>
  <sheetData>
    <row r="3" spans="1:4" x14ac:dyDescent="0.25">
      <c r="A3" t="s">
        <v>810</v>
      </c>
      <c r="B3" t="s">
        <v>137</v>
      </c>
    </row>
    <row r="4" spans="1:4" x14ac:dyDescent="0.25">
      <c r="A4" t="s">
        <v>23</v>
      </c>
      <c r="B4" t="s">
        <v>83</v>
      </c>
      <c r="C4" t="s">
        <v>82</v>
      </c>
      <c r="D4" t="s">
        <v>35</v>
      </c>
    </row>
    <row r="5" spans="1:4" x14ac:dyDescent="0.25">
      <c r="A5" s="1" t="s">
        <v>173</v>
      </c>
      <c r="B5" s="3">
        <v>0.56097560975609762</v>
      </c>
      <c r="C5" s="3">
        <v>0.43902439024390244</v>
      </c>
      <c r="D5" s="3">
        <v>1</v>
      </c>
    </row>
    <row r="6" spans="1:4" x14ac:dyDescent="0.25">
      <c r="A6" s="4" t="s">
        <v>811</v>
      </c>
      <c r="B6" s="3">
        <v>0.2537313432835821</v>
      </c>
      <c r="C6" s="3">
        <v>0.74626865671641796</v>
      </c>
      <c r="D6" s="3">
        <v>1</v>
      </c>
    </row>
    <row r="7" spans="1:4" x14ac:dyDescent="0.25">
      <c r="A7" s="4" t="s">
        <v>812</v>
      </c>
      <c r="B7" s="3">
        <v>0.9285714285714286</v>
      </c>
      <c r="C7" s="3">
        <v>7.1428571428571425E-2</v>
      </c>
      <c r="D7" s="3">
        <v>1</v>
      </c>
    </row>
    <row r="8" spans="1:4" x14ac:dyDescent="0.25">
      <c r="A8" s="1" t="s">
        <v>176</v>
      </c>
      <c r="B8" s="3">
        <v>0.58762886597938147</v>
      </c>
      <c r="C8" s="3">
        <v>0.41237113402061853</v>
      </c>
      <c r="D8" s="3">
        <v>1</v>
      </c>
    </row>
    <row r="9" spans="1:4" x14ac:dyDescent="0.25">
      <c r="A9" s="4" t="s">
        <v>811</v>
      </c>
      <c r="B9" s="3">
        <v>0.26923076923076922</v>
      </c>
      <c r="C9" s="3">
        <v>0.73076923076923073</v>
      </c>
      <c r="D9" s="3">
        <v>1</v>
      </c>
    </row>
    <row r="10" spans="1:4" x14ac:dyDescent="0.25">
      <c r="A10" s="4" t="s">
        <v>812</v>
      </c>
      <c r="B10" s="3">
        <v>0.9555555555555556</v>
      </c>
      <c r="C10" s="3">
        <v>4.4444444444444446E-2</v>
      </c>
      <c r="D10" s="3">
        <v>1</v>
      </c>
    </row>
    <row r="11" spans="1:4" x14ac:dyDescent="0.25">
      <c r="A11" s="1" t="s">
        <v>35</v>
      </c>
      <c r="B11" s="3">
        <v>0.56851311953352768</v>
      </c>
      <c r="C11" s="3">
        <v>0.43148688046647232</v>
      </c>
      <c r="D11" s="3">
        <v>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C381-0EB2-49E9-9B13-80F6CAE9CABB}">
  <sheetPr codeName="Sheet78"/>
  <dimension ref="B2:D345"/>
  <sheetViews>
    <sheetView topLeftCell="A2" workbookViewId="0">
      <selection activeCell="C16" sqref="C16"/>
    </sheetView>
  </sheetViews>
  <sheetFormatPr defaultRowHeight="15" x14ac:dyDescent="0.25"/>
  <cols>
    <col min="2" max="2" width="15" bestFit="1" customWidth="1"/>
  </cols>
  <sheetData>
    <row r="2" spans="2:4" x14ac:dyDescent="0.25">
      <c r="B2" t="s">
        <v>813</v>
      </c>
      <c r="C2" t="s">
        <v>814</v>
      </c>
      <c r="D2" t="s">
        <v>815</v>
      </c>
    </row>
    <row r="3" spans="2:4" x14ac:dyDescent="0.25">
      <c r="B3" t="s">
        <v>83</v>
      </c>
      <c r="C3" t="s">
        <v>812</v>
      </c>
      <c r="D3" t="s">
        <v>173</v>
      </c>
    </row>
    <row r="4" spans="2:4" x14ac:dyDescent="0.25">
      <c r="B4" t="s">
        <v>82</v>
      </c>
      <c r="C4" t="s">
        <v>811</v>
      </c>
      <c r="D4" t="s">
        <v>173</v>
      </c>
    </row>
    <row r="5" spans="2:4" x14ac:dyDescent="0.25">
      <c r="B5" t="s">
        <v>82</v>
      </c>
      <c r="C5" t="s">
        <v>811</v>
      </c>
      <c r="D5" t="s">
        <v>173</v>
      </c>
    </row>
    <row r="6" spans="2:4" x14ac:dyDescent="0.25">
      <c r="B6" t="s">
        <v>82</v>
      </c>
      <c r="C6" t="s">
        <v>811</v>
      </c>
      <c r="D6" t="s">
        <v>173</v>
      </c>
    </row>
    <row r="7" spans="2:4" x14ac:dyDescent="0.25">
      <c r="B7" t="s">
        <v>82</v>
      </c>
      <c r="C7" t="s">
        <v>811</v>
      </c>
      <c r="D7" t="s">
        <v>173</v>
      </c>
    </row>
    <row r="8" spans="2:4" x14ac:dyDescent="0.25">
      <c r="B8" t="s">
        <v>83</v>
      </c>
      <c r="C8" t="s">
        <v>812</v>
      </c>
      <c r="D8" t="s">
        <v>173</v>
      </c>
    </row>
    <row r="9" spans="2:4" x14ac:dyDescent="0.25">
      <c r="B9" t="s">
        <v>82</v>
      </c>
      <c r="C9" t="s">
        <v>811</v>
      </c>
      <c r="D9" t="s">
        <v>173</v>
      </c>
    </row>
    <row r="10" spans="2:4" x14ac:dyDescent="0.25">
      <c r="B10" t="s">
        <v>82</v>
      </c>
      <c r="C10" t="s">
        <v>811</v>
      </c>
      <c r="D10" t="s">
        <v>173</v>
      </c>
    </row>
    <row r="11" spans="2:4" x14ac:dyDescent="0.25">
      <c r="B11" t="s">
        <v>82</v>
      </c>
      <c r="C11" t="s">
        <v>811</v>
      </c>
      <c r="D11" t="s">
        <v>176</v>
      </c>
    </row>
    <row r="12" spans="2:4" x14ac:dyDescent="0.25">
      <c r="B12" t="s">
        <v>82</v>
      </c>
      <c r="C12" t="s">
        <v>811</v>
      </c>
      <c r="D12" t="s">
        <v>173</v>
      </c>
    </row>
    <row r="13" spans="2:4" x14ac:dyDescent="0.25">
      <c r="B13" t="s">
        <v>82</v>
      </c>
      <c r="C13" t="s">
        <v>811</v>
      </c>
      <c r="D13" t="s">
        <v>176</v>
      </c>
    </row>
    <row r="14" spans="2:4" x14ac:dyDescent="0.25">
      <c r="B14" t="s">
        <v>83</v>
      </c>
      <c r="C14" t="s">
        <v>812</v>
      </c>
      <c r="D14" t="s">
        <v>176</v>
      </c>
    </row>
    <row r="15" spans="2:4" x14ac:dyDescent="0.25">
      <c r="B15" t="s">
        <v>83</v>
      </c>
      <c r="C15" t="s">
        <v>812</v>
      </c>
      <c r="D15" t="s">
        <v>176</v>
      </c>
    </row>
    <row r="16" spans="2:4" x14ac:dyDescent="0.25">
      <c r="B16" t="s">
        <v>83</v>
      </c>
      <c r="C16" t="s">
        <v>812</v>
      </c>
      <c r="D16" t="s">
        <v>173</v>
      </c>
    </row>
    <row r="17" spans="2:4" x14ac:dyDescent="0.25">
      <c r="B17" t="s">
        <v>82</v>
      </c>
      <c r="C17" t="s">
        <v>811</v>
      </c>
      <c r="D17" t="s">
        <v>173</v>
      </c>
    </row>
    <row r="18" spans="2:4" x14ac:dyDescent="0.25">
      <c r="B18" t="s">
        <v>82</v>
      </c>
      <c r="C18" t="s">
        <v>811</v>
      </c>
      <c r="D18" t="s">
        <v>173</v>
      </c>
    </row>
    <row r="19" spans="2:4" x14ac:dyDescent="0.25">
      <c r="B19" t="s">
        <v>83</v>
      </c>
      <c r="C19" t="s">
        <v>812</v>
      </c>
      <c r="D19" t="s">
        <v>173</v>
      </c>
    </row>
    <row r="20" spans="2:4" x14ac:dyDescent="0.25">
      <c r="B20" t="s">
        <v>82</v>
      </c>
      <c r="C20" t="s">
        <v>811</v>
      </c>
      <c r="D20" t="s">
        <v>173</v>
      </c>
    </row>
    <row r="21" spans="2:4" x14ac:dyDescent="0.25">
      <c r="B21" t="s">
        <v>83</v>
      </c>
      <c r="C21" t="s">
        <v>812</v>
      </c>
      <c r="D21" t="s">
        <v>173</v>
      </c>
    </row>
    <row r="22" spans="2:4" x14ac:dyDescent="0.25">
      <c r="B22" t="s">
        <v>83</v>
      </c>
      <c r="C22" t="s">
        <v>811</v>
      </c>
      <c r="D22" t="s">
        <v>176</v>
      </c>
    </row>
    <row r="23" spans="2:4" x14ac:dyDescent="0.25">
      <c r="B23" t="s">
        <v>82</v>
      </c>
      <c r="C23" t="s">
        <v>811</v>
      </c>
      <c r="D23" t="s">
        <v>173</v>
      </c>
    </row>
    <row r="24" spans="2:4" x14ac:dyDescent="0.25">
      <c r="B24" t="s">
        <v>83</v>
      </c>
      <c r="C24" t="s">
        <v>812</v>
      </c>
      <c r="D24" t="s">
        <v>173</v>
      </c>
    </row>
    <row r="25" spans="2:4" x14ac:dyDescent="0.25">
      <c r="B25" t="s">
        <v>83</v>
      </c>
      <c r="C25" t="s">
        <v>812</v>
      </c>
      <c r="D25" t="s">
        <v>176</v>
      </c>
    </row>
    <row r="26" spans="2:4" x14ac:dyDescent="0.25">
      <c r="B26" t="s">
        <v>83</v>
      </c>
      <c r="C26" t="s">
        <v>812</v>
      </c>
      <c r="D26" t="s">
        <v>176</v>
      </c>
    </row>
    <row r="27" spans="2:4" x14ac:dyDescent="0.25">
      <c r="B27" t="s">
        <v>82</v>
      </c>
      <c r="C27" t="s">
        <v>811</v>
      </c>
      <c r="D27" t="s">
        <v>173</v>
      </c>
    </row>
    <row r="28" spans="2:4" x14ac:dyDescent="0.25">
      <c r="B28" t="s">
        <v>83</v>
      </c>
      <c r="C28" t="s">
        <v>811</v>
      </c>
      <c r="D28" t="s">
        <v>173</v>
      </c>
    </row>
    <row r="29" spans="2:4" x14ac:dyDescent="0.25">
      <c r="B29" t="s">
        <v>83</v>
      </c>
      <c r="C29" t="s">
        <v>812</v>
      </c>
      <c r="D29" t="s">
        <v>173</v>
      </c>
    </row>
    <row r="30" spans="2:4" x14ac:dyDescent="0.25">
      <c r="B30" t="s">
        <v>83</v>
      </c>
      <c r="C30" t="s">
        <v>811</v>
      </c>
      <c r="D30" t="s">
        <v>176</v>
      </c>
    </row>
    <row r="31" spans="2:4" x14ac:dyDescent="0.25">
      <c r="B31" t="s">
        <v>82</v>
      </c>
      <c r="C31" t="s">
        <v>811</v>
      </c>
      <c r="D31" t="s">
        <v>173</v>
      </c>
    </row>
    <row r="32" spans="2:4" x14ac:dyDescent="0.25">
      <c r="B32" t="s">
        <v>82</v>
      </c>
      <c r="C32" t="s">
        <v>811</v>
      </c>
      <c r="D32" t="s">
        <v>173</v>
      </c>
    </row>
    <row r="33" spans="2:4" x14ac:dyDescent="0.25">
      <c r="B33" t="s">
        <v>82</v>
      </c>
      <c r="C33" t="s">
        <v>811</v>
      </c>
      <c r="D33" t="s">
        <v>173</v>
      </c>
    </row>
    <row r="34" spans="2:4" x14ac:dyDescent="0.25">
      <c r="B34" t="s">
        <v>82</v>
      </c>
      <c r="C34" t="s">
        <v>811</v>
      </c>
      <c r="D34" t="s">
        <v>176</v>
      </c>
    </row>
    <row r="35" spans="2:4" x14ac:dyDescent="0.25">
      <c r="B35" t="s">
        <v>83</v>
      </c>
      <c r="C35" t="s">
        <v>812</v>
      </c>
      <c r="D35" t="s">
        <v>173</v>
      </c>
    </row>
    <row r="36" spans="2:4" x14ac:dyDescent="0.25">
      <c r="B36" t="s">
        <v>83</v>
      </c>
      <c r="C36" t="s">
        <v>812</v>
      </c>
      <c r="D36" t="s">
        <v>176</v>
      </c>
    </row>
    <row r="37" spans="2:4" x14ac:dyDescent="0.25">
      <c r="B37" t="s">
        <v>83</v>
      </c>
      <c r="C37" t="s">
        <v>812</v>
      </c>
      <c r="D37" t="s">
        <v>173</v>
      </c>
    </row>
    <row r="38" spans="2:4" x14ac:dyDescent="0.25">
      <c r="B38" t="s">
        <v>83</v>
      </c>
      <c r="C38" t="s">
        <v>812</v>
      </c>
      <c r="D38" t="s">
        <v>176</v>
      </c>
    </row>
    <row r="39" spans="2:4" x14ac:dyDescent="0.25">
      <c r="B39" t="s">
        <v>83</v>
      </c>
      <c r="C39" t="s">
        <v>811</v>
      </c>
      <c r="D39" t="s">
        <v>173</v>
      </c>
    </row>
    <row r="40" spans="2:4" x14ac:dyDescent="0.25">
      <c r="B40" t="s">
        <v>83</v>
      </c>
      <c r="C40" t="s">
        <v>811</v>
      </c>
      <c r="D40" t="s">
        <v>173</v>
      </c>
    </row>
    <row r="41" spans="2:4" x14ac:dyDescent="0.25">
      <c r="B41" t="s">
        <v>83</v>
      </c>
      <c r="C41" t="s">
        <v>812</v>
      </c>
      <c r="D41" t="s">
        <v>173</v>
      </c>
    </row>
    <row r="42" spans="2:4" x14ac:dyDescent="0.25">
      <c r="B42" t="s">
        <v>83</v>
      </c>
      <c r="C42" t="s">
        <v>812</v>
      </c>
      <c r="D42" t="s">
        <v>176</v>
      </c>
    </row>
    <row r="43" spans="2:4" x14ac:dyDescent="0.25">
      <c r="B43" t="s">
        <v>83</v>
      </c>
      <c r="C43" t="s">
        <v>812</v>
      </c>
      <c r="D43" t="s">
        <v>173</v>
      </c>
    </row>
    <row r="44" spans="2:4" x14ac:dyDescent="0.25">
      <c r="B44" t="s">
        <v>83</v>
      </c>
      <c r="C44" t="s">
        <v>812</v>
      </c>
      <c r="D44" t="s">
        <v>173</v>
      </c>
    </row>
    <row r="45" spans="2:4" x14ac:dyDescent="0.25">
      <c r="B45" t="s">
        <v>83</v>
      </c>
      <c r="C45" t="s">
        <v>812</v>
      </c>
      <c r="D45" t="s">
        <v>173</v>
      </c>
    </row>
    <row r="46" spans="2:4" x14ac:dyDescent="0.25">
      <c r="B46" t="s">
        <v>83</v>
      </c>
      <c r="C46" t="s">
        <v>811</v>
      </c>
      <c r="D46" t="s">
        <v>173</v>
      </c>
    </row>
    <row r="47" spans="2:4" x14ac:dyDescent="0.25">
      <c r="B47" t="s">
        <v>83</v>
      </c>
      <c r="C47" t="s">
        <v>812</v>
      </c>
      <c r="D47" t="s">
        <v>173</v>
      </c>
    </row>
    <row r="48" spans="2:4" x14ac:dyDescent="0.25">
      <c r="B48" t="s">
        <v>82</v>
      </c>
      <c r="C48" t="s">
        <v>812</v>
      </c>
      <c r="D48" t="s">
        <v>173</v>
      </c>
    </row>
    <row r="49" spans="2:4" x14ac:dyDescent="0.25">
      <c r="B49" t="s">
        <v>83</v>
      </c>
      <c r="C49" t="s">
        <v>812</v>
      </c>
      <c r="D49" t="s">
        <v>173</v>
      </c>
    </row>
    <row r="50" spans="2:4" x14ac:dyDescent="0.25">
      <c r="B50" t="s">
        <v>82</v>
      </c>
      <c r="C50" t="s">
        <v>811</v>
      </c>
      <c r="D50" t="s">
        <v>173</v>
      </c>
    </row>
    <row r="51" spans="2:4" x14ac:dyDescent="0.25">
      <c r="B51" t="s">
        <v>82</v>
      </c>
      <c r="C51" t="s">
        <v>811</v>
      </c>
      <c r="D51" t="s">
        <v>176</v>
      </c>
    </row>
    <row r="52" spans="2:4" x14ac:dyDescent="0.25">
      <c r="B52" t="s">
        <v>83</v>
      </c>
      <c r="C52" t="s">
        <v>812</v>
      </c>
      <c r="D52" t="s">
        <v>176</v>
      </c>
    </row>
    <row r="53" spans="2:4" x14ac:dyDescent="0.25">
      <c r="B53" t="s">
        <v>82</v>
      </c>
      <c r="C53" t="s">
        <v>811</v>
      </c>
      <c r="D53" t="s">
        <v>173</v>
      </c>
    </row>
    <row r="54" spans="2:4" x14ac:dyDescent="0.25">
      <c r="B54" t="s">
        <v>83</v>
      </c>
      <c r="C54" t="s">
        <v>812</v>
      </c>
      <c r="D54" t="s">
        <v>173</v>
      </c>
    </row>
    <row r="55" spans="2:4" x14ac:dyDescent="0.25">
      <c r="B55" t="s">
        <v>82</v>
      </c>
      <c r="C55" t="s">
        <v>811</v>
      </c>
      <c r="D55" t="s">
        <v>173</v>
      </c>
    </row>
    <row r="56" spans="2:4" x14ac:dyDescent="0.25">
      <c r="B56" t="s">
        <v>82</v>
      </c>
      <c r="C56" t="s">
        <v>811</v>
      </c>
      <c r="D56" t="s">
        <v>173</v>
      </c>
    </row>
    <row r="57" spans="2:4" x14ac:dyDescent="0.25">
      <c r="B57" t="s">
        <v>83</v>
      </c>
      <c r="C57" t="s">
        <v>811</v>
      </c>
      <c r="D57" t="s">
        <v>173</v>
      </c>
    </row>
    <row r="58" spans="2:4" x14ac:dyDescent="0.25">
      <c r="B58" t="s">
        <v>82</v>
      </c>
      <c r="C58" t="s">
        <v>811</v>
      </c>
      <c r="D58" t="s">
        <v>173</v>
      </c>
    </row>
    <row r="59" spans="2:4" x14ac:dyDescent="0.25">
      <c r="B59" t="s">
        <v>82</v>
      </c>
      <c r="C59" t="s">
        <v>811</v>
      </c>
      <c r="D59" t="s">
        <v>173</v>
      </c>
    </row>
    <row r="60" spans="2:4" x14ac:dyDescent="0.25">
      <c r="B60" t="s">
        <v>83</v>
      </c>
      <c r="C60" t="s">
        <v>811</v>
      </c>
      <c r="D60" t="s">
        <v>173</v>
      </c>
    </row>
    <row r="61" spans="2:4" x14ac:dyDescent="0.25">
      <c r="B61" t="s">
        <v>83</v>
      </c>
      <c r="C61" t="s">
        <v>811</v>
      </c>
      <c r="D61" t="s">
        <v>173</v>
      </c>
    </row>
    <row r="62" spans="2:4" x14ac:dyDescent="0.25">
      <c r="B62" t="s">
        <v>83</v>
      </c>
      <c r="C62" t="s">
        <v>812</v>
      </c>
      <c r="D62" t="s">
        <v>173</v>
      </c>
    </row>
    <row r="63" spans="2:4" x14ac:dyDescent="0.25">
      <c r="B63" t="s">
        <v>83</v>
      </c>
      <c r="C63" t="s">
        <v>812</v>
      </c>
      <c r="D63" t="s">
        <v>173</v>
      </c>
    </row>
    <row r="64" spans="2:4" x14ac:dyDescent="0.25">
      <c r="B64" t="s">
        <v>83</v>
      </c>
      <c r="C64" t="s">
        <v>811</v>
      </c>
      <c r="D64" t="s">
        <v>173</v>
      </c>
    </row>
    <row r="65" spans="2:4" x14ac:dyDescent="0.25">
      <c r="B65" t="s">
        <v>83</v>
      </c>
      <c r="C65" t="s">
        <v>812</v>
      </c>
      <c r="D65" t="s">
        <v>176</v>
      </c>
    </row>
    <row r="66" spans="2:4" x14ac:dyDescent="0.25">
      <c r="B66" t="s">
        <v>83</v>
      </c>
      <c r="C66" t="s">
        <v>812</v>
      </c>
      <c r="D66" t="s">
        <v>176</v>
      </c>
    </row>
    <row r="67" spans="2:4" x14ac:dyDescent="0.25">
      <c r="B67" t="s">
        <v>83</v>
      </c>
      <c r="C67" t="s">
        <v>812</v>
      </c>
      <c r="D67" t="s">
        <v>173</v>
      </c>
    </row>
    <row r="68" spans="2:4" x14ac:dyDescent="0.25">
      <c r="B68" t="s">
        <v>83</v>
      </c>
      <c r="C68" t="s">
        <v>812</v>
      </c>
      <c r="D68" t="s">
        <v>173</v>
      </c>
    </row>
    <row r="69" spans="2:4" x14ac:dyDescent="0.25">
      <c r="B69" t="s">
        <v>83</v>
      </c>
      <c r="C69" t="s">
        <v>812</v>
      </c>
      <c r="D69" t="s">
        <v>173</v>
      </c>
    </row>
    <row r="70" spans="2:4" x14ac:dyDescent="0.25">
      <c r="B70" t="s">
        <v>82</v>
      </c>
      <c r="C70" t="s">
        <v>811</v>
      </c>
      <c r="D70" t="s">
        <v>173</v>
      </c>
    </row>
    <row r="71" spans="2:4" x14ac:dyDescent="0.25">
      <c r="B71" t="s">
        <v>82</v>
      </c>
      <c r="C71" t="s">
        <v>811</v>
      </c>
      <c r="D71" t="s">
        <v>176</v>
      </c>
    </row>
    <row r="72" spans="2:4" x14ac:dyDescent="0.25">
      <c r="B72" t="s">
        <v>83</v>
      </c>
      <c r="C72" t="s">
        <v>812</v>
      </c>
      <c r="D72" t="s">
        <v>173</v>
      </c>
    </row>
    <row r="73" spans="2:4" x14ac:dyDescent="0.25">
      <c r="B73" t="s">
        <v>82</v>
      </c>
      <c r="C73" t="s">
        <v>811</v>
      </c>
      <c r="D73" t="s">
        <v>176</v>
      </c>
    </row>
    <row r="74" spans="2:4" x14ac:dyDescent="0.25">
      <c r="B74" t="s">
        <v>83</v>
      </c>
      <c r="C74" t="s">
        <v>812</v>
      </c>
      <c r="D74" t="s">
        <v>173</v>
      </c>
    </row>
    <row r="75" spans="2:4" x14ac:dyDescent="0.25">
      <c r="B75" t="s">
        <v>82</v>
      </c>
      <c r="C75" t="s">
        <v>811</v>
      </c>
      <c r="D75" t="s">
        <v>176</v>
      </c>
    </row>
    <row r="76" spans="2:4" x14ac:dyDescent="0.25">
      <c r="B76" t="s">
        <v>82</v>
      </c>
      <c r="C76" t="s">
        <v>811</v>
      </c>
      <c r="D76" t="s">
        <v>173</v>
      </c>
    </row>
    <row r="77" spans="2:4" x14ac:dyDescent="0.25">
      <c r="B77" t="s">
        <v>83</v>
      </c>
      <c r="C77" t="s">
        <v>812</v>
      </c>
      <c r="D77" t="s">
        <v>173</v>
      </c>
    </row>
    <row r="78" spans="2:4" x14ac:dyDescent="0.25">
      <c r="B78" t="s">
        <v>83</v>
      </c>
      <c r="C78" t="s">
        <v>812</v>
      </c>
      <c r="D78" t="s">
        <v>176</v>
      </c>
    </row>
    <row r="79" spans="2:4" x14ac:dyDescent="0.25">
      <c r="B79" t="s">
        <v>82</v>
      </c>
      <c r="C79" t="s">
        <v>811</v>
      </c>
      <c r="D79" t="s">
        <v>173</v>
      </c>
    </row>
    <row r="80" spans="2:4" x14ac:dyDescent="0.25">
      <c r="B80" t="s">
        <v>83</v>
      </c>
      <c r="C80" t="s">
        <v>811</v>
      </c>
      <c r="D80" t="s">
        <v>176</v>
      </c>
    </row>
    <row r="81" spans="2:4" x14ac:dyDescent="0.25">
      <c r="B81" t="s">
        <v>83</v>
      </c>
      <c r="C81" t="s">
        <v>812</v>
      </c>
      <c r="D81" t="s">
        <v>173</v>
      </c>
    </row>
    <row r="82" spans="2:4" x14ac:dyDescent="0.25">
      <c r="B82" t="s">
        <v>83</v>
      </c>
      <c r="C82" t="s">
        <v>811</v>
      </c>
      <c r="D82" t="s">
        <v>176</v>
      </c>
    </row>
    <row r="83" spans="2:4" x14ac:dyDescent="0.25">
      <c r="B83" t="s">
        <v>83</v>
      </c>
      <c r="C83" t="s">
        <v>812</v>
      </c>
      <c r="D83" t="s">
        <v>173</v>
      </c>
    </row>
    <row r="84" spans="2:4" x14ac:dyDescent="0.25">
      <c r="B84" t="s">
        <v>82</v>
      </c>
      <c r="C84" t="s">
        <v>811</v>
      </c>
      <c r="D84" t="s">
        <v>173</v>
      </c>
    </row>
    <row r="85" spans="2:4" x14ac:dyDescent="0.25">
      <c r="B85" t="s">
        <v>82</v>
      </c>
      <c r="C85" t="s">
        <v>811</v>
      </c>
      <c r="D85" t="s">
        <v>173</v>
      </c>
    </row>
    <row r="86" spans="2:4" x14ac:dyDescent="0.25">
      <c r="B86" t="s">
        <v>82</v>
      </c>
      <c r="C86" t="s">
        <v>811</v>
      </c>
      <c r="D86" t="s">
        <v>173</v>
      </c>
    </row>
    <row r="87" spans="2:4" x14ac:dyDescent="0.25">
      <c r="B87" t="s">
        <v>82</v>
      </c>
      <c r="C87" t="s">
        <v>812</v>
      </c>
      <c r="D87" t="s">
        <v>173</v>
      </c>
    </row>
    <row r="88" spans="2:4" x14ac:dyDescent="0.25">
      <c r="B88" t="s">
        <v>83</v>
      </c>
      <c r="C88" t="s">
        <v>811</v>
      </c>
      <c r="D88" t="s">
        <v>173</v>
      </c>
    </row>
    <row r="89" spans="2:4" x14ac:dyDescent="0.25">
      <c r="B89" t="s">
        <v>83</v>
      </c>
      <c r="C89" t="s">
        <v>812</v>
      </c>
      <c r="D89" t="s">
        <v>173</v>
      </c>
    </row>
    <row r="90" spans="2:4" x14ac:dyDescent="0.25">
      <c r="B90" t="s">
        <v>83</v>
      </c>
      <c r="C90" t="s">
        <v>811</v>
      </c>
      <c r="D90" t="s">
        <v>173</v>
      </c>
    </row>
    <row r="91" spans="2:4" x14ac:dyDescent="0.25">
      <c r="B91" t="s">
        <v>83</v>
      </c>
      <c r="C91" t="s">
        <v>812</v>
      </c>
      <c r="D91" t="s">
        <v>173</v>
      </c>
    </row>
    <row r="92" spans="2:4" x14ac:dyDescent="0.25">
      <c r="B92" t="s">
        <v>83</v>
      </c>
      <c r="C92" t="s">
        <v>812</v>
      </c>
      <c r="D92" t="s">
        <v>173</v>
      </c>
    </row>
    <row r="93" spans="2:4" x14ac:dyDescent="0.25">
      <c r="B93" t="s">
        <v>83</v>
      </c>
      <c r="C93" t="s">
        <v>812</v>
      </c>
      <c r="D93" t="s">
        <v>173</v>
      </c>
    </row>
    <row r="94" spans="2:4" x14ac:dyDescent="0.25">
      <c r="B94" t="s">
        <v>82</v>
      </c>
      <c r="C94" t="s">
        <v>811</v>
      </c>
      <c r="D94" t="s">
        <v>173</v>
      </c>
    </row>
    <row r="95" spans="2:4" x14ac:dyDescent="0.25">
      <c r="B95" t="s">
        <v>82</v>
      </c>
      <c r="C95" t="s">
        <v>811</v>
      </c>
      <c r="D95" t="s">
        <v>173</v>
      </c>
    </row>
    <row r="96" spans="2:4" x14ac:dyDescent="0.25">
      <c r="B96" t="s">
        <v>83</v>
      </c>
      <c r="C96" t="s">
        <v>812</v>
      </c>
      <c r="D96" t="s">
        <v>173</v>
      </c>
    </row>
    <row r="97" spans="2:4" x14ac:dyDescent="0.25">
      <c r="B97" t="s">
        <v>83</v>
      </c>
      <c r="C97" t="s">
        <v>811</v>
      </c>
      <c r="D97" t="s">
        <v>176</v>
      </c>
    </row>
    <row r="98" spans="2:4" x14ac:dyDescent="0.25">
      <c r="B98" t="s">
        <v>82</v>
      </c>
      <c r="C98" t="s">
        <v>811</v>
      </c>
      <c r="D98" t="s">
        <v>173</v>
      </c>
    </row>
    <row r="99" spans="2:4" x14ac:dyDescent="0.25">
      <c r="B99" t="s">
        <v>82</v>
      </c>
      <c r="C99" t="s">
        <v>811</v>
      </c>
      <c r="D99" t="s">
        <v>176</v>
      </c>
    </row>
    <row r="100" spans="2:4" x14ac:dyDescent="0.25">
      <c r="B100" t="s">
        <v>83</v>
      </c>
      <c r="C100" t="s">
        <v>812</v>
      </c>
      <c r="D100" t="s">
        <v>173</v>
      </c>
    </row>
    <row r="101" spans="2:4" x14ac:dyDescent="0.25">
      <c r="B101" t="s">
        <v>82</v>
      </c>
      <c r="C101" t="s">
        <v>811</v>
      </c>
      <c r="D101" t="s">
        <v>173</v>
      </c>
    </row>
    <row r="102" spans="2:4" x14ac:dyDescent="0.25">
      <c r="B102" t="s">
        <v>82</v>
      </c>
      <c r="C102" t="s">
        <v>811</v>
      </c>
      <c r="D102" t="s">
        <v>173</v>
      </c>
    </row>
    <row r="103" spans="2:4" x14ac:dyDescent="0.25">
      <c r="B103" t="s">
        <v>83</v>
      </c>
      <c r="C103" t="s">
        <v>812</v>
      </c>
      <c r="D103" t="s">
        <v>176</v>
      </c>
    </row>
    <row r="104" spans="2:4" x14ac:dyDescent="0.25">
      <c r="B104" t="s">
        <v>83</v>
      </c>
      <c r="C104" t="s">
        <v>812</v>
      </c>
      <c r="D104" t="s">
        <v>176</v>
      </c>
    </row>
    <row r="105" spans="2:4" x14ac:dyDescent="0.25">
      <c r="B105" t="s">
        <v>83</v>
      </c>
      <c r="C105" t="s">
        <v>812</v>
      </c>
      <c r="D105" t="s">
        <v>173</v>
      </c>
    </row>
    <row r="106" spans="2:4" x14ac:dyDescent="0.25">
      <c r="B106" t="s">
        <v>82</v>
      </c>
      <c r="C106" t="s">
        <v>811</v>
      </c>
      <c r="D106" t="s">
        <v>173</v>
      </c>
    </row>
    <row r="107" spans="2:4" x14ac:dyDescent="0.25">
      <c r="B107" t="s">
        <v>83</v>
      </c>
      <c r="C107" t="s">
        <v>812</v>
      </c>
      <c r="D107" t="s">
        <v>176</v>
      </c>
    </row>
    <row r="108" spans="2:4" x14ac:dyDescent="0.25">
      <c r="B108" t="s">
        <v>82</v>
      </c>
      <c r="C108" t="s">
        <v>811</v>
      </c>
      <c r="D108" t="s">
        <v>176</v>
      </c>
    </row>
    <row r="109" spans="2:4" x14ac:dyDescent="0.25">
      <c r="B109" t="s">
        <v>82</v>
      </c>
      <c r="C109" t="s">
        <v>811</v>
      </c>
      <c r="D109" t="s">
        <v>173</v>
      </c>
    </row>
    <row r="110" spans="2:4" x14ac:dyDescent="0.25">
      <c r="B110" t="s">
        <v>83</v>
      </c>
      <c r="C110" t="s">
        <v>812</v>
      </c>
      <c r="D110" t="s">
        <v>176</v>
      </c>
    </row>
    <row r="111" spans="2:4" x14ac:dyDescent="0.25">
      <c r="B111" t="s">
        <v>83</v>
      </c>
      <c r="C111" t="s">
        <v>812</v>
      </c>
      <c r="D111" t="s">
        <v>173</v>
      </c>
    </row>
    <row r="112" spans="2:4" x14ac:dyDescent="0.25">
      <c r="B112" t="s">
        <v>82</v>
      </c>
      <c r="C112" t="s">
        <v>811</v>
      </c>
      <c r="D112" t="s">
        <v>173</v>
      </c>
    </row>
    <row r="113" spans="2:4" x14ac:dyDescent="0.25">
      <c r="B113" t="s">
        <v>82</v>
      </c>
      <c r="C113" t="s">
        <v>811</v>
      </c>
      <c r="D113" t="s">
        <v>176</v>
      </c>
    </row>
    <row r="114" spans="2:4" x14ac:dyDescent="0.25">
      <c r="B114" t="s">
        <v>83</v>
      </c>
      <c r="C114" t="s">
        <v>812</v>
      </c>
      <c r="D114" t="s">
        <v>173</v>
      </c>
    </row>
    <row r="115" spans="2:4" x14ac:dyDescent="0.25">
      <c r="B115" t="s">
        <v>82</v>
      </c>
      <c r="C115" t="s">
        <v>811</v>
      </c>
      <c r="D115" t="s">
        <v>173</v>
      </c>
    </row>
    <row r="116" spans="2:4" x14ac:dyDescent="0.25">
      <c r="B116" t="s">
        <v>82</v>
      </c>
      <c r="C116" t="s">
        <v>811</v>
      </c>
      <c r="D116" t="s">
        <v>173</v>
      </c>
    </row>
    <row r="117" spans="2:4" x14ac:dyDescent="0.25">
      <c r="B117" t="s">
        <v>82</v>
      </c>
      <c r="C117" t="s">
        <v>811</v>
      </c>
      <c r="D117" t="s">
        <v>176</v>
      </c>
    </row>
    <row r="118" spans="2:4" x14ac:dyDescent="0.25">
      <c r="B118" t="s">
        <v>83</v>
      </c>
      <c r="C118" t="s">
        <v>812</v>
      </c>
      <c r="D118" t="s">
        <v>176</v>
      </c>
    </row>
    <row r="119" spans="2:4" x14ac:dyDescent="0.25">
      <c r="B119" t="s">
        <v>83</v>
      </c>
      <c r="C119" t="s">
        <v>811</v>
      </c>
      <c r="D119" t="s">
        <v>173</v>
      </c>
    </row>
    <row r="120" spans="2:4" x14ac:dyDescent="0.25">
      <c r="B120" t="s">
        <v>83</v>
      </c>
      <c r="C120" t="s">
        <v>811</v>
      </c>
      <c r="D120" t="s">
        <v>173</v>
      </c>
    </row>
    <row r="121" spans="2:4" x14ac:dyDescent="0.25">
      <c r="B121" t="s">
        <v>83</v>
      </c>
      <c r="C121" t="s">
        <v>812</v>
      </c>
      <c r="D121" t="s">
        <v>173</v>
      </c>
    </row>
    <row r="122" spans="2:4" x14ac:dyDescent="0.25">
      <c r="B122" t="s">
        <v>82</v>
      </c>
      <c r="C122" t="s">
        <v>811</v>
      </c>
      <c r="D122" t="s">
        <v>176</v>
      </c>
    </row>
    <row r="123" spans="2:4" x14ac:dyDescent="0.25">
      <c r="B123" t="s">
        <v>83</v>
      </c>
      <c r="C123" t="s">
        <v>812</v>
      </c>
      <c r="D123" t="s">
        <v>173</v>
      </c>
    </row>
    <row r="124" spans="2:4" x14ac:dyDescent="0.25">
      <c r="B124" t="s">
        <v>82</v>
      </c>
      <c r="C124" t="s">
        <v>811</v>
      </c>
      <c r="D124" t="s">
        <v>173</v>
      </c>
    </row>
    <row r="125" spans="2:4" x14ac:dyDescent="0.25">
      <c r="B125" t="s">
        <v>83</v>
      </c>
      <c r="C125" t="s">
        <v>812</v>
      </c>
      <c r="D125" t="s">
        <v>173</v>
      </c>
    </row>
    <row r="126" spans="2:4" x14ac:dyDescent="0.25">
      <c r="B126" t="s">
        <v>83</v>
      </c>
      <c r="C126" t="s">
        <v>812</v>
      </c>
      <c r="D126" t="s">
        <v>176</v>
      </c>
    </row>
    <row r="127" spans="2:4" x14ac:dyDescent="0.25">
      <c r="B127" t="s">
        <v>82</v>
      </c>
      <c r="C127" t="s">
        <v>811</v>
      </c>
      <c r="D127" t="s">
        <v>176</v>
      </c>
    </row>
    <row r="128" spans="2:4" x14ac:dyDescent="0.25">
      <c r="B128" t="s">
        <v>83</v>
      </c>
      <c r="C128" t="s">
        <v>812</v>
      </c>
      <c r="D128" t="s">
        <v>176</v>
      </c>
    </row>
    <row r="129" spans="2:4" x14ac:dyDescent="0.25">
      <c r="B129" t="s">
        <v>82</v>
      </c>
      <c r="C129" t="s">
        <v>811</v>
      </c>
      <c r="D129" t="s">
        <v>173</v>
      </c>
    </row>
    <row r="130" spans="2:4" x14ac:dyDescent="0.25">
      <c r="B130" t="s">
        <v>83</v>
      </c>
      <c r="C130" t="s">
        <v>812</v>
      </c>
      <c r="D130" t="s">
        <v>176</v>
      </c>
    </row>
    <row r="131" spans="2:4" x14ac:dyDescent="0.25">
      <c r="B131" t="s">
        <v>83</v>
      </c>
      <c r="C131" t="s">
        <v>812</v>
      </c>
      <c r="D131" t="s">
        <v>176</v>
      </c>
    </row>
    <row r="132" spans="2:4" x14ac:dyDescent="0.25">
      <c r="B132" t="s">
        <v>83</v>
      </c>
      <c r="C132" t="s">
        <v>812</v>
      </c>
      <c r="D132" t="s">
        <v>176</v>
      </c>
    </row>
    <row r="133" spans="2:4" x14ac:dyDescent="0.25">
      <c r="B133" t="s">
        <v>83</v>
      </c>
      <c r="C133" t="s">
        <v>812</v>
      </c>
      <c r="D133" t="s">
        <v>176</v>
      </c>
    </row>
    <row r="134" spans="2:4" x14ac:dyDescent="0.25">
      <c r="B134" t="s">
        <v>83</v>
      </c>
      <c r="C134" t="s">
        <v>812</v>
      </c>
      <c r="D134" t="s">
        <v>176</v>
      </c>
    </row>
    <row r="135" spans="2:4" x14ac:dyDescent="0.25">
      <c r="B135" t="s">
        <v>82</v>
      </c>
      <c r="C135" t="s">
        <v>812</v>
      </c>
      <c r="D135" t="s">
        <v>173</v>
      </c>
    </row>
    <row r="136" spans="2:4" x14ac:dyDescent="0.25">
      <c r="B136" t="s">
        <v>83</v>
      </c>
      <c r="C136" t="s">
        <v>812</v>
      </c>
      <c r="D136" t="s">
        <v>173</v>
      </c>
    </row>
    <row r="137" spans="2:4" x14ac:dyDescent="0.25">
      <c r="B137" t="s">
        <v>82</v>
      </c>
      <c r="C137" t="s">
        <v>811</v>
      </c>
      <c r="D137" t="s">
        <v>173</v>
      </c>
    </row>
    <row r="138" spans="2:4" x14ac:dyDescent="0.25">
      <c r="B138" t="s">
        <v>82</v>
      </c>
      <c r="C138" t="s">
        <v>811</v>
      </c>
      <c r="D138" t="s">
        <v>173</v>
      </c>
    </row>
    <row r="139" spans="2:4" x14ac:dyDescent="0.25">
      <c r="B139" t="s">
        <v>82</v>
      </c>
      <c r="C139" t="s">
        <v>811</v>
      </c>
      <c r="D139" t="s">
        <v>173</v>
      </c>
    </row>
    <row r="140" spans="2:4" x14ac:dyDescent="0.25">
      <c r="B140" t="s">
        <v>82</v>
      </c>
      <c r="C140" t="s">
        <v>811</v>
      </c>
      <c r="D140" t="s">
        <v>176</v>
      </c>
    </row>
    <row r="141" spans="2:4" x14ac:dyDescent="0.25">
      <c r="B141" t="s">
        <v>83</v>
      </c>
      <c r="C141" t="s">
        <v>812</v>
      </c>
      <c r="D141" t="s">
        <v>173</v>
      </c>
    </row>
    <row r="142" spans="2:4" x14ac:dyDescent="0.25">
      <c r="B142" t="s">
        <v>83</v>
      </c>
      <c r="C142" t="s">
        <v>812</v>
      </c>
      <c r="D142" t="s">
        <v>173</v>
      </c>
    </row>
    <row r="143" spans="2:4" x14ac:dyDescent="0.25">
      <c r="B143" t="s">
        <v>82</v>
      </c>
      <c r="C143" t="s">
        <v>811</v>
      </c>
      <c r="D143" t="s">
        <v>173</v>
      </c>
    </row>
    <row r="144" spans="2:4" x14ac:dyDescent="0.25">
      <c r="B144" t="s">
        <v>82</v>
      </c>
      <c r="C144" t="s">
        <v>811</v>
      </c>
      <c r="D144" t="s">
        <v>173</v>
      </c>
    </row>
    <row r="145" spans="2:4" x14ac:dyDescent="0.25">
      <c r="B145" t="s">
        <v>83</v>
      </c>
      <c r="C145" t="s">
        <v>812</v>
      </c>
      <c r="D145" t="s">
        <v>176</v>
      </c>
    </row>
    <row r="146" spans="2:4" x14ac:dyDescent="0.25">
      <c r="B146" t="s">
        <v>83</v>
      </c>
      <c r="C146" t="s">
        <v>811</v>
      </c>
      <c r="D146" t="s">
        <v>173</v>
      </c>
    </row>
    <row r="147" spans="2:4" x14ac:dyDescent="0.25">
      <c r="B147" t="s">
        <v>83</v>
      </c>
      <c r="C147" t="s">
        <v>812</v>
      </c>
      <c r="D147" t="s">
        <v>176</v>
      </c>
    </row>
    <row r="148" spans="2:4" x14ac:dyDescent="0.25">
      <c r="B148" t="s">
        <v>83</v>
      </c>
      <c r="C148" t="s">
        <v>812</v>
      </c>
      <c r="D148" t="s">
        <v>176</v>
      </c>
    </row>
    <row r="149" spans="2:4" x14ac:dyDescent="0.25">
      <c r="B149" t="s">
        <v>83</v>
      </c>
      <c r="C149" t="s">
        <v>812</v>
      </c>
      <c r="D149" t="s">
        <v>176</v>
      </c>
    </row>
    <row r="150" spans="2:4" x14ac:dyDescent="0.25">
      <c r="B150" t="s">
        <v>83</v>
      </c>
      <c r="C150" t="s">
        <v>812</v>
      </c>
      <c r="D150" t="s">
        <v>176</v>
      </c>
    </row>
    <row r="151" spans="2:4" x14ac:dyDescent="0.25">
      <c r="B151" t="s">
        <v>82</v>
      </c>
      <c r="C151" t="s">
        <v>811</v>
      </c>
      <c r="D151" t="s">
        <v>173</v>
      </c>
    </row>
    <row r="152" spans="2:4" x14ac:dyDescent="0.25">
      <c r="B152" t="s">
        <v>82</v>
      </c>
      <c r="C152" t="s">
        <v>811</v>
      </c>
      <c r="D152" t="s">
        <v>173</v>
      </c>
    </row>
    <row r="153" spans="2:4" x14ac:dyDescent="0.25">
      <c r="B153" t="s">
        <v>82</v>
      </c>
      <c r="C153" t="s">
        <v>811</v>
      </c>
      <c r="D153" t="s">
        <v>173</v>
      </c>
    </row>
    <row r="154" spans="2:4" x14ac:dyDescent="0.25">
      <c r="B154" t="s">
        <v>83</v>
      </c>
      <c r="C154" t="s">
        <v>811</v>
      </c>
      <c r="D154" t="s">
        <v>173</v>
      </c>
    </row>
    <row r="155" spans="2:4" x14ac:dyDescent="0.25">
      <c r="B155" t="s">
        <v>82</v>
      </c>
      <c r="C155" t="s">
        <v>811</v>
      </c>
      <c r="D155" t="s">
        <v>173</v>
      </c>
    </row>
    <row r="156" spans="2:4" x14ac:dyDescent="0.25">
      <c r="B156" t="s">
        <v>83</v>
      </c>
      <c r="C156" t="s">
        <v>812</v>
      </c>
      <c r="D156" t="s">
        <v>173</v>
      </c>
    </row>
    <row r="157" spans="2:4" x14ac:dyDescent="0.25">
      <c r="B157" t="s">
        <v>83</v>
      </c>
      <c r="C157" t="s">
        <v>812</v>
      </c>
      <c r="D157" t="s">
        <v>173</v>
      </c>
    </row>
    <row r="158" spans="2:4" x14ac:dyDescent="0.25">
      <c r="B158" t="s">
        <v>82</v>
      </c>
      <c r="C158" t="s">
        <v>811</v>
      </c>
      <c r="D158" t="s">
        <v>173</v>
      </c>
    </row>
    <row r="159" spans="2:4" x14ac:dyDescent="0.25">
      <c r="B159" t="s">
        <v>82</v>
      </c>
      <c r="C159" t="s">
        <v>811</v>
      </c>
      <c r="D159" t="s">
        <v>173</v>
      </c>
    </row>
    <row r="160" spans="2:4" x14ac:dyDescent="0.25">
      <c r="B160" t="s">
        <v>82</v>
      </c>
      <c r="C160" t="s">
        <v>811</v>
      </c>
      <c r="D160" t="s">
        <v>173</v>
      </c>
    </row>
    <row r="161" spans="2:4" x14ac:dyDescent="0.25">
      <c r="B161" t="s">
        <v>83</v>
      </c>
      <c r="C161" t="s">
        <v>811</v>
      </c>
      <c r="D161" t="s">
        <v>173</v>
      </c>
    </row>
    <row r="162" spans="2:4" x14ac:dyDescent="0.25">
      <c r="B162" t="s">
        <v>83</v>
      </c>
      <c r="C162" t="s">
        <v>811</v>
      </c>
      <c r="D162" t="s">
        <v>176</v>
      </c>
    </row>
    <row r="163" spans="2:4" x14ac:dyDescent="0.25">
      <c r="B163" t="s">
        <v>83</v>
      </c>
      <c r="C163" t="s">
        <v>812</v>
      </c>
      <c r="D163" t="s">
        <v>173</v>
      </c>
    </row>
    <row r="164" spans="2:4" x14ac:dyDescent="0.25">
      <c r="B164" t="s">
        <v>82</v>
      </c>
      <c r="C164" t="s">
        <v>812</v>
      </c>
      <c r="D164" t="s">
        <v>176</v>
      </c>
    </row>
    <row r="165" spans="2:4" x14ac:dyDescent="0.25">
      <c r="B165" t="s">
        <v>82</v>
      </c>
      <c r="C165" t="s">
        <v>811</v>
      </c>
      <c r="D165" t="s">
        <v>173</v>
      </c>
    </row>
    <row r="166" spans="2:4" x14ac:dyDescent="0.25">
      <c r="B166" t="s">
        <v>82</v>
      </c>
      <c r="C166" t="s">
        <v>811</v>
      </c>
      <c r="D166" t="s">
        <v>176</v>
      </c>
    </row>
    <row r="167" spans="2:4" x14ac:dyDescent="0.25">
      <c r="B167" t="s">
        <v>83</v>
      </c>
      <c r="C167" t="s">
        <v>812</v>
      </c>
      <c r="D167" t="s">
        <v>173</v>
      </c>
    </row>
    <row r="168" spans="2:4" x14ac:dyDescent="0.25">
      <c r="B168" t="s">
        <v>83</v>
      </c>
      <c r="C168" t="s">
        <v>811</v>
      </c>
      <c r="D168" t="s">
        <v>176</v>
      </c>
    </row>
    <row r="169" spans="2:4" x14ac:dyDescent="0.25">
      <c r="B169" t="s">
        <v>82</v>
      </c>
      <c r="C169" t="s">
        <v>811</v>
      </c>
      <c r="D169" t="s">
        <v>173</v>
      </c>
    </row>
    <row r="170" spans="2:4" x14ac:dyDescent="0.25">
      <c r="B170" t="s">
        <v>82</v>
      </c>
      <c r="C170" t="s">
        <v>811</v>
      </c>
      <c r="D170" t="s">
        <v>173</v>
      </c>
    </row>
    <row r="171" spans="2:4" x14ac:dyDescent="0.25">
      <c r="B171" t="s">
        <v>82</v>
      </c>
      <c r="C171" t="s">
        <v>811</v>
      </c>
      <c r="D171" t="s">
        <v>176</v>
      </c>
    </row>
    <row r="172" spans="2:4" x14ac:dyDescent="0.25">
      <c r="B172" t="s">
        <v>83</v>
      </c>
      <c r="C172" t="s">
        <v>812</v>
      </c>
      <c r="D172" t="s">
        <v>173</v>
      </c>
    </row>
    <row r="173" spans="2:4" x14ac:dyDescent="0.25">
      <c r="B173" t="s">
        <v>83</v>
      </c>
      <c r="C173" t="s">
        <v>811</v>
      </c>
      <c r="D173" t="s">
        <v>173</v>
      </c>
    </row>
    <row r="174" spans="2:4" x14ac:dyDescent="0.25">
      <c r="B174" t="s">
        <v>83</v>
      </c>
      <c r="C174" t="s">
        <v>812</v>
      </c>
      <c r="D174" t="s">
        <v>173</v>
      </c>
    </row>
    <row r="175" spans="2:4" x14ac:dyDescent="0.25">
      <c r="B175" t="s">
        <v>82</v>
      </c>
      <c r="C175" t="s">
        <v>811</v>
      </c>
      <c r="D175" t="s">
        <v>173</v>
      </c>
    </row>
    <row r="176" spans="2:4" x14ac:dyDescent="0.25">
      <c r="B176" t="s">
        <v>82</v>
      </c>
      <c r="C176" t="s">
        <v>811</v>
      </c>
      <c r="D176" t="s">
        <v>173</v>
      </c>
    </row>
    <row r="177" spans="2:4" x14ac:dyDescent="0.25">
      <c r="B177" t="s">
        <v>82</v>
      </c>
      <c r="C177" t="s">
        <v>812</v>
      </c>
      <c r="D177" t="s">
        <v>173</v>
      </c>
    </row>
    <row r="178" spans="2:4" x14ac:dyDescent="0.25">
      <c r="B178" t="s">
        <v>83</v>
      </c>
      <c r="C178" t="s">
        <v>812</v>
      </c>
      <c r="D178" t="s">
        <v>173</v>
      </c>
    </row>
    <row r="179" spans="2:4" x14ac:dyDescent="0.25">
      <c r="B179" t="s">
        <v>83</v>
      </c>
      <c r="C179" t="s">
        <v>811</v>
      </c>
      <c r="D179" t="s">
        <v>173</v>
      </c>
    </row>
    <row r="180" spans="2:4" x14ac:dyDescent="0.25">
      <c r="B180" t="s">
        <v>83</v>
      </c>
      <c r="C180" t="s">
        <v>812</v>
      </c>
      <c r="D180" t="s">
        <v>176</v>
      </c>
    </row>
    <row r="181" spans="2:4" x14ac:dyDescent="0.25">
      <c r="B181" t="s">
        <v>83</v>
      </c>
      <c r="C181" t="s">
        <v>812</v>
      </c>
      <c r="D181" t="s">
        <v>173</v>
      </c>
    </row>
    <row r="182" spans="2:4" x14ac:dyDescent="0.25">
      <c r="B182" t="s">
        <v>83</v>
      </c>
      <c r="C182" t="s">
        <v>812</v>
      </c>
      <c r="D182" t="s">
        <v>173</v>
      </c>
    </row>
    <row r="183" spans="2:4" x14ac:dyDescent="0.25">
      <c r="B183" t="s">
        <v>82</v>
      </c>
      <c r="C183" t="s">
        <v>811</v>
      </c>
      <c r="D183" t="s">
        <v>173</v>
      </c>
    </row>
    <row r="184" spans="2:4" x14ac:dyDescent="0.25">
      <c r="B184" t="s">
        <v>82</v>
      </c>
      <c r="C184" t="s">
        <v>811</v>
      </c>
      <c r="D184" t="s">
        <v>173</v>
      </c>
    </row>
    <row r="185" spans="2:4" x14ac:dyDescent="0.25">
      <c r="B185" t="s">
        <v>82</v>
      </c>
      <c r="C185" t="s">
        <v>811</v>
      </c>
      <c r="D185" t="s">
        <v>176</v>
      </c>
    </row>
    <row r="186" spans="2:4" x14ac:dyDescent="0.25">
      <c r="B186" t="s">
        <v>83</v>
      </c>
      <c r="C186" t="s">
        <v>812</v>
      </c>
      <c r="D186" t="s">
        <v>176</v>
      </c>
    </row>
    <row r="187" spans="2:4" x14ac:dyDescent="0.25">
      <c r="B187" t="s">
        <v>83</v>
      </c>
      <c r="C187" t="s">
        <v>812</v>
      </c>
      <c r="D187" t="s">
        <v>173</v>
      </c>
    </row>
    <row r="188" spans="2:4" x14ac:dyDescent="0.25">
      <c r="B188" t="s">
        <v>82</v>
      </c>
      <c r="C188" t="s">
        <v>811</v>
      </c>
      <c r="D188" t="s">
        <v>173</v>
      </c>
    </row>
    <row r="189" spans="2:4" x14ac:dyDescent="0.25">
      <c r="B189" t="s">
        <v>82</v>
      </c>
      <c r="C189" t="s">
        <v>811</v>
      </c>
      <c r="D189" t="s">
        <v>173</v>
      </c>
    </row>
    <row r="190" spans="2:4" x14ac:dyDescent="0.25">
      <c r="B190" t="s">
        <v>83</v>
      </c>
      <c r="C190" t="s">
        <v>812</v>
      </c>
      <c r="D190" t="s">
        <v>176</v>
      </c>
    </row>
    <row r="191" spans="2:4" x14ac:dyDescent="0.25">
      <c r="B191" t="s">
        <v>83</v>
      </c>
      <c r="C191" t="s">
        <v>812</v>
      </c>
      <c r="D191" t="s">
        <v>173</v>
      </c>
    </row>
    <row r="192" spans="2:4" x14ac:dyDescent="0.25">
      <c r="B192" t="s">
        <v>83</v>
      </c>
      <c r="C192" t="s">
        <v>812</v>
      </c>
      <c r="D192" t="s">
        <v>173</v>
      </c>
    </row>
    <row r="193" spans="2:4" x14ac:dyDescent="0.25">
      <c r="B193" t="s">
        <v>83</v>
      </c>
      <c r="C193" t="s">
        <v>812</v>
      </c>
      <c r="D193" t="s">
        <v>173</v>
      </c>
    </row>
    <row r="194" spans="2:4" x14ac:dyDescent="0.25">
      <c r="B194" t="s">
        <v>83</v>
      </c>
      <c r="C194" t="s">
        <v>811</v>
      </c>
      <c r="D194" t="s">
        <v>173</v>
      </c>
    </row>
    <row r="195" spans="2:4" x14ac:dyDescent="0.25">
      <c r="B195" t="s">
        <v>82</v>
      </c>
      <c r="C195" t="s">
        <v>812</v>
      </c>
      <c r="D195" t="s">
        <v>173</v>
      </c>
    </row>
    <row r="196" spans="2:4" x14ac:dyDescent="0.25">
      <c r="B196" t="s">
        <v>82</v>
      </c>
      <c r="C196" t="s">
        <v>811</v>
      </c>
      <c r="D196" t="s">
        <v>176</v>
      </c>
    </row>
    <row r="197" spans="2:4" x14ac:dyDescent="0.25">
      <c r="B197" t="s">
        <v>83</v>
      </c>
      <c r="C197" t="s">
        <v>812</v>
      </c>
      <c r="D197" t="s">
        <v>176</v>
      </c>
    </row>
    <row r="198" spans="2:4" x14ac:dyDescent="0.25">
      <c r="B198" t="s">
        <v>83</v>
      </c>
      <c r="C198" t="s">
        <v>812</v>
      </c>
      <c r="D198" t="s">
        <v>173</v>
      </c>
    </row>
    <row r="199" spans="2:4" x14ac:dyDescent="0.25">
      <c r="B199" t="s">
        <v>82</v>
      </c>
      <c r="C199" t="s">
        <v>811</v>
      </c>
      <c r="D199" t="s">
        <v>176</v>
      </c>
    </row>
    <row r="200" spans="2:4" x14ac:dyDescent="0.25">
      <c r="B200" t="s">
        <v>82</v>
      </c>
      <c r="C200" t="s">
        <v>811</v>
      </c>
      <c r="D200" t="s">
        <v>173</v>
      </c>
    </row>
    <row r="201" spans="2:4" x14ac:dyDescent="0.25">
      <c r="B201" t="s">
        <v>82</v>
      </c>
      <c r="C201" t="s">
        <v>811</v>
      </c>
      <c r="D201" t="s">
        <v>173</v>
      </c>
    </row>
    <row r="202" spans="2:4" x14ac:dyDescent="0.25">
      <c r="B202" t="s">
        <v>83</v>
      </c>
      <c r="C202" t="s">
        <v>812</v>
      </c>
      <c r="D202" t="s">
        <v>173</v>
      </c>
    </row>
    <row r="203" spans="2:4" x14ac:dyDescent="0.25">
      <c r="B203" t="s">
        <v>82</v>
      </c>
      <c r="C203" t="s">
        <v>811</v>
      </c>
      <c r="D203" t="s">
        <v>173</v>
      </c>
    </row>
    <row r="204" spans="2:4" x14ac:dyDescent="0.25">
      <c r="B204" t="s">
        <v>83</v>
      </c>
      <c r="C204" t="s">
        <v>812</v>
      </c>
      <c r="D204" t="s">
        <v>173</v>
      </c>
    </row>
    <row r="205" spans="2:4" x14ac:dyDescent="0.25">
      <c r="B205" t="s">
        <v>82</v>
      </c>
      <c r="C205" t="s">
        <v>811</v>
      </c>
      <c r="D205" t="s">
        <v>176</v>
      </c>
    </row>
    <row r="206" spans="2:4" x14ac:dyDescent="0.25">
      <c r="B206" t="s">
        <v>82</v>
      </c>
      <c r="C206" t="s">
        <v>811</v>
      </c>
      <c r="D206" t="s">
        <v>176</v>
      </c>
    </row>
    <row r="207" spans="2:4" x14ac:dyDescent="0.25">
      <c r="B207" t="s">
        <v>83</v>
      </c>
      <c r="C207" t="s">
        <v>812</v>
      </c>
      <c r="D207" t="s">
        <v>173</v>
      </c>
    </row>
    <row r="208" spans="2:4" x14ac:dyDescent="0.25">
      <c r="B208" t="s">
        <v>83</v>
      </c>
      <c r="C208" t="s">
        <v>812</v>
      </c>
      <c r="D208" t="s">
        <v>173</v>
      </c>
    </row>
    <row r="209" spans="2:4" x14ac:dyDescent="0.25">
      <c r="B209" t="s">
        <v>83</v>
      </c>
      <c r="C209" t="s">
        <v>812</v>
      </c>
      <c r="D209" t="s">
        <v>173</v>
      </c>
    </row>
    <row r="210" spans="2:4" x14ac:dyDescent="0.25">
      <c r="B210" t="s">
        <v>82</v>
      </c>
      <c r="C210" t="s">
        <v>811</v>
      </c>
      <c r="D210" t="s">
        <v>176</v>
      </c>
    </row>
    <row r="211" spans="2:4" x14ac:dyDescent="0.25">
      <c r="B211" t="s">
        <v>83</v>
      </c>
      <c r="C211" t="s">
        <v>812</v>
      </c>
      <c r="D211" t="s">
        <v>176</v>
      </c>
    </row>
    <row r="212" spans="2:4" x14ac:dyDescent="0.25">
      <c r="B212" t="s">
        <v>83</v>
      </c>
      <c r="C212" t="s">
        <v>811</v>
      </c>
      <c r="D212" t="s">
        <v>173</v>
      </c>
    </row>
    <row r="213" spans="2:4" x14ac:dyDescent="0.25">
      <c r="B213" t="s">
        <v>82</v>
      </c>
      <c r="C213" t="s">
        <v>811</v>
      </c>
      <c r="D213" t="s">
        <v>173</v>
      </c>
    </row>
    <row r="214" spans="2:4" x14ac:dyDescent="0.25">
      <c r="B214" t="s">
        <v>83</v>
      </c>
      <c r="C214" t="s">
        <v>811</v>
      </c>
      <c r="D214" t="s">
        <v>173</v>
      </c>
    </row>
    <row r="215" spans="2:4" x14ac:dyDescent="0.25">
      <c r="B215" t="s">
        <v>82</v>
      </c>
      <c r="C215" t="s">
        <v>811</v>
      </c>
      <c r="D215" t="s">
        <v>173</v>
      </c>
    </row>
    <row r="216" spans="2:4" x14ac:dyDescent="0.25">
      <c r="B216" t="s">
        <v>83</v>
      </c>
      <c r="C216" t="s">
        <v>812</v>
      </c>
      <c r="D216" t="s">
        <v>173</v>
      </c>
    </row>
    <row r="217" spans="2:4" x14ac:dyDescent="0.25">
      <c r="B217" t="s">
        <v>83</v>
      </c>
      <c r="C217" t="s">
        <v>811</v>
      </c>
      <c r="D217" t="s">
        <v>173</v>
      </c>
    </row>
    <row r="218" spans="2:4" x14ac:dyDescent="0.25">
      <c r="B218" t="s">
        <v>82</v>
      </c>
      <c r="C218" t="s">
        <v>811</v>
      </c>
      <c r="D218" t="s">
        <v>176</v>
      </c>
    </row>
    <row r="219" spans="2:4" x14ac:dyDescent="0.25">
      <c r="B219" t="s">
        <v>82</v>
      </c>
      <c r="C219" t="s">
        <v>811</v>
      </c>
      <c r="D219" t="s">
        <v>173</v>
      </c>
    </row>
    <row r="220" spans="2:4" x14ac:dyDescent="0.25">
      <c r="B220" t="s">
        <v>82</v>
      </c>
      <c r="C220" t="s">
        <v>811</v>
      </c>
      <c r="D220" t="s">
        <v>173</v>
      </c>
    </row>
    <row r="221" spans="2:4" x14ac:dyDescent="0.25">
      <c r="B221" t="s">
        <v>82</v>
      </c>
      <c r="C221" t="s">
        <v>811</v>
      </c>
      <c r="D221" t="s">
        <v>176</v>
      </c>
    </row>
    <row r="222" spans="2:4" x14ac:dyDescent="0.25">
      <c r="B222" t="s">
        <v>83</v>
      </c>
      <c r="C222" t="s">
        <v>812</v>
      </c>
      <c r="D222" t="s">
        <v>173</v>
      </c>
    </row>
    <row r="223" spans="2:4" x14ac:dyDescent="0.25">
      <c r="B223" t="s">
        <v>83</v>
      </c>
      <c r="C223" t="s">
        <v>812</v>
      </c>
      <c r="D223" t="s">
        <v>176</v>
      </c>
    </row>
    <row r="224" spans="2:4" x14ac:dyDescent="0.25">
      <c r="B224" t="s">
        <v>82</v>
      </c>
      <c r="C224" t="s">
        <v>811</v>
      </c>
      <c r="D224" t="s">
        <v>173</v>
      </c>
    </row>
    <row r="225" spans="2:4" x14ac:dyDescent="0.25">
      <c r="B225" t="s">
        <v>82</v>
      </c>
      <c r="C225" t="s">
        <v>811</v>
      </c>
      <c r="D225" t="s">
        <v>173</v>
      </c>
    </row>
    <row r="226" spans="2:4" x14ac:dyDescent="0.25">
      <c r="B226" t="s">
        <v>82</v>
      </c>
      <c r="C226" t="s">
        <v>811</v>
      </c>
      <c r="D226" t="s">
        <v>173</v>
      </c>
    </row>
    <row r="227" spans="2:4" x14ac:dyDescent="0.25">
      <c r="B227" t="s">
        <v>83</v>
      </c>
      <c r="C227" t="s">
        <v>811</v>
      </c>
      <c r="D227" t="s">
        <v>173</v>
      </c>
    </row>
    <row r="228" spans="2:4" x14ac:dyDescent="0.25">
      <c r="B228" t="s">
        <v>83</v>
      </c>
      <c r="C228" t="s">
        <v>812</v>
      </c>
      <c r="D228" t="s">
        <v>176</v>
      </c>
    </row>
    <row r="229" spans="2:4" x14ac:dyDescent="0.25">
      <c r="B229" t="s">
        <v>83</v>
      </c>
      <c r="C229" t="s">
        <v>812</v>
      </c>
      <c r="D229" t="s">
        <v>176</v>
      </c>
    </row>
    <row r="230" spans="2:4" x14ac:dyDescent="0.25">
      <c r="B230" t="s">
        <v>82</v>
      </c>
      <c r="C230" t="s">
        <v>811</v>
      </c>
      <c r="D230" t="s">
        <v>173</v>
      </c>
    </row>
    <row r="231" spans="2:4" x14ac:dyDescent="0.25">
      <c r="B231" t="s">
        <v>83</v>
      </c>
      <c r="C231" t="s">
        <v>812</v>
      </c>
      <c r="D231" t="s">
        <v>176</v>
      </c>
    </row>
    <row r="232" spans="2:4" x14ac:dyDescent="0.25">
      <c r="B232" t="s">
        <v>83</v>
      </c>
      <c r="C232" t="s">
        <v>811</v>
      </c>
      <c r="D232" t="s">
        <v>173</v>
      </c>
    </row>
    <row r="233" spans="2:4" x14ac:dyDescent="0.25">
      <c r="B233" t="s">
        <v>82</v>
      </c>
      <c r="C233" t="s">
        <v>811</v>
      </c>
      <c r="D233" t="s">
        <v>173</v>
      </c>
    </row>
    <row r="234" spans="2:4" x14ac:dyDescent="0.25">
      <c r="B234" t="s">
        <v>82</v>
      </c>
      <c r="C234" t="s">
        <v>811</v>
      </c>
      <c r="D234" t="s">
        <v>173</v>
      </c>
    </row>
    <row r="235" spans="2:4" x14ac:dyDescent="0.25">
      <c r="B235" t="s">
        <v>82</v>
      </c>
      <c r="C235" t="s">
        <v>811</v>
      </c>
      <c r="D235" t="s">
        <v>176</v>
      </c>
    </row>
    <row r="236" spans="2:4" x14ac:dyDescent="0.25">
      <c r="B236" t="s">
        <v>82</v>
      </c>
      <c r="C236" t="s">
        <v>811</v>
      </c>
      <c r="D236" t="s">
        <v>173</v>
      </c>
    </row>
    <row r="237" spans="2:4" x14ac:dyDescent="0.25">
      <c r="B237" t="s">
        <v>83</v>
      </c>
      <c r="C237" t="s">
        <v>811</v>
      </c>
      <c r="D237" t="s">
        <v>176</v>
      </c>
    </row>
    <row r="238" spans="2:4" x14ac:dyDescent="0.25">
      <c r="B238" t="s">
        <v>83</v>
      </c>
      <c r="C238" t="s">
        <v>812</v>
      </c>
      <c r="D238" t="s">
        <v>173</v>
      </c>
    </row>
    <row r="239" spans="2:4" x14ac:dyDescent="0.25">
      <c r="B239" t="s">
        <v>83</v>
      </c>
      <c r="C239" t="s">
        <v>811</v>
      </c>
      <c r="D239" t="s">
        <v>173</v>
      </c>
    </row>
    <row r="240" spans="2:4" x14ac:dyDescent="0.25">
      <c r="B240" t="s">
        <v>83</v>
      </c>
      <c r="C240" t="s">
        <v>812</v>
      </c>
      <c r="D240" t="s">
        <v>173</v>
      </c>
    </row>
    <row r="241" spans="2:4" x14ac:dyDescent="0.25">
      <c r="B241" t="s">
        <v>82</v>
      </c>
      <c r="C241" t="s">
        <v>811</v>
      </c>
      <c r="D241" t="s">
        <v>173</v>
      </c>
    </row>
    <row r="242" spans="2:4" x14ac:dyDescent="0.25">
      <c r="B242" t="s">
        <v>82</v>
      </c>
      <c r="C242" t="s">
        <v>811</v>
      </c>
      <c r="D242" t="s">
        <v>173</v>
      </c>
    </row>
    <row r="243" spans="2:4" x14ac:dyDescent="0.25">
      <c r="B243" t="s">
        <v>82</v>
      </c>
      <c r="C243" t="s">
        <v>811</v>
      </c>
      <c r="D243" t="s">
        <v>176</v>
      </c>
    </row>
    <row r="244" spans="2:4" x14ac:dyDescent="0.25">
      <c r="B244" t="s">
        <v>83</v>
      </c>
      <c r="C244" t="s">
        <v>812</v>
      </c>
      <c r="D244" t="s">
        <v>173</v>
      </c>
    </row>
    <row r="245" spans="2:4" x14ac:dyDescent="0.25">
      <c r="B245" t="s">
        <v>82</v>
      </c>
      <c r="C245" t="s">
        <v>811</v>
      </c>
      <c r="D245" t="s">
        <v>176</v>
      </c>
    </row>
    <row r="246" spans="2:4" x14ac:dyDescent="0.25">
      <c r="B246" t="s">
        <v>82</v>
      </c>
      <c r="C246" t="s">
        <v>811</v>
      </c>
      <c r="D246" t="s">
        <v>173</v>
      </c>
    </row>
    <row r="247" spans="2:4" x14ac:dyDescent="0.25">
      <c r="B247" t="s">
        <v>83</v>
      </c>
      <c r="C247" t="s">
        <v>812</v>
      </c>
      <c r="D247" t="s">
        <v>173</v>
      </c>
    </row>
    <row r="248" spans="2:4" x14ac:dyDescent="0.25">
      <c r="B248" t="s">
        <v>82</v>
      </c>
      <c r="C248" t="s">
        <v>811</v>
      </c>
      <c r="D248" t="s">
        <v>176</v>
      </c>
    </row>
    <row r="249" spans="2:4" x14ac:dyDescent="0.25">
      <c r="B249" t="s">
        <v>83</v>
      </c>
      <c r="C249" t="s">
        <v>812</v>
      </c>
      <c r="D249" t="s">
        <v>173</v>
      </c>
    </row>
    <row r="250" spans="2:4" x14ac:dyDescent="0.25">
      <c r="B250" t="s">
        <v>83</v>
      </c>
      <c r="C250" t="s">
        <v>812</v>
      </c>
      <c r="D250" t="s">
        <v>173</v>
      </c>
    </row>
    <row r="251" spans="2:4" x14ac:dyDescent="0.25">
      <c r="B251" t="s">
        <v>83</v>
      </c>
      <c r="C251" t="s">
        <v>812</v>
      </c>
      <c r="D251" t="s">
        <v>173</v>
      </c>
    </row>
    <row r="252" spans="2:4" x14ac:dyDescent="0.25">
      <c r="B252" t="s">
        <v>83</v>
      </c>
      <c r="C252" t="s">
        <v>812</v>
      </c>
      <c r="D252" t="s">
        <v>173</v>
      </c>
    </row>
    <row r="253" spans="2:4" x14ac:dyDescent="0.25">
      <c r="B253" t="s">
        <v>82</v>
      </c>
      <c r="C253" t="s">
        <v>811</v>
      </c>
      <c r="D253" t="s">
        <v>173</v>
      </c>
    </row>
    <row r="254" spans="2:4" x14ac:dyDescent="0.25">
      <c r="B254" t="s">
        <v>82</v>
      </c>
      <c r="C254" t="s">
        <v>811</v>
      </c>
      <c r="D254" t="s">
        <v>173</v>
      </c>
    </row>
    <row r="255" spans="2:4" x14ac:dyDescent="0.25">
      <c r="B255" t="s">
        <v>83</v>
      </c>
      <c r="C255" t="s">
        <v>812</v>
      </c>
      <c r="D255" t="s">
        <v>173</v>
      </c>
    </row>
    <row r="256" spans="2:4" x14ac:dyDescent="0.25">
      <c r="B256" t="s">
        <v>82</v>
      </c>
      <c r="C256" t="s">
        <v>811</v>
      </c>
      <c r="D256" t="s">
        <v>173</v>
      </c>
    </row>
    <row r="257" spans="2:4" x14ac:dyDescent="0.25">
      <c r="B257" t="s">
        <v>83</v>
      </c>
      <c r="C257" t="s">
        <v>812</v>
      </c>
      <c r="D257" t="s">
        <v>173</v>
      </c>
    </row>
    <row r="258" spans="2:4" x14ac:dyDescent="0.25">
      <c r="B258" t="s">
        <v>82</v>
      </c>
      <c r="C258" t="s">
        <v>811</v>
      </c>
      <c r="D258" t="s">
        <v>173</v>
      </c>
    </row>
    <row r="259" spans="2:4" x14ac:dyDescent="0.25">
      <c r="B259" t="s">
        <v>83</v>
      </c>
      <c r="C259" t="s">
        <v>811</v>
      </c>
      <c r="D259" t="s">
        <v>176</v>
      </c>
    </row>
    <row r="260" spans="2:4" x14ac:dyDescent="0.25">
      <c r="B260" t="s">
        <v>82</v>
      </c>
      <c r="C260" t="s">
        <v>811</v>
      </c>
      <c r="D260" t="s">
        <v>176</v>
      </c>
    </row>
    <row r="261" spans="2:4" x14ac:dyDescent="0.25">
      <c r="B261" t="s">
        <v>83</v>
      </c>
      <c r="C261" t="s">
        <v>812</v>
      </c>
      <c r="D261" t="s">
        <v>173</v>
      </c>
    </row>
    <row r="262" spans="2:4" x14ac:dyDescent="0.25">
      <c r="B262" t="s">
        <v>83</v>
      </c>
      <c r="C262" t="s">
        <v>812</v>
      </c>
      <c r="D262" t="s">
        <v>173</v>
      </c>
    </row>
    <row r="263" spans="2:4" x14ac:dyDescent="0.25">
      <c r="B263" t="s">
        <v>83</v>
      </c>
      <c r="C263" t="s">
        <v>812</v>
      </c>
      <c r="D263" t="s">
        <v>173</v>
      </c>
    </row>
    <row r="264" spans="2:4" x14ac:dyDescent="0.25">
      <c r="B264" t="s">
        <v>83</v>
      </c>
      <c r="C264" t="s">
        <v>812</v>
      </c>
      <c r="D264" t="s">
        <v>176</v>
      </c>
    </row>
    <row r="265" spans="2:4" x14ac:dyDescent="0.25">
      <c r="B265" t="s">
        <v>82</v>
      </c>
      <c r="C265" t="s">
        <v>811</v>
      </c>
      <c r="D265" t="s">
        <v>176</v>
      </c>
    </row>
    <row r="266" spans="2:4" x14ac:dyDescent="0.25">
      <c r="B266" t="s">
        <v>83</v>
      </c>
      <c r="C266" t="s">
        <v>812</v>
      </c>
      <c r="D266" t="s">
        <v>173</v>
      </c>
    </row>
    <row r="267" spans="2:4" x14ac:dyDescent="0.25">
      <c r="B267" t="s">
        <v>83</v>
      </c>
      <c r="C267" t="s">
        <v>811</v>
      </c>
      <c r="D267" t="s">
        <v>176</v>
      </c>
    </row>
    <row r="268" spans="2:4" x14ac:dyDescent="0.25">
      <c r="B268" t="s">
        <v>83</v>
      </c>
      <c r="C268" t="s">
        <v>812</v>
      </c>
      <c r="D268" t="s">
        <v>173</v>
      </c>
    </row>
    <row r="269" spans="2:4" x14ac:dyDescent="0.25">
      <c r="B269" t="s">
        <v>83</v>
      </c>
      <c r="C269" t="s">
        <v>812</v>
      </c>
      <c r="D269" t="s">
        <v>173</v>
      </c>
    </row>
    <row r="270" spans="2:4" x14ac:dyDescent="0.25">
      <c r="B270" t="s">
        <v>83</v>
      </c>
      <c r="C270" t="s">
        <v>812</v>
      </c>
      <c r="D270" t="s">
        <v>176</v>
      </c>
    </row>
    <row r="271" spans="2:4" x14ac:dyDescent="0.25">
      <c r="B271" t="s">
        <v>83</v>
      </c>
      <c r="C271" t="s">
        <v>812</v>
      </c>
      <c r="D271" t="s">
        <v>173</v>
      </c>
    </row>
    <row r="272" spans="2:4" x14ac:dyDescent="0.25">
      <c r="B272" t="s">
        <v>82</v>
      </c>
      <c r="C272" t="s">
        <v>811</v>
      </c>
      <c r="D272" t="s">
        <v>173</v>
      </c>
    </row>
    <row r="273" spans="2:4" x14ac:dyDescent="0.25">
      <c r="B273" t="s">
        <v>82</v>
      </c>
      <c r="C273" t="s">
        <v>811</v>
      </c>
      <c r="D273" t="s">
        <v>176</v>
      </c>
    </row>
    <row r="274" spans="2:4" x14ac:dyDescent="0.25">
      <c r="B274" t="s">
        <v>82</v>
      </c>
      <c r="C274" t="s">
        <v>811</v>
      </c>
      <c r="D274" t="s">
        <v>173</v>
      </c>
    </row>
    <row r="275" spans="2:4" x14ac:dyDescent="0.25">
      <c r="B275" t="s">
        <v>83</v>
      </c>
      <c r="C275" t="s">
        <v>812</v>
      </c>
      <c r="D275" t="s">
        <v>173</v>
      </c>
    </row>
    <row r="276" spans="2:4" x14ac:dyDescent="0.25">
      <c r="B276" t="s">
        <v>83</v>
      </c>
      <c r="C276" t="s">
        <v>812</v>
      </c>
      <c r="D276" t="s">
        <v>176</v>
      </c>
    </row>
    <row r="277" spans="2:4" x14ac:dyDescent="0.25">
      <c r="B277" t="s">
        <v>82</v>
      </c>
      <c r="C277" t="s">
        <v>811</v>
      </c>
      <c r="D277" t="s">
        <v>173</v>
      </c>
    </row>
    <row r="278" spans="2:4" x14ac:dyDescent="0.25">
      <c r="B278" t="s">
        <v>83</v>
      </c>
      <c r="C278" t="s">
        <v>812</v>
      </c>
      <c r="D278" t="s">
        <v>173</v>
      </c>
    </row>
    <row r="279" spans="2:4" x14ac:dyDescent="0.25">
      <c r="B279" t="s">
        <v>83</v>
      </c>
      <c r="C279" t="s">
        <v>812</v>
      </c>
      <c r="D279" t="s">
        <v>176</v>
      </c>
    </row>
    <row r="280" spans="2:4" x14ac:dyDescent="0.25">
      <c r="B280" t="s">
        <v>82</v>
      </c>
      <c r="C280" t="s">
        <v>811</v>
      </c>
      <c r="D280" t="s">
        <v>173</v>
      </c>
    </row>
    <row r="281" spans="2:4" x14ac:dyDescent="0.25">
      <c r="B281" t="s">
        <v>83</v>
      </c>
      <c r="C281" t="s">
        <v>811</v>
      </c>
      <c r="D281" t="s">
        <v>173</v>
      </c>
    </row>
    <row r="282" spans="2:4" x14ac:dyDescent="0.25">
      <c r="B282" t="s">
        <v>83</v>
      </c>
      <c r="C282" t="s">
        <v>812</v>
      </c>
      <c r="D282" t="s">
        <v>173</v>
      </c>
    </row>
    <row r="283" spans="2:4" x14ac:dyDescent="0.25">
      <c r="B283" t="s">
        <v>83</v>
      </c>
      <c r="C283" t="s">
        <v>811</v>
      </c>
      <c r="D283" t="s">
        <v>176</v>
      </c>
    </row>
    <row r="284" spans="2:4" x14ac:dyDescent="0.25">
      <c r="B284" t="s">
        <v>83</v>
      </c>
      <c r="C284" t="s">
        <v>812</v>
      </c>
      <c r="D284" t="s">
        <v>173</v>
      </c>
    </row>
    <row r="285" spans="2:4" x14ac:dyDescent="0.25">
      <c r="B285" t="s">
        <v>82</v>
      </c>
      <c r="C285" t="s">
        <v>811</v>
      </c>
      <c r="D285" t="s">
        <v>173</v>
      </c>
    </row>
    <row r="286" spans="2:4" x14ac:dyDescent="0.25">
      <c r="B286" t="s">
        <v>82</v>
      </c>
      <c r="C286" t="s">
        <v>811</v>
      </c>
      <c r="D286" t="s">
        <v>173</v>
      </c>
    </row>
    <row r="287" spans="2:4" x14ac:dyDescent="0.25">
      <c r="B287" t="s">
        <v>82</v>
      </c>
      <c r="C287" t="s">
        <v>811</v>
      </c>
      <c r="D287" t="s">
        <v>173</v>
      </c>
    </row>
    <row r="288" spans="2:4" x14ac:dyDescent="0.25">
      <c r="B288" t="s">
        <v>82</v>
      </c>
      <c r="C288" t="s">
        <v>811</v>
      </c>
      <c r="D288" t="s">
        <v>173</v>
      </c>
    </row>
    <row r="289" spans="2:4" x14ac:dyDescent="0.25">
      <c r="B289" t="s">
        <v>82</v>
      </c>
      <c r="C289" t="s">
        <v>811</v>
      </c>
      <c r="D289" t="s">
        <v>173</v>
      </c>
    </row>
    <row r="290" spans="2:4" x14ac:dyDescent="0.25">
      <c r="B290" t="s">
        <v>83</v>
      </c>
      <c r="C290" t="s">
        <v>812</v>
      </c>
      <c r="D290" t="s">
        <v>173</v>
      </c>
    </row>
    <row r="291" spans="2:4" x14ac:dyDescent="0.25">
      <c r="B291" t="s">
        <v>83</v>
      </c>
      <c r="C291" t="s">
        <v>812</v>
      </c>
      <c r="D291" t="s">
        <v>173</v>
      </c>
    </row>
    <row r="292" spans="2:4" x14ac:dyDescent="0.25">
      <c r="B292" t="s">
        <v>83</v>
      </c>
      <c r="C292" t="s">
        <v>812</v>
      </c>
      <c r="D292" t="s">
        <v>176</v>
      </c>
    </row>
    <row r="293" spans="2:4" x14ac:dyDescent="0.25">
      <c r="B293" t="s">
        <v>83</v>
      </c>
      <c r="C293" t="s">
        <v>812</v>
      </c>
      <c r="D293" t="s">
        <v>173</v>
      </c>
    </row>
    <row r="294" spans="2:4" x14ac:dyDescent="0.25">
      <c r="B294" t="s">
        <v>83</v>
      </c>
      <c r="C294" t="s">
        <v>811</v>
      </c>
      <c r="D294" t="s">
        <v>173</v>
      </c>
    </row>
    <row r="295" spans="2:4" x14ac:dyDescent="0.25">
      <c r="B295" t="s">
        <v>83</v>
      </c>
      <c r="C295" t="s">
        <v>812</v>
      </c>
      <c r="D295" t="s">
        <v>173</v>
      </c>
    </row>
    <row r="296" spans="2:4" x14ac:dyDescent="0.25">
      <c r="B296" t="s">
        <v>83</v>
      </c>
      <c r="C296" t="s">
        <v>812</v>
      </c>
      <c r="D296" t="s">
        <v>173</v>
      </c>
    </row>
    <row r="297" spans="2:4" x14ac:dyDescent="0.25">
      <c r="B297" t="s">
        <v>82</v>
      </c>
      <c r="C297" t="s">
        <v>811</v>
      </c>
      <c r="D297" t="s">
        <v>173</v>
      </c>
    </row>
    <row r="298" spans="2:4" x14ac:dyDescent="0.25">
      <c r="B298" t="s">
        <v>82</v>
      </c>
      <c r="C298" t="s">
        <v>811</v>
      </c>
      <c r="D298" t="s">
        <v>176</v>
      </c>
    </row>
    <row r="299" spans="2:4" x14ac:dyDescent="0.25">
      <c r="B299" t="s">
        <v>83</v>
      </c>
      <c r="C299" t="s">
        <v>812</v>
      </c>
      <c r="D299" t="s">
        <v>173</v>
      </c>
    </row>
    <row r="300" spans="2:4" x14ac:dyDescent="0.25">
      <c r="B300" t="s">
        <v>83</v>
      </c>
      <c r="C300" t="s">
        <v>811</v>
      </c>
      <c r="D300" t="s">
        <v>173</v>
      </c>
    </row>
    <row r="301" spans="2:4" x14ac:dyDescent="0.25">
      <c r="B301" t="s">
        <v>82</v>
      </c>
      <c r="C301" t="s">
        <v>811</v>
      </c>
      <c r="D301" t="s">
        <v>176</v>
      </c>
    </row>
    <row r="302" spans="2:4" x14ac:dyDescent="0.25">
      <c r="B302" t="s">
        <v>82</v>
      </c>
      <c r="C302" t="s">
        <v>811</v>
      </c>
      <c r="D302" t="s">
        <v>176</v>
      </c>
    </row>
    <row r="303" spans="2:4" x14ac:dyDescent="0.25">
      <c r="B303" t="s">
        <v>83</v>
      </c>
      <c r="C303" t="s">
        <v>812</v>
      </c>
      <c r="D303" t="s">
        <v>173</v>
      </c>
    </row>
    <row r="304" spans="2:4" x14ac:dyDescent="0.25">
      <c r="B304" t="s">
        <v>83</v>
      </c>
      <c r="C304" t="s">
        <v>811</v>
      </c>
      <c r="D304" t="s">
        <v>176</v>
      </c>
    </row>
    <row r="305" spans="2:4" x14ac:dyDescent="0.25">
      <c r="B305" t="s">
        <v>83</v>
      </c>
      <c r="C305" t="s">
        <v>812</v>
      </c>
      <c r="D305" t="s">
        <v>173</v>
      </c>
    </row>
    <row r="306" spans="2:4" x14ac:dyDescent="0.25">
      <c r="B306" t="s">
        <v>83</v>
      </c>
      <c r="C306" t="s">
        <v>812</v>
      </c>
      <c r="D306" t="s">
        <v>173</v>
      </c>
    </row>
    <row r="307" spans="2:4" x14ac:dyDescent="0.25">
      <c r="B307" t="s">
        <v>82</v>
      </c>
      <c r="C307" t="s">
        <v>811</v>
      </c>
      <c r="D307" t="s">
        <v>176</v>
      </c>
    </row>
    <row r="308" spans="2:4" x14ac:dyDescent="0.25">
      <c r="B308" t="s">
        <v>83</v>
      </c>
      <c r="C308" t="s">
        <v>812</v>
      </c>
      <c r="D308" t="s">
        <v>173</v>
      </c>
    </row>
    <row r="309" spans="2:4" x14ac:dyDescent="0.25">
      <c r="B309" t="s">
        <v>82</v>
      </c>
      <c r="C309" t="s">
        <v>811</v>
      </c>
      <c r="D309" t="s">
        <v>173</v>
      </c>
    </row>
    <row r="310" spans="2:4" x14ac:dyDescent="0.25">
      <c r="B310" t="s">
        <v>82</v>
      </c>
      <c r="C310" t="s">
        <v>812</v>
      </c>
      <c r="D310" t="s">
        <v>173</v>
      </c>
    </row>
    <row r="311" spans="2:4" x14ac:dyDescent="0.25">
      <c r="B311" t="s">
        <v>82</v>
      </c>
      <c r="C311" t="s">
        <v>811</v>
      </c>
      <c r="D311" t="s">
        <v>176</v>
      </c>
    </row>
    <row r="312" spans="2:4" x14ac:dyDescent="0.25">
      <c r="B312" t="s">
        <v>83</v>
      </c>
      <c r="C312" t="s">
        <v>812</v>
      </c>
      <c r="D312" t="s">
        <v>176</v>
      </c>
    </row>
    <row r="313" spans="2:4" x14ac:dyDescent="0.25">
      <c r="B313" t="s">
        <v>83</v>
      </c>
      <c r="C313" t="s">
        <v>812</v>
      </c>
      <c r="D313" t="s">
        <v>173</v>
      </c>
    </row>
    <row r="314" spans="2:4" x14ac:dyDescent="0.25">
      <c r="B314" t="s">
        <v>82</v>
      </c>
      <c r="C314" t="s">
        <v>811</v>
      </c>
      <c r="D314" t="s">
        <v>173</v>
      </c>
    </row>
    <row r="315" spans="2:4" x14ac:dyDescent="0.25">
      <c r="B315" t="s">
        <v>82</v>
      </c>
      <c r="C315" t="s">
        <v>812</v>
      </c>
      <c r="D315" t="s">
        <v>173</v>
      </c>
    </row>
    <row r="316" spans="2:4" x14ac:dyDescent="0.25">
      <c r="B316" t="s">
        <v>83</v>
      </c>
      <c r="C316" t="s">
        <v>812</v>
      </c>
      <c r="D316" t="s">
        <v>173</v>
      </c>
    </row>
    <row r="317" spans="2:4" x14ac:dyDescent="0.25">
      <c r="B317" t="s">
        <v>83</v>
      </c>
      <c r="C317" t="s">
        <v>811</v>
      </c>
      <c r="D317" t="s">
        <v>173</v>
      </c>
    </row>
    <row r="318" spans="2:4" x14ac:dyDescent="0.25">
      <c r="B318" t="s">
        <v>82</v>
      </c>
      <c r="C318" t="s">
        <v>811</v>
      </c>
      <c r="D318" t="s">
        <v>176</v>
      </c>
    </row>
    <row r="319" spans="2:4" x14ac:dyDescent="0.25">
      <c r="B319" t="s">
        <v>83</v>
      </c>
      <c r="C319" t="s">
        <v>812</v>
      </c>
      <c r="D319" t="s">
        <v>173</v>
      </c>
    </row>
    <row r="320" spans="2:4" x14ac:dyDescent="0.25">
      <c r="B320" t="s">
        <v>82</v>
      </c>
      <c r="C320" t="s">
        <v>811</v>
      </c>
      <c r="D320" t="s">
        <v>173</v>
      </c>
    </row>
    <row r="321" spans="2:4" x14ac:dyDescent="0.25">
      <c r="B321" t="s">
        <v>82</v>
      </c>
      <c r="C321" t="s">
        <v>811</v>
      </c>
      <c r="D321" t="s">
        <v>173</v>
      </c>
    </row>
    <row r="322" spans="2:4" x14ac:dyDescent="0.25">
      <c r="B322" t="s">
        <v>82</v>
      </c>
      <c r="C322" t="s">
        <v>811</v>
      </c>
      <c r="D322" t="s">
        <v>173</v>
      </c>
    </row>
    <row r="323" spans="2:4" x14ac:dyDescent="0.25">
      <c r="B323" t="s">
        <v>82</v>
      </c>
      <c r="C323" t="s">
        <v>811</v>
      </c>
      <c r="D323" t="s">
        <v>173</v>
      </c>
    </row>
    <row r="324" spans="2:4" x14ac:dyDescent="0.25">
      <c r="B324" t="s">
        <v>82</v>
      </c>
      <c r="C324" t="s">
        <v>811</v>
      </c>
      <c r="D324" t="s">
        <v>176</v>
      </c>
    </row>
    <row r="325" spans="2:4" x14ac:dyDescent="0.25">
      <c r="B325" t="s">
        <v>83</v>
      </c>
      <c r="C325" t="s">
        <v>812</v>
      </c>
      <c r="D325" t="s">
        <v>173</v>
      </c>
    </row>
    <row r="326" spans="2:4" x14ac:dyDescent="0.25">
      <c r="B326" t="s">
        <v>83</v>
      </c>
      <c r="C326" t="s">
        <v>811</v>
      </c>
      <c r="D326" t="s">
        <v>173</v>
      </c>
    </row>
    <row r="327" spans="2:4" x14ac:dyDescent="0.25">
      <c r="B327" t="s">
        <v>83</v>
      </c>
      <c r="C327" t="s">
        <v>812</v>
      </c>
      <c r="D327" t="s">
        <v>173</v>
      </c>
    </row>
    <row r="328" spans="2:4" x14ac:dyDescent="0.25">
      <c r="B328" t="s">
        <v>83</v>
      </c>
      <c r="C328" t="s">
        <v>812</v>
      </c>
      <c r="D328" t="s">
        <v>173</v>
      </c>
    </row>
    <row r="329" spans="2:4" x14ac:dyDescent="0.25">
      <c r="B329" t="s">
        <v>83</v>
      </c>
      <c r="C329" t="s">
        <v>811</v>
      </c>
      <c r="D329" t="s">
        <v>173</v>
      </c>
    </row>
    <row r="330" spans="2:4" x14ac:dyDescent="0.25">
      <c r="B330" t="s">
        <v>82</v>
      </c>
      <c r="C330" t="s">
        <v>811</v>
      </c>
      <c r="D330" t="s">
        <v>173</v>
      </c>
    </row>
    <row r="331" spans="2:4" x14ac:dyDescent="0.25">
      <c r="B331" t="s">
        <v>83</v>
      </c>
      <c r="C331" t="s">
        <v>812</v>
      </c>
      <c r="D331" t="s">
        <v>173</v>
      </c>
    </row>
    <row r="332" spans="2:4" x14ac:dyDescent="0.25">
      <c r="B332" t="s">
        <v>83</v>
      </c>
      <c r="C332" t="s">
        <v>812</v>
      </c>
      <c r="D332" t="s">
        <v>173</v>
      </c>
    </row>
    <row r="333" spans="2:4" x14ac:dyDescent="0.25">
      <c r="B333" t="s">
        <v>83</v>
      </c>
      <c r="C333" t="s">
        <v>812</v>
      </c>
      <c r="D333" t="s">
        <v>173</v>
      </c>
    </row>
    <row r="334" spans="2:4" x14ac:dyDescent="0.25">
      <c r="B334" t="s">
        <v>82</v>
      </c>
      <c r="C334" t="s">
        <v>812</v>
      </c>
      <c r="D334" t="s">
        <v>173</v>
      </c>
    </row>
    <row r="335" spans="2:4" x14ac:dyDescent="0.25">
      <c r="B335" t="s">
        <v>83</v>
      </c>
      <c r="C335" t="s">
        <v>811</v>
      </c>
      <c r="D335" t="s">
        <v>173</v>
      </c>
    </row>
    <row r="336" spans="2:4" x14ac:dyDescent="0.25">
      <c r="B336" t="s">
        <v>83</v>
      </c>
      <c r="C336" t="s">
        <v>811</v>
      </c>
      <c r="D336" t="s">
        <v>173</v>
      </c>
    </row>
    <row r="337" spans="2:4" x14ac:dyDescent="0.25">
      <c r="B337" t="s">
        <v>83</v>
      </c>
      <c r="C337" t="s">
        <v>811</v>
      </c>
      <c r="D337" t="s">
        <v>176</v>
      </c>
    </row>
    <row r="338" spans="2:4" x14ac:dyDescent="0.25">
      <c r="B338" t="s">
        <v>83</v>
      </c>
      <c r="C338" t="s">
        <v>812</v>
      </c>
      <c r="D338" t="s">
        <v>173</v>
      </c>
    </row>
    <row r="339" spans="2:4" x14ac:dyDescent="0.25">
      <c r="B339" t="s">
        <v>82</v>
      </c>
      <c r="C339" t="s">
        <v>811</v>
      </c>
      <c r="D339" t="s">
        <v>173</v>
      </c>
    </row>
    <row r="340" spans="2:4" x14ac:dyDescent="0.25">
      <c r="B340" t="s">
        <v>83</v>
      </c>
      <c r="C340" t="s">
        <v>812</v>
      </c>
      <c r="D340" t="s">
        <v>173</v>
      </c>
    </row>
    <row r="341" spans="2:4" x14ac:dyDescent="0.25">
      <c r="B341" t="s">
        <v>83</v>
      </c>
      <c r="C341" t="s">
        <v>811</v>
      </c>
      <c r="D341" t="s">
        <v>173</v>
      </c>
    </row>
    <row r="342" spans="2:4" x14ac:dyDescent="0.25">
      <c r="B342" t="s">
        <v>83</v>
      </c>
      <c r="C342" t="s">
        <v>811</v>
      </c>
      <c r="D342" t="s">
        <v>176</v>
      </c>
    </row>
    <row r="343" spans="2:4" x14ac:dyDescent="0.25">
      <c r="B343" t="s">
        <v>82</v>
      </c>
      <c r="C343" t="s">
        <v>811</v>
      </c>
      <c r="D343" t="s">
        <v>173</v>
      </c>
    </row>
    <row r="344" spans="2:4" x14ac:dyDescent="0.25">
      <c r="B344" t="s">
        <v>83</v>
      </c>
      <c r="C344" t="s">
        <v>811</v>
      </c>
      <c r="D344" t="s">
        <v>173</v>
      </c>
    </row>
    <row r="345" spans="2:4" x14ac:dyDescent="0.25">
      <c r="B345" t="s">
        <v>82</v>
      </c>
      <c r="C345" t="s">
        <v>812</v>
      </c>
      <c r="D345" t="s">
        <v>176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111F3-798D-4DB6-B2E1-A6BC42CA4219}">
  <sheetPr codeName="Sheet79"/>
  <dimension ref="A3:D9"/>
  <sheetViews>
    <sheetView workbookViewId="0">
      <selection activeCell="A10" sqref="A10"/>
    </sheetView>
  </sheetViews>
  <sheetFormatPr defaultRowHeight="15" x14ac:dyDescent="0.25"/>
  <cols>
    <col min="1" max="1" width="31.5703125" bestFit="1" customWidth="1"/>
    <col min="2" max="2" width="15.5703125" bestFit="1" customWidth="1"/>
    <col min="3" max="4" width="12" bestFit="1" customWidth="1"/>
  </cols>
  <sheetData>
    <row r="3" spans="1:4" x14ac:dyDescent="0.25">
      <c r="A3" t="s">
        <v>816</v>
      </c>
      <c r="B3" t="s">
        <v>137</v>
      </c>
    </row>
    <row r="4" spans="1:4" x14ac:dyDescent="0.25">
      <c r="A4" t="s">
        <v>23</v>
      </c>
      <c r="B4" t="s">
        <v>51</v>
      </c>
      <c r="C4" t="s">
        <v>48</v>
      </c>
      <c r="D4" t="s">
        <v>35</v>
      </c>
    </row>
    <row r="5" spans="1:4" x14ac:dyDescent="0.25">
      <c r="A5" s="1" t="s">
        <v>817</v>
      </c>
      <c r="B5">
        <v>585.47524752475249</v>
      </c>
      <c r="C5">
        <v>1221.2096774193549</v>
      </c>
      <c r="D5">
        <v>935.83555555555552</v>
      </c>
    </row>
    <row r="6" spans="1:4" x14ac:dyDescent="0.25">
      <c r="A6" s="1" t="s">
        <v>818</v>
      </c>
      <c r="B6">
        <v>790.1652173913044</v>
      </c>
      <c r="C6">
        <v>1004.0982142857143</v>
      </c>
      <c r="D6">
        <v>895.71806167400882</v>
      </c>
    </row>
    <row r="7" spans="1:4" x14ac:dyDescent="0.25">
      <c r="A7" s="1" t="s">
        <v>819</v>
      </c>
      <c r="B7">
        <v>979.47826086956525</v>
      </c>
      <c r="C7">
        <v>813.5765765765766</v>
      </c>
      <c r="D7">
        <v>897.99557522123894</v>
      </c>
    </row>
    <row r="8" spans="1:4" x14ac:dyDescent="0.25">
      <c r="A8" s="1" t="s">
        <v>820</v>
      </c>
      <c r="B8">
        <v>1179.609375</v>
      </c>
      <c r="C8">
        <v>606.64705882352939</v>
      </c>
      <c r="D8">
        <v>903.56680161943325</v>
      </c>
    </row>
    <row r="9" spans="1:4" x14ac:dyDescent="0.25">
      <c r="A9" s="1" t="s">
        <v>35</v>
      </c>
      <c r="B9">
        <v>901.15904139433553</v>
      </c>
      <c r="C9">
        <v>914.99356223175971</v>
      </c>
      <c r="D9">
        <v>908.12864864864866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9F456-6D7B-49CF-A522-2A45C40DCAFC}">
  <sheetPr codeName="Sheet80"/>
  <dimension ref="A3:D9"/>
  <sheetViews>
    <sheetView topLeftCell="A4" workbookViewId="0">
      <selection activeCell="C6" sqref="C6"/>
    </sheetView>
  </sheetViews>
  <sheetFormatPr defaultRowHeight="15" x14ac:dyDescent="0.25"/>
  <cols>
    <col min="1" max="1" width="31.5703125" bestFit="1" customWidth="1"/>
    <col min="2" max="2" width="15.5703125" bestFit="1" customWidth="1"/>
    <col min="3" max="4" width="12" bestFit="1" customWidth="1"/>
  </cols>
  <sheetData>
    <row r="3" spans="1:4" x14ac:dyDescent="0.25">
      <c r="A3" t="s">
        <v>816</v>
      </c>
      <c r="B3" t="s">
        <v>137</v>
      </c>
    </row>
    <row r="4" spans="1:4" x14ac:dyDescent="0.25">
      <c r="A4" t="s">
        <v>23</v>
      </c>
      <c r="B4" t="s">
        <v>51</v>
      </c>
      <c r="C4" t="s">
        <v>48</v>
      </c>
      <c r="D4" t="s">
        <v>35</v>
      </c>
    </row>
    <row r="5" spans="1:4" x14ac:dyDescent="0.25">
      <c r="A5" s="1" t="s">
        <v>817</v>
      </c>
      <c r="B5">
        <v>585.47524752475249</v>
      </c>
      <c r="C5">
        <v>1221.2096774193549</v>
      </c>
      <c r="D5">
        <v>935.83555555555552</v>
      </c>
    </row>
    <row r="6" spans="1:4" x14ac:dyDescent="0.25">
      <c r="A6" s="1" t="s">
        <v>818</v>
      </c>
      <c r="B6">
        <v>790.1652173913044</v>
      </c>
      <c r="C6">
        <v>1004.0982142857143</v>
      </c>
      <c r="D6">
        <v>895.71806167400882</v>
      </c>
    </row>
    <row r="7" spans="1:4" x14ac:dyDescent="0.25">
      <c r="A7" s="1" t="s">
        <v>819</v>
      </c>
      <c r="B7">
        <v>979.47826086956525</v>
      </c>
      <c r="C7">
        <v>813.5765765765766</v>
      </c>
      <c r="D7">
        <v>897.99557522123894</v>
      </c>
    </row>
    <row r="8" spans="1:4" x14ac:dyDescent="0.25">
      <c r="A8" s="1" t="s">
        <v>820</v>
      </c>
      <c r="B8">
        <v>1179.609375</v>
      </c>
      <c r="C8">
        <v>606.64705882352939</v>
      </c>
      <c r="D8">
        <v>903.56680161943325</v>
      </c>
    </row>
    <row r="9" spans="1:4" x14ac:dyDescent="0.25">
      <c r="A9" s="1" t="s">
        <v>35</v>
      </c>
      <c r="B9">
        <v>901.15904139433553</v>
      </c>
      <c r="C9">
        <v>914.99356223175971</v>
      </c>
      <c r="D9">
        <v>908.12864864864866</v>
      </c>
    </row>
  </sheetData>
  <pageMargins left="0.7" right="0.7" top="0.75" bottom="0.75" header="0.3" footer="0.3"/>
  <drawing r:id="rId2"/>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D6321-9E4E-40C3-9F6E-1A250DB147C8}">
  <sheetPr codeName="Sheet81"/>
  <dimension ref="A3:D9"/>
  <sheetViews>
    <sheetView workbookViewId="0">
      <selection activeCell="B20" sqref="B20"/>
    </sheetView>
  </sheetViews>
  <sheetFormatPr defaultRowHeight="15" x14ac:dyDescent="0.25"/>
  <cols>
    <col min="1" max="1" width="31.5703125" bestFit="1" customWidth="1"/>
    <col min="2" max="2" width="15.5703125" bestFit="1" customWidth="1"/>
    <col min="3" max="4" width="12" bestFit="1" customWidth="1"/>
  </cols>
  <sheetData>
    <row r="3" spans="1:4" x14ac:dyDescent="0.25">
      <c r="A3" t="s">
        <v>816</v>
      </c>
      <c r="B3" t="s">
        <v>137</v>
      </c>
    </row>
    <row r="4" spans="1:4" x14ac:dyDescent="0.25">
      <c r="A4" t="s">
        <v>23</v>
      </c>
      <c r="B4" t="s">
        <v>51</v>
      </c>
      <c r="C4" t="s">
        <v>48</v>
      </c>
      <c r="D4" t="s">
        <v>35</v>
      </c>
    </row>
    <row r="5" spans="1:4" x14ac:dyDescent="0.25">
      <c r="A5" s="1" t="s">
        <v>817</v>
      </c>
      <c r="B5">
        <v>585.47524752475249</v>
      </c>
      <c r="C5">
        <v>1221.2096774193549</v>
      </c>
      <c r="D5">
        <v>935.83555555555552</v>
      </c>
    </row>
    <row r="6" spans="1:4" x14ac:dyDescent="0.25">
      <c r="A6" s="1" t="s">
        <v>818</v>
      </c>
      <c r="B6">
        <v>790.1652173913044</v>
      </c>
      <c r="C6">
        <v>1004.0982142857143</v>
      </c>
      <c r="D6">
        <v>895.71806167400882</v>
      </c>
    </row>
    <row r="7" spans="1:4" x14ac:dyDescent="0.25">
      <c r="A7" s="1" t="s">
        <v>819</v>
      </c>
      <c r="B7">
        <v>979.47826086956525</v>
      </c>
      <c r="C7">
        <v>813.5765765765766</v>
      </c>
      <c r="D7">
        <v>897.99557522123894</v>
      </c>
    </row>
    <row r="8" spans="1:4" x14ac:dyDescent="0.25">
      <c r="A8" s="1" t="s">
        <v>820</v>
      </c>
      <c r="B8">
        <v>1179.609375</v>
      </c>
      <c r="C8">
        <v>606.64705882352939</v>
      </c>
      <c r="D8">
        <v>903.56680161943325</v>
      </c>
    </row>
    <row r="9" spans="1:4" x14ac:dyDescent="0.25">
      <c r="A9" s="1" t="s">
        <v>35</v>
      </c>
      <c r="B9">
        <v>901.15904139433553</v>
      </c>
      <c r="C9">
        <v>914.99356223175971</v>
      </c>
      <c r="D9">
        <v>908.12864864864866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9AC7-F1ED-400A-9F7A-5AB39F9A5F76}">
  <sheetPr codeName="Sheet82"/>
  <dimension ref="A2:C927"/>
  <sheetViews>
    <sheetView topLeftCell="A2" workbookViewId="0">
      <selection activeCell="G21" sqref="G21"/>
    </sheetView>
  </sheetViews>
  <sheetFormatPr defaultRowHeight="15" x14ac:dyDescent="0.25"/>
  <cols>
    <col min="1" max="1" width="20.7109375" bestFit="1" customWidth="1"/>
  </cols>
  <sheetData>
    <row r="2" spans="1:3" x14ac:dyDescent="0.25">
      <c r="A2" t="s">
        <v>821</v>
      </c>
      <c r="B2" t="s">
        <v>38</v>
      </c>
      <c r="C2" t="s">
        <v>78</v>
      </c>
    </row>
    <row r="3" spans="1:3" x14ac:dyDescent="0.25">
      <c r="A3">
        <v>997</v>
      </c>
      <c r="B3">
        <v>44</v>
      </c>
      <c r="C3" t="s">
        <v>48</v>
      </c>
    </row>
    <row r="4" spans="1:3" x14ac:dyDescent="0.25">
      <c r="A4">
        <v>850</v>
      </c>
      <c r="B4">
        <v>39</v>
      </c>
      <c r="C4" t="s">
        <v>51</v>
      </c>
    </row>
    <row r="5" spans="1:3" x14ac:dyDescent="0.25">
      <c r="A5">
        <v>997</v>
      </c>
      <c r="B5">
        <v>43</v>
      </c>
      <c r="C5" t="s">
        <v>48</v>
      </c>
    </row>
    <row r="6" spans="1:3" x14ac:dyDescent="0.25">
      <c r="A6">
        <v>951</v>
      </c>
      <c r="B6">
        <v>41</v>
      </c>
      <c r="C6" t="s">
        <v>48</v>
      </c>
    </row>
    <row r="7" spans="1:3" x14ac:dyDescent="0.25">
      <c r="A7">
        <v>993</v>
      </c>
      <c r="B7">
        <v>50</v>
      </c>
      <c r="C7" t="s">
        <v>51</v>
      </c>
    </row>
    <row r="8" spans="1:3" x14ac:dyDescent="0.25">
      <c r="A8">
        <v>781</v>
      </c>
      <c r="B8">
        <v>39</v>
      </c>
      <c r="C8" t="s">
        <v>51</v>
      </c>
    </row>
    <row r="9" spans="1:3" x14ac:dyDescent="0.25">
      <c r="A9">
        <v>912</v>
      </c>
      <c r="B9">
        <v>45</v>
      </c>
      <c r="C9" t="s">
        <v>51</v>
      </c>
    </row>
    <row r="10" spans="1:3" x14ac:dyDescent="0.25">
      <c r="A10">
        <v>649</v>
      </c>
      <c r="B10">
        <v>59</v>
      </c>
      <c r="C10" t="s">
        <v>48</v>
      </c>
    </row>
    <row r="11" spans="1:3" x14ac:dyDescent="0.25">
      <c r="A11">
        <v>1265</v>
      </c>
      <c r="B11">
        <v>25</v>
      </c>
      <c r="C11" t="s">
        <v>48</v>
      </c>
    </row>
    <row r="12" spans="1:3" x14ac:dyDescent="0.25">
      <c r="A12">
        <v>680</v>
      </c>
      <c r="B12">
        <v>38</v>
      </c>
      <c r="C12" t="s">
        <v>51</v>
      </c>
    </row>
    <row r="13" spans="1:3" x14ac:dyDescent="0.25">
      <c r="A13">
        <v>800</v>
      </c>
      <c r="B13">
        <v>41</v>
      </c>
      <c r="C13" t="s">
        <v>51</v>
      </c>
    </row>
    <row r="14" spans="1:3" x14ac:dyDescent="0.25">
      <c r="A14">
        <v>613</v>
      </c>
      <c r="B14">
        <v>32</v>
      </c>
      <c r="C14" t="s">
        <v>51</v>
      </c>
    </row>
    <row r="15" spans="1:3" x14ac:dyDescent="0.25">
      <c r="A15">
        <v>993</v>
      </c>
      <c r="B15">
        <v>46</v>
      </c>
      <c r="C15" t="s">
        <v>51</v>
      </c>
    </row>
    <row r="16" spans="1:3" x14ac:dyDescent="0.25">
      <c r="A16">
        <v>1059</v>
      </c>
      <c r="B16">
        <v>38</v>
      </c>
      <c r="C16" t="s">
        <v>48</v>
      </c>
    </row>
    <row r="17" spans="1:3" x14ac:dyDescent="0.25">
      <c r="A17">
        <v>939</v>
      </c>
      <c r="B17">
        <v>42</v>
      </c>
      <c r="C17" t="s">
        <v>51</v>
      </c>
    </row>
    <row r="18" spans="1:3" x14ac:dyDescent="0.25">
      <c r="A18">
        <v>841</v>
      </c>
      <c r="B18">
        <v>44</v>
      </c>
      <c r="C18" t="s">
        <v>51</v>
      </c>
    </row>
    <row r="19" spans="1:3" x14ac:dyDescent="0.25">
      <c r="A19">
        <v>828</v>
      </c>
      <c r="B19">
        <v>38</v>
      </c>
      <c r="C19" t="s">
        <v>51</v>
      </c>
    </row>
    <row r="20" spans="1:3" x14ac:dyDescent="0.25">
      <c r="A20">
        <v>1004</v>
      </c>
      <c r="B20">
        <v>50</v>
      </c>
      <c r="C20" t="s">
        <v>51</v>
      </c>
    </row>
    <row r="21" spans="1:3" x14ac:dyDescent="0.25">
      <c r="A21">
        <v>983</v>
      </c>
      <c r="B21">
        <v>48</v>
      </c>
      <c r="C21" t="s">
        <v>51</v>
      </c>
    </row>
    <row r="22" spans="1:3" x14ac:dyDescent="0.25">
      <c r="A22">
        <v>837</v>
      </c>
      <c r="B22">
        <v>46</v>
      </c>
      <c r="C22" t="s">
        <v>48</v>
      </c>
    </row>
    <row r="23" spans="1:3" x14ac:dyDescent="0.25">
      <c r="A23">
        <v>924</v>
      </c>
      <c r="B23">
        <v>42</v>
      </c>
      <c r="C23" t="s">
        <v>48</v>
      </c>
    </row>
    <row r="24" spans="1:3" x14ac:dyDescent="0.25">
      <c r="A24">
        <v>852</v>
      </c>
      <c r="B24">
        <v>48</v>
      </c>
      <c r="C24" t="s">
        <v>48</v>
      </c>
    </row>
    <row r="25" spans="1:3" x14ac:dyDescent="0.25">
      <c r="A25">
        <v>963</v>
      </c>
      <c r="B25">
        <v>39</v>
      </c>
      <c r="C25" t="s">
        <v>48</v>
      </c>
    </row>
    <row r="26" spans="1:3" x14ac:dyDescent="0.25">
      <c r="A26">
        <v>1046</v>
      </c>
      <c r="B26">
        <v>36</v>
      </c>
      <c r="C26" t="s">
        <v>48</v>
      </c>
    </row>
    <row r="27" spans="1:3" x14ac:dyDescent="0.25">
      <c r="A27">
        <v>943</v>
      </c>
      <c r="B27">
        <v>44</v>
      </c>
      <c r="C27" t="s">
        <v>51</v>
      </c>
    </row>
    <row r="28" spans="1:3" x14ac:dyDescent="0.25">
      <c r="A28">
        <v>875</v>
      </c>
      <c r="B28">
        <v>46</v>
      </c>
      <c r="C28" t="s">
        <v>51</v>
      </c>
    </row>
    <row r="29" spans="1:3" x14ac:dyDescent="0.25">
      <c r="A29">
        <v>979</v>
      </c>
      <c r="B29">
        <v>44</v>
      </c>
      <c r="C29" t="s">
        <v>48</v>
      </c>
    </row>
    <row r="30" spans="1:3" x14ac:dyDescent="0.25">
      <c r="A30">
        <v>1022</v>
      </c>
      <c r="B30">
        <v>40</v>
      </c>
      <c r="C30" t="s">
        <v>48</v>
      </c>
    </row>
    <row r="31" spans="1:3" x14ac:dyDescent="0.25">
      <c r="A31">
        <v>527</v>
      </c>
      <c r="B31">
        <v>26</v>
      </c>
      <c r="C31" t="s">
        <v>51</v>
      </c>
    </row>
    <row r="32" spans="1:3" x14ac:dyDescent="0.25">
      <c r="A32">
        <v>649</v>
      </c>
      <c r="B32">
        <v>34</v>
      </c>
      <c r="C32" t="s">
        <v>51</v>
      </c>
    </row>
    <row r="33" spans="1:3" x14ac:dyDescent="0.25">
      <c r="A33">
        <v>1130</v>
      </c>
      <c r="B33">
        <v>59</v>
      </c>
      <c r="C33" t="s">
        <v>51</v>
      </c>
    </row>
    <row r="34" spans="1:3" x14ac:dyDescent="0.25">
      <c r="A34">
        <v>1133</v>
      </c>
      <c r="B34">
        <v>30</v>
      </c>
      <c r="C34" t="s">
        <v>48</v>
      </c>
    </row>
    <row r="35" spans="1:3" x14ac:dyDescent="0.25">
      <c r="A35">
        <v>692</v>
      </c>
      <c r="B35">
        <v>55</v>
      </c>
      <c r="C35" t="s">
        <v>48</v>
      </c>
    </row>
    <row r="36" spans="1:3" x14ac:dyDescent="0.25">
      <c r="A36">
        <v>1341</v>
      </c>
      <c r="B36">
        <v>26</v>
      </c>
      <c r="C36" t="s">
        <v>48</v>
      </c>
    </row>
    <row r="37" spans="1:3" x14ac:dyDescent="0.25">
      <c r="A37">
        <v>1132</v>
      </c>
      <c r="B37">
        <v>55</v>
      </c>
      <c r="C37" t="s">
        <v>51</v>
      </c>
    </row>
    <row r="38" spans="1:3" x14ac:dyDescent="0.25">
      <c r="A38">
        <v>803</v>
      </c>
      <c r="B38">
        <v>41</v>
      </c>
      <c r="C38" t="s">
        <v>51</v>
      </c>
    </row>
    <row r="39" spans="1:3" x14ac:dyDescent="0.25">
      <c r="A39">
        <v>786</v>
      </c>
      <c r="B39">
        <v>50</v>
      </c>
      <c r="C39" t="s">
        <v>48</v>
      </c>
    </row>
    <row r="40" spans="1:3" x14ac:dyDescent="0.25">
      <c r="A40">
        <v>451</v>
      </c>
      <c r="B40">
        <v>64</v>
      </c>
      <c r="C40" t="s">
        <v>48</v>
      </c>
    </row>
    <row r="41" spans="1:3" x14ac:dyDescent="0.25">
      <c r="A41">
        <v>1237</v>
      </c>
      <c r="B41">
        <v>26</v>
      </c>
      <c r="C41" t="s">
        <v>48</v>
      </c>
    </row>
    <row r="42" spans="1:3" x14ac:dyDescent="0.25">
      <c r="A42">
        <v>825</v>
      </c>
      <c r="B42">
        <v>40</v>
      </c>
      <c r="C42" t="s">
        <v>51</v>
      </c>
    </row>
    <row r="43" spans="1:3" x14ac:dyDescent="0.25">
      <c r="A43">
        <v>895</v>
      </c>
      <c r="B43">
        <v>47</v>
      </c>
      <c r="C43" t="s">
        <v>48</v>
      </c>
    </row>
    <row r="44" spans="1:3" x14ac:dyDescent="0.25">
      <c r="A44">
        <v>937</v>
      </c>
      <c r="B44">
        <v>45</v>
      </c>
      <c r="C44" t="s">
        <v>51</v>
      </c>
    </row>
    <row r="45" spans="1:3" x14ac:dyDescent="0.25">
      <c r="A45">
        <v>1096</v>
      </c>
      <c r="B45">
        <v>40</v>
      </c>
      <c r="C45" t="s">
        <v>48</v>
      </c>
    </row>
    <row r="46" spans="1:3" x14ac:dyDescent="0.25">
      <c r="A46">
        <v>741</v>
      </c>
      <c r="B46">
        <v>36</v>
      </c>
      <c r="C46" t="s">
        <v>51</v>
      </c>
    </row>
    <row r="47" spans="1:3" x14ac:dyDescent="0.25">
      <c r="A47">
        <v>816</v>
      </c>
      <c r="B47">
        <v>47</v>
      </c>
      <c r="C47" t="s">
        <v>48</v>
      </c>
    </row>
    <row r="48" spans="1:3" x14ac:dyDescent="0.25">
      <c r="A48">
        <v>663</v>
      </c>
      <c r="B48">
        <v>59</v>
      </c>
      <c r="C48" t="s">
        <v>48</v>
      </c>
    </row>
    <row r="49" spans="1:3" x14ac:dyDescent="0.25">
      <c r="A49">
        <v>1141</v>
      </c>
      <c r="B49">
        <v>34</v>
      </c>
      <c r="C49" t="s">
        <v>48</v>
      </c>
    </row>
    <row r="50" spans="1:3" x14ac:dyDescent="0.25">
      <c r="A50">
        <v>646</v>
      </c>
      <c r="B50">
        <v>58</v>
      </c>
      <c r="C50" t="s">
        <v>48</v>
      </c>
    </row>
    <row r="51" spans="1:3" x14ac:dyDescent="0.25">
      <c r="A51">
        <v>1346</v>
      </c>
      <c r="B51">
        <v>26</v>
      </c>
      <c r="C51" t="s">
        <v>48</v>
      </c>
    </row>
    <row r="52" spans="1:3" x14ac:dyDescent="0.25">
      <c r="A52">
        <v>698</v>
      </c>
      <c r="B52">
        <v>57</v>
      </c>
      <c r="C52" t="s">
        <v>48</v>
      </c>
    </row>
    <row r="53" spans="1:3" x14ac:dyDescent="0.25">
      <c r="A53">
        <v>870</v>
      </c>
      <c r="B53">
        <v>47</v>
      </c>
      <c r="C53" t="s">
        <v>48</v>
      </c>
    </row>
    <row r="54" spans="1:3" x14ac:dyDescent="0.25">
      <c r="A54">
        <v>1002</v>
      </c>
      <c r="B54">
        <v>49</v>
      </c>
      <c r="C54" t="s">
        <v>51</v>
      </c>
    </row>
    <row r="55" spans="1:3" x14ac:dyDescent="0.25">
      <c r="A55">
        <v>850</v>
      </c>
      <c r="B55">
        <v>48</v>
      </c>
      <c r="C55" t="s">
        <v>48</v>
      </c>
    </row>
    <row r="56" spans="1:3" x14ac:dyDescent="0.25">
      <c r="A56">
        <v>1245</v>
      </c>
      <c r="B56">
        <v>34</v>
      </c>
      <c r="C56" t="s">
        <v>48</v>
      </c>
    </row>
    <row r="57" spans="1:3" x14ac:dyDescent="0.25">
      <c r="A57">
        <v>728</v>
      </c>
      <c r="B57">
        <v>36</v>
      </c>
      <c r="C57" t="s">
        <v>51</v>
      </c>
    </row>
    <row r="58" spans="1:3" x14ac:dyDescent="0.25">
      <c r="A58">
        <v>698</v>
      </c>
      <c r="B58">
        <v>32</v>
      </c>
      <c r="C58" t="s">
        <v>51</v>
      </c>
    </row>
    <row r="59" spans="1:3" x14ac:dyDescent="0.25">
      <c r="A59">
        <v>503</v>
      </c>
      <c r="B59">
        <v>60</v>
      </c>
      <c r="C59" t="s">
        <v>48</v>
      </c>
    </row>
    <row r="60" spans="1:3" x14ac:dyDescent="0.25">
      <c r="A60">
        <v>1084</v>
      </c>
      <c r="B60">
        <v>52</v>
      </c>
      <c r="C60" t="s">
        <v>51</v>
      </c>
    </row>
    <row r="61" spans="1:3" x14ac:dyDescent="0.25">
      <c r="A61">
        <v>1115</v>
      </c>
      <c r="B61">
        <v>53</v>
      </c>
      <c r="C61" t="s">
        <v>51</v>
      </c>
    </row>
    <row r="62" spans="1:3" x14ac:dyDescent="0.25">
      <c r="A62">
        <v>1073</v>
      </c>
      <c r="B62">
        <v>50</v>
      </c>
      <c r="C62" t="s">
        <v>51</v>
      </c>
    </row>
    <row r="63" spans="1:3" x14ac:dyDescent="0.25">
      <c r="A63">
        <v>623</v>
      </c>
      <c r="B63">
        <v>58</v>
      </c>
      <c r="C63" t="s">
        <v>48</v>
      </c>
    </row>
    <row r="64" spans="1:3" x14ac:dyDescent="0.25">
      <c r="A64">
        <v>1074</v>
      </c>
      <c r="B64">
        <v>37</v>
      </c>
      <c r="C64" t="s">
        <v>48</v>
      </c>
    </row>
    <row r="65" spans="1:3" x14ac:dyDescent="0.25">
      <c r="A65">
        <v>981</v>
      </c>
      <c r="B65">
        <v>44</v>
      </c>
      <c r="C65" t="s">
        <v>48</v>
      </c>
    </row>
    <row r="66" spans="1:3" x14ac:dyDescent="0.25">
      <c r="A66">
        <v>583</v>
      </c>
      <c r="B66">
        <v>26</v>
      </c>
      <c r="C66" t="s">
        <v>51</v>
      </c>
    </row>
    <row r="67" spans="1:3" x14ac:dyDescent="0.25">
      <c r="A67">
        <v>621</v>
      </c>
      <c r="B67">
        <v>59</v>
      </c>
      <c r="C67" t="s">
        <v>48</v>
      </c>
    </row>
    <row r="68" spans="1:3" x14ac:dyDescent="0.25">
      <c r="A68">
        <v>1346</v>
      </c>
      <c r="B68">
        <v>25</v>
      </c>
      <c r="C68" t="s">
        <v>48</v>
      </c>
    </row>
    <row r="69" spans="1:3" x14ac:dyDescent="0.25">
      <c r="A69">
        <v>1042</v>
      </c>
      <c r="B69">
        <v>51</v>
      </c>
      <c r="C69" t="s">
        <v>51</v>
      </c>
    </row>
    <row r="70" spans="1:3" x14ac:dyDescent="0.25">
      <c r="A70">
        <v>1262</v>
      </c>
      <c r="B70">
        <v>28</v>
      </c>
      <c r="C70" t="s">
        <v>48</v>
      </c>
    </row>
    <row r="71" spans="1:3" x14ac:dyDescent="0.25">
      <c r="A71">
        <v>579</v>
      </c>
      <c r="B71">
        <v>59</v>
      </c>
      <c r="C71" t="s">
        <v>48</v>
      </c>
    </row>
    <row r="72" spans="1:3" x14ac:dyDescent="0.25">
      <c r="A72">
        <v>883</v>
      </c>
      <c r="B72">
        <v>50</v>
      </c>
      <c r="C72" t="s">
        <v>51</v>
      </c>
    </row>
    <row r="73" spans="1:3" x14ac:dyDescent="0.25">
      <c r="A73">
        <v>541</v>
      </c>
      <c r="B73">
        <v>27</v>
      </c>
      <c r="C73" t="s">
        <v>51</v>
      </c>
    </row>
    <row r="74" spans="1:3" x14ac:dyDescent="0.25">
      <c r="A74">
        <v>937</v>
      </c>
      <c r="B74">
        <v>45</v>
      </c>
      <c r="C74" t="s">
        <v>51</v>
      </c>
    </row>
    <row r="75" spans="1:3" x14ac:dyDescent="0.25">
      <c r="A75">
        <v>968</v>
      </c>
      <c r="B75">
        <v>50</v>
      </c>
      <c r="C75" t="s">
        <v>51</v>
      </c>
    </row>
    <row r="76" spans="1:3" x14ac:dyDescent="0.25">
      <c r="A76">
        <v>887</v>
      </c>
      <c r="B76">
        <v>46</v>
      </c>
      <c r="C76" t="s">
        <v>48</v>
      </c>
    </row>
    <row r="77" spans="1:3" x14ac:dyDescent="0.25">
      <c r="A77">
        <v>1159</v>
      </c>
      <c r="B77">
        <v>33</v>
      </c>
      <c r="C77" t="s">
        <v>48</v>
      </c>
    </row>
    <row r="78" spans="1:3" x14ac:dyDescent="0.25">
      <c r="A78">
        <v>605</v>
      </c>
      <c r="B78">
        <v>28</v>
      </c>
      <c r="C78" t="s">
        <v>51</v>
      </c>
    </row>
    <row r="79" spans="1:3" x14ac:dyDescent="0.25">
      <c r="A79">
        <v>646</v>
      </c>
      <c r="B79">
        <v>56</v>
      </c>
      <c r="C79" t="s">
        <v>48</v>
      </c>
    </row>
    <row r="80" spans="1:3" x14ac:dyDescent="0.25">
      <c r="A80">
        <v>984</v>
      </c>
      <c r="B80">
        <v>39</v>
      </c>
      <c r="C80" t="s">
        <v>48</v>
      </c>
    </row>
    <row r="81" spans="1:3" x14ac:dyDescent="0.25">
      <c r="A81">
        <v>1050</v>
      </c>
      <c r="B81">
        <v>50</v>
      </c>
      <c r="C81" t="s">
        <v>51</v>
      </c>
    </row>
    <row r="82" spans="1:3" x14ac:dyDescent="0.25">
      <c r="A82">
        <v>1123</v>
      </c>
      <c r="B82">
        <v>55</v>
      </c>
      <c r="C82" t="s">
        <v>51</v>
      </c>
    </row>
    <row r="83" spans="1:3" x14ac:dyDescent="0.25">
      <c r="A83">
        <v>1213</v>
      </c>
      <c r="B83">
        <v>28</v>
      </c>
      <c r="C83" t="s">
        <v>48</v>
      </c>
    </row>
    <row r="84" spans="1:3" x14ac:dyDescent="0.25">
      <c r="A84">
        <v>965</v>
      </c>
      <c r="B84">
        <v>45</v>
      </c>
      <c r="C84" t="s">
        <v>51</v>
      </c>
    </row>
    <row r="85" spans="1:3" x14ac:dyDescent="0.25">
      <c r="A85">
        <v>1036</v>
      </c>
      <c r="B85">
        <v>52</v>
      </c>
      <c r="C85" t="s">
        <v>51</v>
      </c>
    </row>
    <row r="86" spans="1:3" x14ac:dyDescent="0.25">
      <c r="A86">
        <v>879</v>
      </c>
      <c r="B86">
        <v>46</v>
      </c>
      <c r="C86" t="s">
        <v>48</v>
      </c>
    </row>
    <row r="87" spans="1:3" x14ac:dyDescent="0.25">
      <c r="A87">
        <v>667</v>
      </c>
      <c r="B87">
        <v>55</v>
      </c>
      <c r="C87" t="s">
        <v>48</v>
      </c>
    </row>
    <row r="88" spans="1:3" x14ac:dyDescent="0.25">
      <c r="A88">
        <v>1282</v>
      </c>
      <c r="B88">
        <v>62</v>
      </c>
      <c r="C88" t="s">
        <v>51</v>
      </c>
    </row>
    <row r="89" spans="1:3" x14ac:dyDescent="0.25">
      <c r="A89">
        <v>1212</v>
      </c>
      <c r="B89">
        <v>60</v>
      </c>
      <c r="C89" t="s">
        <v>51</v>
      </c>
    </row>
    <row r="90" spans="1:3" x14ac:dyDescent="0.25">
      <c r="A90">
        <v>723</v>
      </c>
      <c r="B90">
        <v>56</v>
      </c>
      <c r="C90" t="s">
        <v>48</v>
      </c>
    </row>
    <row r="91" spans="1:3" x14ac:dyDescent="0.25">
      <c r="A91">
        <v>632</v>
      </c>
      <c r="B91">
        <v>59</v>
      </c>
      <c r="C91" t="s">
        <v>48</v>
      </c>
    </row>
    <row r="92" spans="1:3" x14ac:dyDescent="0.25">
      <c r="A92">
        <v>842</v>
      </c>
      <c r="B92">
        <v>41</v>
      </c>
      <c r="C92" t="s">
        <v>51</v>
      </c>
    </row>
    <row r="93" spans="1:3" x14ac:dyDescent="0.25">
      <c r="A93">
        <v>1188</v>
      </c>
      <c r="B93">
        <v>33</v>
      </c>
      <c r="C93" t="s">
        <v>48</v>
      </c>
    </row>
    <row r="94" spans="1:3" x14ac:dyDescent="0.25">
      <c r="A94">
        <v>811</v>
      </c>
      <c r="B94">
        <v>46</v>
      </c>
      <c r="C94" t="s">
        <v>48</v>
      </c>
    </row>
    <row r="95" spans="1:3" x14ac:dyDescent="0.25">
      <c r="A95">
        <v>731</v>
      </c>
      <c r="B95">
        <v>37</v>
      </c>
      <c r="C95" t="s">
        <v>51</v>
      </c>
    </row>
    <row r="96" spans="1:3" x14ac:dyDescent="0.25">
      <c r="A96">
        <v>1258</v>
      </c>
      <c r="B96">
        <v>26</v>
      </c>
      <c r="C96" t="s">
        <v>48</v>
      </c>
    </row>
    <row r="97" spans="1:3" x14ac:dyDescent="0.25">
      <c r="A97">
        <v>1128</v>
      </c>
      <c r="B97">
        <v>56</v>
      </c>
      <c r="C97" t="s">
        <v>51</v>
      </c>
    </row>
    <row r="98" spans="1:3" x14ac:dyDescent="0.25">
      <c r="A98">
        <v>887</v>
      </c>
      <c r="B98">
        <v>43</v>
      </c>
      <c r="C98" t="s">
        <v>51</v>
      </c>
    </row>
    <row r="99" spans="1:3" x14ac:dyDescent="0.25">
      <c r="A99">
        <v>1074</v>
      </c>
      <c r="B99">
        <v>55</v>
      </c>
      <c r="C99" t="s">
        <v>51</v>
      </c>
    </row>
    <row r="100" spans="1:3" x14ac:dyDescent="0.25">
      <c r="A100">
        <v>925</v>
      </c>
      <c r="B100">
        <v>52</v>
      </c>
      <c r="C100" t="s">
        <v>51</v>
      </c>
    </row>
    <row r="101" spans="1:3" x14ac:dyDescent="0.25">
      <c r="A101">
        <v>1263</v>
      </c>
      <c r="B101">
        <v>27</v>
      </c>
      <c r="C101" t="s">
        <v>48</v>
      </c>
    </row>
    <row r="102" spans="1:3" x14ac:dyDescent="0.25">
      <c r="A102">
        <v>1206</v>
      </c>
      <c r="B102">
        <v>32</v>
      </c>
      <c r="C102" t="s">
        <v>48</v>
      </c>
    </row>
    <row r="103" spans="1:3" x14ac:dyDescent="0.25">
      <c r="A103">
        <v>596</v>
      </c>
      <c r="B103">
        <v>60</v>
      </c>
      <c r="C103" t="s">
        <v>48</v>
      </c>
    </row>
    <row r="104" spans="1:3" x14ac:dyDescent="0.25">
      <c r="A104">
        <v>1173</v>
      </c>
      <c r="B104">
        <v>33</v>
      </c>
      <c r="C104" t="s">
        <v>48</v>
      </c>
    </row>
    <row r="105" spans="1:3" x14ac:dyDescent="0.25">
      <c r="A105">
        <v>621</v>
      </c>
      <c r="B105">
        <v>60</v>
      </c>
      <c r="C105" t="s">
        <v>48</v>
      </c>
    </row>
    <row r="106" spans="1:3" x14ac:dyDescent="0.25">
      <c r="A106">
        <v>576</v>
      </c>
      <c r="B106">
        <v>61</v>
      </c>
      <c r="C106" t="s">
        <v>48</v>
      </c>
    </row>
    <row r="107" spans="1:3" x14ac:dyDescent="0.25">
      <c r="A107">
        <v>1384</v>
      </c>
      <c r="B107">
        <v>64</v>
      </c>
      <c r="C107" t="s">
        <v>51</v>
      </c>
    </row>
    <row r="108" spans="1:3" x14ac:dyDescent="0.25">
      <c r="A108">
        <v>544</v>
      </c>
      <c r="B108">
        <v>63</v>
      </c>
      <c r="C108" t="s">
        <v>48</v>
      </c>
    </row>
    <row r="109" spans="1:3" x14ac:dyDescent="0.25">
      <c r="A109">
        <v>1083</v>
      </c>
      <c r="B109">
        <v>33</v>
      </c>
      <c r="C109" t="s">
        <v>48</v>
      </c>
    </row>
    <row r="110" spans="1:3" x14ac:dyDescent="0.25">
      <c r="A110">
        <v>678</v>
      </c>
      <c r="B110">
        <v>33</v>
      </c>
      <c r="C110" t="s">
        <v>51</v>
      </c>
    </row>
    <row r="111" spans="1:3" x14ac:dyDescent="0.25">
      <c r="A111">
        <v>963</v>
      </c>
      <c r="B111">
        <v>45</v>
      </c>
      <c r="C111" t="s">
        <v>48</v>
      </c>
    </row>
    <row r="112" spans="1:3" x14ac:dyDescent="0.25">
      <c r="A112">
        <v>1233</v>
      </c>
      <c r="B112">
        <v>28</v>
      </c>
      <c r="C112" t="s">
        <v>48</v>
      </c>
    </row>
    <row r="113" spans="1:3" x14ac:dyDescent="0.25">
      <c r="A113">
        <v>688</v>
      </c>
      <c r="B113">
        <v>55</v>
      </c>
      <c r="C113" t="s">
        <v>48</v>
      </c>
    </row>
    <row r="114" spans="1:3" x14ac:dyDescent="0.25">
      <c r="A114">
        <v>822</v>
      </c>
      <c r="B114">
        <v>51</v>
      </c>
      <c r="C114" t="s">
        <v>48</v>
      </c>
    </row>
    <row r="115" spans="1:3" x14ac:dyDescent="0.25">
      <c r="A115">
        <v>804</v>
      </c>
      <c r="B115">
        <v>39</v>
      </c>
      <c r="C115" t="s">
        <v>51</v>
      </c>
    </row>
    <row r="116" spans="1:3" x14ac:dyDescent="0.25">
      <c r="A116">
        <v>952</v>
      </c>
      <c r="B116">
        <v>45</v>
      </c>
      <c r="C116" t="s">
        <v>51</v>
      </c>
    </row>
    <row r="117" spans="1:3" x14ac:dyDescent="0.25">
      <c r="A117">
        <v>967</v>
      </c>
      <c r="B117">
        <v>46</v>
      </c>
      <c r="C117" t="s">
        <v>51</v>
      </c>
    </row>
    <row r="118" spans="1:3" x14ac:dyDescent="0.25">
      <c r="A118">
        <v>538</v>
      </c>
      <c r="B118">
        <v>62</v>
      </c>
      <c r="C118" t="s">
        <v>48</v>
      </c>
    </row>
    <row r="119" spans="1:3" x14ac:dyDescent="0.25">
      <c r="A119">
        <v>1224</v>
      </c>
      <c r="B119">
        <v>59</v>
      </c>
      <c r="C119" t="s">
        <v>51</v>
      </c>
    </row>
    <row r="120" spans="1:3" x14ac:dyDescent="0.25">
      <c r="A120">
        <v>813</v>
      </c>
      <c r="B120">
        <v>36</v>
      </c>
      <c r="C120" t="s">
        <v>51</v>
      </c>
    </row>
    <row r="121" spans="1:3" x14ac:dyDescent="0.25">
      <c r="A121">
        <v>565</v>
      </c>
      <c r="B121">
        <v>59</v>
      </c>
      <c r="C121" t="s">
        <v>48</v>
      </c>
    </row>
    <row r="122" spans="1:3" x14ac:dyDescent="0.25">
      <c r="A122">
        <v>926</v>
      </c>
      <c r="B122">
        <v>45</v>
      </c>
      <c r="C122" t="s">
        <v>51</v>
      </c>
    </row>
    <row r="123" spans="1:3" x14ac:dyDescent="0.25">
      <c r="A123">
        <v>521</v>
      </c>
      <c r="B123">
        <v>62</v>
      </c>
      <c r="C123" t="s">
        <v>48</v>
      </c>
    </row>
    <row r="124" spans="1:3" x14ac:dyDescent="0.25">
      <c r="A124">
        <v>519</v>
      </c>
      <c r="B124">
        <v>26</v>
      </c>
      <c r="C124" t="s">
        <v>51</v>
      </c>
    </row>
    <row r="125" spans="1:3" x14ac:dyDescent="0.25">
      <c r="A125">
        <v>773</v>
      </c>
      <c r="B125">
        <v>53</v>
      </c>
      <c r="C125" t="s">
        <v>48</v>
      </c>
    </row>
    <row r="126" spans="1:3" x14ac:dyDescent="0.25">
      <c r="A126">
        <v>862</v>
      </c>
      <c r="B126">
        <v>50</v>
      </c>
      <c r="C126" t="s">
        <v>48</v>
      </c>
    </row>
    <row r="127" spans="1:3" x14ac:dyDescent="0.25">
      <c r="A127">
        <v>1130</v>
      </c>
      <c r="B127">
        <v>59</v>
      </c>
      <c r="C127" t="s">
        <v>51</v>
      </c>
    </row>
    <row r="128" spans="1:3" x14ac:dyDescent="0.25">
      <c r="A128">
        <v>715</v>
      </c>
      <c r="B128">
        <v>36</v>
      </c>
      <c r="C128" t="s">
        <v>51</v>
      </c>
    </row>
    <row r="129" spans="1:3" x14ac:dyDescent="0.25">
      <c r="A129">
        <v>922</v>
      </c>
      <c r="B129">
        <v>49</v>
      </c>
      <c r="C129" t="s">
        <v>48</v>
      </c>
    </row>
    <row r="130" spans="1:3" x14ac:dyDescent="0.25">
      <c r="A130">
        <v>811</v>
      </c>
      <c r="B130">
        <v>39</v>
      </c>
      <c r="C130" t="s">
        <v>51</v>
      </c>
    </row>
    <row r="131" spans="1:3" x14ac:dyDescent="0.25">
      <c r="A131">
        <v>461</v>
      </c>
      <c r="B131">
        <v>63</v>
      </c>
      <c r="C131" t="s">
        <v>48</v>
      </c>
    </row>
    <row r="132" spans="1:3" x14ac:dyDescent="0.25">
      <c r="A132">
        <v>576</v>
      </c>
      <c r="B132">
        <v>64</v>
      </c>
      <c r="C132" t="s">
        <v>48</v>
      </c>
    </row>
    <row r="133" spans="1:3" x14ac:dyDescent="0.25">
      <c r="A133">
        <v>620</v>
      </c>
      <c r="B133">
        <v>59</v>
      </c>
      <c r="C133" t="s">
        <v>48</v>
      </c>
    </row>
    <row r="134" spans="1:3" x14ac:dyDescent="0.25">
      <c r="A134">
        <v>1226</v>
      </c>
      <c r="B134">
        <v>25</v>
      </c>
      <c r="C134" t="s">
        <v>48</v>
      </c>
    </row>
    <row r="135" spans="1:3" x14ac:dyDescent="0.25">
      <c r="A135">
        <v>742</v>
      </c>
      <c r="B135">
        <v>49</v>
      </c>
      <c r="C135" t="s">
        <v>48</v>
      </c>
    </row>
    <row r="136" spans="1:3" x14ac:dyDescent="0.25">
      <c r="A136">
        <v>1167</v>
      </c>
      <c r="B136">
        <v>58</v>
      </c>
      <c r="C136" t="s">
        <v>51</v>
      </c>
    </row>
    <row r="137" spans="1:3" x14ac:dyDescent="0.25">
      <c r="A137">
        <v>1186</v>
      </c>
      <c r="B137">
        <v>60</v>
      </c>
      <c r="C137" t="s">
        <v>51</v>
      </c>
    </row>
    <row r="138" spans="1:3" x14ac:dyDescent="0.25">
      <c r="A138">
        <v>509</v>
      </c>
      <c r="B138">
        <v>63</v>
      </c>
      <c r="C138" t="s">
        <v>48</v>
      </c>
    </row>
    <row r="139" spans="1:3" x14ac:dyDescent="0.25">
      <c r="A139">
        <v>999</v>
      </c>
      <c r="B139">
        <v>41</v>
      </c>
      <c r="C139" t="s">
        <v>48</v>
      </c>
    </row>
    <row r="140" spans="1:3" x14ac:dyDescent="0.25">
      <c r="A140">
        <v>782</v>
      </c>
      <c r="B140">
        <v>49</v>
      </c>
      <c r="C140" t="s">
        <v>48</v>
      </c>
    </row>
    <row r="141" spans="1:3" x14ac:dyDescent="0.25">
      <c r="A141">
        <v>499</v>
      </c>
      <c r="B141">
        <v>28</v>
      </c>
      <c r="C141" t="s">
        <v>51</v>
      </c>
    </row>
    <row r="142" spans="1:3" x14ac:dyDescent="0.25">
      <c r="A142">
        <v>962</v>
      </c>
      <c r="B142">
        <v>50</v>
      </c>
      <c r="C142" t="s">
        <v>51</v>
      </c>
    </row>
    <row r="143" spans="1:3" x14ac:dyDescent="0.25">
      <c r="A143">
        <v>948</v>
      </c>
      <c r="B143">
        <v>42</v>
      </c>
      <c r="C143" t="s">
        <v>48</v>
      </c>
    </row>
    <row r="144" spans="1:3" x14ac:dyDescent="0.25">
      <c r="A144">
        <v>990</v>
      </c>
      <c r="B144">
        <v>47</v>
      </c>
      <c r="C144" t="s">
        <v>51</v>
      </c>
    </row>
    <row r="145" spans="1:3" x14ac:dyDescent="0.25">
      <c r="A145">
        <v>509</v>
      </c>
      <c r="B145">
        <v>61</v>
      </c>
      <c r="C145" t="s">
        <v>48</v>
      </c>
    </row>
    <row r="146" spans="1:3" x14ac:dyDescent="0.25">
      <c r="A146">
        <v>463</v>
      </c>
      <c r="B146">
        <v>26</v>
      </c>
      <c r="C146" t="s">
        <v>51</v>
      </c>
    </row>
    <row r="147" spans="1:3" x14ac:dyDescent="0.25">
      <c r="A147">
        <v>995</v>
      </c>
      <c r="B147">
        <v>48</v>
      </c>
      <c r="C147" t="s">
        <v>51</v>
      </c>
    </row>
    <row r="148" spans="1:3" x14ac:dyDescent="0.25">
      <c r="A148">
        <v>1068</v>
      </c>
      <c r="B148">
        <v>38</v>
      </c>
      <c r="C148" t="s">
        <v>48</v>
      </c>
    </row>
    <row r="149" spans="1:3" x14ac:dyDescent="0.25">
      <c r="A149">
        <v>1167</v>
      </c>
      <c r="B149">
        <v>57</v>
      </c>
      <c r="C149" t="s">
        <v>51</v>
      </c>
    </row>
    <row r="150" spans="1:3" x14ac:dyDescent="0.25">
      <c r="A150">
        <v>1211</v>
      </c>
      <c r="B150">
        <v>27</v>
      </c>
      <c r="C150" t="s">
        <v>48</v>
      </c>
    </row>
    <row r="151" spans="1:3" x14ac:dyDescent="0.25">
      <c r="A151">
        <v>798</v>
      </c>
      <c r="B151">
        <v>51</v>
      </c>
      <c r="C151" t="s">
        <v>48</v>
      </c>
    </row>
    <row r="152" spans="1:3" x14ac:dyDescent="0.25">
      <c r="A152">
        <v>1162</v>
      </c>
      <c r="B152">
        <v>57</v>
      </c>
      <c r="C152" t="s">
        <v>51</v>
      </c>
    </row>
    <row r="153" spans="1:3" x14ac:dyDescent="0.25">
      <c r="A153">
        <v>745</v>
      </c>
      <c r="B153">
        <v>56</v>
      </c>
      <c r="C153" t="s">
        <v>48</v>
      </c>
    </row>
    <row r="154" spans="1:3" x14ac:dyDescent="0.25">
      <c r="A154">
        <v>853</v>
      </c>
      <c r="B154">
        <v>43</v>
      </c>
      <c r="C154" t="s">
        <v>51</v>
      </c>
    </row>
    <row r="155" spans="1:3" x14ac:dyDescent="0.25">
      <c r="A155">
        <v>679</v>
      </c>
      <c r="B155">
        <v>35</v>
      </c>
      <c r="C155" t="s">
        <v>51</v>
      </c>
    </row>
    <row r="156" spans="1:3" x14ac:dyDescent="0.25">
      <c r="A156">
        <v>518</v>
      </c>
      <c r="B156">
        <v>25</v>
      </c>
      <c r="C156" t="s">
        <v>51</v>
      </c>
    </row>
    <row r="157" spans="1:3" x14ac:dyDescent="0.25">
      <c r="A157">
        <v>1123</v>
      </c>
      <c r="B157">
        <v>55</v>
      </c>
      <c r="C157" t="s">
        <v>51</v>
      </c>
    </row>
    <row r="158" spans="1:3" x14ac:dyDescent="0.25">
      <c r="A158">
        <v>969</v>
      </c>
      <c r="B158">
        <v>36</v>
      </c>
      <c r="C158" t="s">
        <v>48</v>
      </c>
    </row>
    <row r="159" spans="1:3" x14ac:dyDescent="0.25">
      <c r="A159">
        <v>1039</v>
      </c>
      <c r="B159">
        <v>55</v>
      </c>
      <c r="C159" t="s">
        <v>51</v>
      </c>
    </row>
    <row r="160" spans="1:3" x14ac:dyDescent="0.25">
      <c r="A160">
        <v>638</v>
      </c>
      <c r="B160">
        <v>33</v>
      </c>
      <c r="C160" t="s">
        <v>51</v>
      </c>
    </row>
    <row r="161" spans="1:3" x14ac:dyDescent="0.25">
      <c r="A161">
        <v>1002</v>
      </c>
      <c r="B161">
        <v>56</v>
      </c>
      <c r="C161" t="s">
        <v>51</v>
      </c>
    </row>
    <row r="162" spans="1:3" x14ac:dyDescent="0.25">
      <c r="A162">
        <v>1021</v>
      </c>
      <c r="B162">
        <v>51</v>
      </c>
      <c r="C162" t="s">
        <v>51</v>
      </c>
    </row>
    <row r="163" spans="1:3" x14ac:dyDescent="0.25">
      <c r="A163">
        <v>510</v>
      </c>
      <c r="B163">
        <v>63</v>
      </c>
      <c r="C163" t="s">
        <v>48</v>
      </c>
    </row>
    <row r="164" spans="1:3" x14ac:dyDescent="0.25">
      <c r="A164">
        <v>1287</v>
      </c>
      <c r="B164">
        <v>25</v>
      </c>
      <c r="C164" t="s">
        <v>48</v>
      </c>
    </row>
    <row r="165" spans="1:3" x14ac:dyDescent="0.25">
      <c r="A165">
        <v>1212</v>
      </c>
      <c r="B165">
        <v>63</v>
      </c>
      <c r="C165" t="s">
        <v>51</v>
      </c>
    </row>
    <row r="166" spans="1:3" x14ac:dyDescent="0.25">
      <c r="A166">
        <v>944</v>
      </c>
      <c r="B166">
        <v>41</v>
      </c>
      <c r="C166" t="s">
        <v>48</v>
      </c>
    </row>
    <row r="167" spans="1:3" x14ac:dyDescent="0.25">
      <c r="A167">
        <v>569</v>
      </c>
      <c r="B167">
        <v>61</v>
      </c>
      <c r="C167" t="s">
        <v>48</v>
      </c>
    </row>
    <row r="168" spans="1:3" x14ac:dyDescent="0.25">
      <c r="A168">
        <v>614</v>
      </c>
      <c r="B168">
        <v>58</v>
      </c>
      <c r="C168" t="s">
        <v>48</v>
      </c>
    </row>
    <row r="169" spans="1:3" x14ac:dyDescent="0.25">
      <c r="A169">
        <v>601</v>
      </c>
      <c r="B169">
        <v>63</v>
      </c>
      <c r="C169" t="s">
        <v>48</v>
      </c>
    </row>
    <row r="170" spans="1:3" x14ac:dyDescent="0.25">
      <c r="A170">
        <v>602</v>
      </c>
      <c r="B170">
        <v>33</v>
      </c>
      <c r="C170" t="s">
        <v>51</v>
      </c>
    </row>
    <row r="171" spans="1:3" x14ac:dyDescent="0.25">
      <c r="A171">
        <v>1177</v>
      </c>
      <c r="B171">
        <v>56</v>
      </c>
      <c r="C171" t="s">
        <v>51</v>
      </c>
    </row>
    <row r="172" spans="1:3" x14ac:dyDescent="0.25">
      <c r="A172">
        <v>1249</v>
      </c>
      <c r="B172">
        <v>57</v>
      </c>
      <c r="C172" t="s">
        <v>51</v>
      </c>
    </row>
    <row r="173" spans="1:3" x14ac:dyDescent="0.25">
      <c r="A173">
        <v>766</v>
      </c>
      <c r="B173">
        <v>41</v>
      </c>
      <c r="C173" t="s">
        <v>51</v>
      </c>
    </row>
    <row r="174" spans="1:3" x14ac:dyDescent="0.25">
      <c r="A174">
        <v>694</v>
      </c>
      <c r="B174">
        <v>51</v>
      </c>
      <c r="C174" t="s">
        <v>48</v>
      </c>
    </row>
    <row r="175" spans="1:3" x14ac:dyDescent="0.25">
      <c r="A175">
        <v>650</v>
      </c>
      <c r="B175">
        <v>59</v>
      </c>
      <c r="C175" t="s">
        <v>48</v>
      </c>
    </row>
    <row r="176" spans="1:3" x14ac:dyDescent="0.25">
      <c r="A176">
        <v>1083</v>
      </c>
      <c r="B176">
        <v>37</v>
      </c>
      <c r="C176" t="s">
        <v>48</v>
      </c>
    </row>
    <row r="177" spans="1:3" x14ac:dyDescent="0.25">
      <c r="A177">
        <v>857</v>
      </c>
      <c r="B177">
        <v>46</v>
      </c>
      <c r="C177" t="s">
        <v>48</v>
      </c>
    </row>
    <row r="178" spans="1:3" x14ac:dyDescent="0.25">
      <c r="A178">
        <v>758</v>
      </c>
      <c r="B178">
        <v>52</v>
      </c>
      <c r="C178" t="s">
        <v>48</v>
      </c>
    </row>
    <row r="179" spans="1:3" x14ac:dyDescent="0.25">
      <c r="A179">
        <v>564</v>
      </c>
      <c r="B179">
        <v>60</v>
      </c>
      <c r="C179" t="s">
        <v>48</v>
      </c>
    </row>
    <row r="180" spans="1:3" x14ac:dyDescent="0.25">
      <c r="A180">
        <v>820</v>
      </c>
      <c r="B180">
        <v>45</v>
      </c>
      <c r="C180" t="s">
        <v>51</v>
      </c>
    </row>
    <row r="181" spans="1:3" x14ac:dyDescent="0.25">
      <c r="A181">
        <v>879</v>
      </c>
      <c r="B181">
        <v>46</v>
      </c>
      <c r="C181" t="s">
        <v>48</v>
      </c>
    </row>
    <row r="182" spans="1:3" x14ac:dyDescent="0.25">
      <c r="A182">
        <v>479</v>
      </c>
      <c r="B182">
        <v>29</v>
      </c>
      <c r="C182" t="s">
        <v>51</v>
      </c>
    </row>
    <row r="183" spans="1:3" x14ac:dyDescent="0.25">
      <c r="A183">
        <v>1055</v>
      </c>
      <c r="B183">
        <v>53</v>
      </c>
      <c r="C183" t="s">
        <v>51</v>
      </c>
    </row>
    <row r="184" spans="1:3" x14ac:dyDescent="0.25">
      <c r="A184">
        <v>976</v>
      </c>
      <c r="B184">
        <v>46</v>
      </c>
      <c r="C184" t="s">
        <v>51</v>
      </c>
    </row>
    <row r="185" spans="1:3" x14ac:dyDescent="0.25">
      <c r="A185">
        <v>602</v>
      </c>
      <c r="B185">
        <v>30</v>
      </c>
      <c r="C185" t="s">
        <v>51</v>
      </c>
    </row>
    <row r="186" spans="1:3" x14ac:dyDescent="0.25">
      <c r="A186">
        <v>943</v>
      </c>
      <c r="B186">
        <v>42</v>
      </c>
      <c r="C186" t="s">
        <v>48</v>
      </c>
    </row>
    <row r="187" spans="1:3" x14ac:dyDescent="0.25">
      <c r="A187">
        <v>1127</v>
      </c>
      <c r="B187">
        <v>58</v>
      </c>
      <c r="C187" t="s">
        <v>51</v>
      </c>
    </row>
    <row r="188" spans="1:3" x14ac:dyDescent="0.25">
      <c r="A188">
        <v>493</v>
      </c>
      <c r="B188">
        <v>25</v>
      </c>
      <c r="C188" t="s">
        <v>51</v>
      </c>
    </row>
    <row r="189" spans="1:3" x14ac:dyDescent="0.25">
      <c r="A189">
        <v>820</v>
      </c>
      <c r="B189">
        <v>43</v>
      </c>
      <c r="C189" t="s">
        <v>51</v>
      </c>
    </row>
    <row r="190" spans="1:3" x14ac:dyDescent="0.25">
      <c r="A190">
        <v>642</v>
      </c>
      <c r="B190">
        <v>60</v>
      </c>
      <c r="C190" t="s">
        <v>48</v>
      </c>
    </row>
    <row r="191" spans="1:3" x14ac:dyDescent="0.25">
      <c r="A191">
        <v>454</v>
      </c>
      <c r="B191">
        <v>28</v>
      </c>
      <c r="C191" t="s">
        <v>51</v>
      </c>
    </row>
    <row r="192" spans="1:3" x14ac:dyDescent="0.25">
      <c r="A192">
        <v>1116</v>
      </c>
      <c r="B192">
        <v>57</v>
      </c>
      <c r="C192" t="s">
        <v>51</v>
      </c>
    </row>
    <row r="193" spans="1:3" x14ac:dyDescent="0.25">
      <c r="A193">
        <v>939</v>
      </c>
      <c r="B193">
        <v>43</v>
      </c>
      <c r="C193" t="s">
        <v>51</v>
      </c>
    </row>
    <row r="194" spans="1:3" x14ac:dyDescent="0.25">
      <c r="A194">
        <v>1241</v>
      </c>
      <c r="B194">
        <v>61</v>
      </c>
      <c r="C194" t="s">
        <v>51</v>
      </c>
    </row>
    <row r="195" spans="1:3" x14ac:dyDescent="0.25">
      <c r="A195">
        <v>1295</v>
      </c>
      <c r="B195">
        <v>62</v>
      </c>
      <c r="C195" t="s">
        <v>51</v>
      </c>
    </row>
    <row r="196" spans="1:3" x14ac:dyDescent="0.25">
      <c r="A196">
        <v>1185</v>
      </c>
      <c r="B196">
        <v>29</v>
      </c>
      <c r="C196" t="s">
        <v>48</v>
      </c>
    </row>
    <row r="197" spans="1:3" x14ac:dyDescent="0.25">
      <c r="A197">
        <v>687</v>
      </c>
      <c r="B197">
        <v>37</v>
      </c>
      <c r="C197" t="s">
        <v>51</v>
      </c>
    </row>
    <row r="198" spans="1:3" x14ac:dyDescent="0.25">
      <c r="A198">
        <v>503</v>
      </c>
      <c r="B198">
        <v>27</v>
      </c>
      <c r="C198" t="s">
        <v>51</v>
      </c>
    </row>
    <row r="199" spans="1:3" x14ac:dyDescent="0.25">
      <c r="A199">
        <v>1238</v>
      </c>
      <c r="B199">
        <v>60</v>
      </c>
      <c r="C199" t="s">
        <v>51</v>
      </c>
    </row>
    <row r="200" spans="1:3" x14ac:dyDescent="0.25">
      <c r="A200">
        <v>693</v>
      </c>
      <c r="B200">
        <v>35</v>
      </c>
      <c r="C200" t="s">
        <v>51</v>
      </c>
    </row>
    <row r="201" spans="1:3" x14ac:dyDescent="0.25">
      <c r="A201">
        <v>731</v>
      </c>
      <c r="B201">
        <v>51</v>
      </c>
      <c r="C201" t="s">
        <v>48</v>
      </c>
    </row>
    <row r="202" spans="1:3" x14ac:dyDescent="0.25">
      <c r="A202">
        <v>525</v>
      </c>
      <c r="B202">
        <v>60</v>
      </c>
      <c r="C202" t="s">
        <v>48</v>
      </c>
    </row>
    <row r="203" spans="1:3" x14ac:dyDescent="0.25">
      <c r="A203">
        <v>653</v>
      </c>
      <c r="B203">
        <v>35</v>
      </c>
      <c r="C203" t="s">
        <v>51</v>
      </c>
    </row>
    <row r="204" spans="1:3" x14ac:dyDescent="0.25">
      <c r="A204">
        <v>805</v>
      </c>
      <c r="B204">
        <v>47</v>
      </c>
      <c r="C204" t="s">
        <v>51</v>
      </c>
    </row>
    <row r="205" spans="1:3" x14ac:dyDescent="0.25">
      <c r="A205">
        <v>1060</v>
      </c>
      <c r="B205">
        <v>39</v>
      </c>
      <c r="C205" t="s">
        <v>48</v>
      </c>
    </row>
    <row r="206" spans="1:3" x14ac:dyDescent="0.25">
      <c r="A206">
        <v>544</v>
      </c>
      <c r="B206">
        <v>64</v>
      </c>
      <c r="C206" t="s">
        <v>48</v>
      </c>
    </row>
    <row r="207" spans="1:3" x14ac:dyDescent="0.25">
      <c r="A207">
        <v>1052</v>
      </c>
      <c r="B207">
        <v>37</v>
      </c>
      <c r="C207" t="s">
        <v>48</v>
      </c>
    </row>
    <row r="208" spans="1:3" x14ac:dyDescent="0.25">
      <c r="A208">
        <v>1253</v>
      </c>
      <c r="B208">
        <v>59</v>
      </c>
      <c r="C208" t="s">
        <v>51</v>
      </c>
    </row>
    <row r="209" spans="1:3" x14ac:dyDescent="0.25">
      <c r="A209">
        <v>998</v>
      </c>
      <c r="B209">
        <v>40</v>
      </c>
      <c r="C209" t="s">
        <v>48</v>
      </c>
    </row>
    <row r="210" spans="1:3" x14ac:dyDescent="0.25">
      <c r="A210">
        <v>1232</v>
      </c>
      <c r="B210">
        <v>27</v>
      </c>
      <c r="C210" t="s">
        <v>48</v>
      </c>
    </row>
    <row r="211" spans="1:3" x14ac:dyDescent="0.25">
      <c r="A211">
        <v>1050</v>
      </c>
      <c r="B211">
        <v>39</v>
      </c>
      <c r="C211" t="s">
        <v>48</v>
      </c>
    </row>
    <row r="212" spans="1:3" x14ac:dyDescent="0.25">
      <c r="A212">
        <v>911</v>
      </c>
      <c r="B212">
        <v>47</v>
      </c>
      <c r="C212" t="s">
        <v>48</v>
      </c>
    </row>
    <row r="213" spans="1:3" x14ac:dyDescent="0.25">
      <c r="A213">
        <v>1079</v>
      </c>
      <c r="B213">
        <v>52</v>
      </c>
      <c r="C213" t="s">
        <v>51</v>
      </c>
    </row>
    <row r="214" spans="1:3" x14ac:dyDescent="0.25">
      <c r="A214">
        <v>821</v>
      </c>
      <c r="B214">
        <v>49</v>
      </c>
      <c r="C214" t="s">
        <v>48</v>
      </c>
    </row>
    <row r="215" spans="1:3" x14ac:dyDescent="0.25">
      <c r="A215">
        <v>1201</v>
      </c>
      <c r="B215">
        <v>32</v>
      </c>
      <c r="C215" t="s">
        <v>48</v>
      </c>
    </row>
    <row r="216" spans="1:3" x14ac:dyDescent="0.25">
      <c r="A216">
        <v>846</v>
      </c>
      <c r="B216">
        <v>47</v>
      </c>
      <c r="C216" t="s">
        <v>48</v>
      </c>
    </row>
    <row r="217" spans="1:3" x14ac:dyDescent="0.25">
      <c r="A217">
        <v>1208</v>
      </c>
      <c r="B217">
        <v>61</v>
      </c>
      <c r="C217" t="s">
        <v>51</v>
      </c>
    </row>
    <row r="218" spans="1:3" x14ac:dyDescent="0.25">
      <c r="A218">
        <v>939</v>
      </c>
      <c r="B218">
        <v>48</v>
      </c>
      <c r="C218" t="s">
        <v>51</v>
      </c>
    </row>
    <row r="219" spans="1:3" x14ac:dyDescent="0.25">
      <c r="A219">
        <v>719</v>
      </c>
      <c r="B219">
        <v>54</v>
      </c>
      <c r="C219" t="s">
        <v>48</v>
      </c>
    </row>
    <row r="220" spans="1:3" x14ac:dyDescent="0.25">
      <c r="A220">
        <v>1047</v>
      </c>
      <c r="B220">
        <v>55</v>
      </c>
      <c r="C220" t="s">
        <v>51</v>
      </c>
    </row>
    <row r="221" spans="1:3" x14ac:dyDescent="0.25">
      <c r="A221">
        <v>981</v>
      </c>
      <c r="B221">
        <v>41</v>
      </c>
      <c r="C221" t="s">
        <v>48</v>
      </c>
    </row>
    <row r="222" spans="1:3" x14ac:dyDescent="0.25">
      <c r="A222">
        <v>1141</v>
      </c>
      <c r="B222">
        <v>34</v>
      </c>
      <c r="C222" t="s">
        <v>48</v>
      </c>
    </row>
    <row r="223" spans="1:3" x14ac:dyDescent="0.25">
      <c r="A223">
        <v>547</v>
      </c>
      <c r="B223">
        <v>62</v>
      </c>
      <c r="C223" t="s">
        <v>48</v>
      </c>
    </row>
    <row r="224" spans="1:3" x14ac:dyDescent="0.25">
      <c r="A224">
        <v>619</v>
      </c>
      <c r="B224">
        <v>35</v>
      </c>
      <c r="C224" t="s">
        <v>51</v>
      </c>
    </row>
    <row r="225" spans="1:3" x14ac:dyDescent="0.25">
      <c r="A225">
        <v>1166</v>
      </c>
      <c r="B225">
        <v>32</v>
      </c>
      <c r="C225" t="s">
        <v>48</v>
      </c>
    </row>
    <row r="226" spans="1:3" x14ac:dyDescent="0.25">
      <c r="A226">
        <v>911</v>
      </c>
      <c r="B226">
        <v>46</v>
      </c>
      <c r="C226" t="s">
        <v>48</v>
      </c>
    </row>
    <row r="227" spans="1:3" x14ac:dyDescent="0.25">
      <c r="A227">
        <v>1044</v>
      </c>
      <c r="B227">
        <v>56</v>
      </c>
      <c r="C227" t="s">
        <v>51</v>
      </c>
    </row>
    <row r="228" spans="1:3" x14ac:dyDescent="0.25">
      <c r="A228">
        <v>840</v>
      </c>
      <c r="B228">
        <v>50</v>
      </c>
      <c r="C228" t="s">
        <v>48</v>
      </c>
    </row>
    <row r="229" spans="1:3" x14ac:dyDescent="0.25">
      <c r="A229">
        <v>1294</v>
      </c>
      <c r="B229">
        <v>64</v>
      </c>
      <c r="C229" t="s">
        <v>51</v>
      </c>
    </row>
    <row r="230" spans="1:3" x14ac:dyDescent="0.25">
      <c r="A230">
        <v>1092</v>
      </c>
      <c r="B230">
        <v>56</v>
      </c>
      <c r="C230" t="s">
        <v>51</v>
      </c>
    </row>
    <row r="231" spans="1:3" x14ac:dyDescent="0.25">
      <c r="A231">
        <v>977</v>
      </c>
      <c r="B231">
        <v>53</v>
      </c>
      <c r="C231" t="s">
        <v>51</v>
      </c>
    </row>
    <row r="232" spans="1:3" x14ac:dyDescent="0.25">
      <c r="A232">
        <v>1246</v>
      </c>
      <c r="B232">
        <v>63</v>
      </c>
      <c r="C232" t="s">
        <v>51</v>
      </c>
    </row>
    <row r="233" spans="1:3" x14ac:dyDescent="0.25">
      <c r="A233">
        <v>638</v>
      </c>
      <c r="B233">
        <v>38</v>
      </c>
      <c r="C233" t="s">
        <v>51</v>
      </c>
    </row>
    <row r="234" spans="1:3" x14ac:dyDescent="0.25">
      <c r="A234">
        <v>659</v>
      </c>
      <c r="B234">
        <v>54</v>
      </c>
      <c r="C234" t="s">
        <v>48</v>
      </c>
    </row>
    <row r="235" spans="1:3" x14ac:dyDescent="0.25">
      <c r="A235">
        <v>786</v>
      </c>
      <c r="B235">
        <v>51</v>
      </c>
      <c r="C235" t="s">
        <v>48</v>
      </c>
    </row>
    <row r="236" spans="1:3" x14ac:dyDescent="0.25">
      <c r="A236">
        <v>629</v>
      </c>
      <c r="B236">
        <v>28</v>
      </c>
      <c r="C236" t="s">
        <v>51</v>
      </c>
    </row>
    <row r="237" spans="1:3" x14ac:dyDescent="0.25">
      <c r="A237">
        <v>586</v>
      </c>
      <c r="B237">
        <v>59</v>
      </c>
      <c r="C237" t="s">
        <v>48</v>
      </c>
    </row>
    <row r="238" spans="1:3" x14ac:dyDescent="0.25">
      <c r="A238">
        <v>1311</v>
      </c>
      <c r="B238">
        <v>27</v>
      </c>
      <c r="C238" t="s">
        <v>48</v>
      </c>
    </row>
    <row r="239" spans="1:3" x14ac:dyDescent="0.25">
      <c r="A239">
        <v>1324</v>
      </c>
      <c r="B239">
        <v>64</v>
      </c>
      <c r="C239" t="s">
        <v>51</v>
      </c>
    </row>
    <row r="240" spans="1:3" x14ac:dyDescent="0.25">
      <c r="A240">
        <v>1230</v>
      </c>
      <c r="B240">
        <v>26</v>
      </c>
      <c r="C240" t="s">
        <v>48</v>
      </c>
    </row>
    <row r="241" spans="1:3" x14ac:dyDescent="0.25">
      <c r="A241">
        <v>880</v>
      </c>
      <c r="B241">
        <v>48</v>
      </c>
      <c r="C241" t="s">
        <v>48</v>
      </c>
    </row>
    <row r="242" spans="1:3" x14ac:dyDescent="0.25">
      <c r="A242">
        <v>1303</v>
      </c>
      <c r="B242">
        <v>25</v>
      </c>
      <c r="C242" t="s">
        <v>48</v>
      </c>
    </row>
    <row r="243" spans="1:3" x14ac:dyDescent="0.25">
      <c r="A243">
        <v>588</v>
      </c>
      <c r="B243">
        <v>31</v>
      </c>
      <c r="C243" t="s">
        <v>51</v>
      </c>
    </row>
    <row r="244" spans="1:3" x14ac:dyDescent="0.25">
      <c r="A244">
        <v>1259</v>
      </c>
      <c r="B244">
        <v>61</v>
      </c>
      <c r="C244" t="s">
        <v>51</v>
      </c>
    </row>
    <row r="245" spans="1:3" x14ac:dyDescent="0.25">
      <c r="A245">
        <v>1154</v>
      </c>
      <c r="B245">
        <v>35</v>
      </c>
      <c r="C245" t="s">
        <v>48</v>
      </c>
    </row>
    <row r="246" spans="1:3" x14ac:dyDescent="0.25">
      <c r="A246">
        <v>1177</v>
      </c>
      <c r="B246">
        <v>56</v>
      </c>
      <c r="C246" t="s">
        <v>51</v>
      </c>
    </row>
    <row r="247" spans="1:3" x14ac:dyDescent="0.25">
      <c r="A247">
        <v>1218</v>
      </c>
      <c r="B247">
        <v>31</v>
      </c>
      <c r="C247" t="s">
        <v>48</v>
      </c>
    </row>
    <row r="248" spans="1:3" x14ac:dyDescent="0.25">
      <c r="A248">
        <v>898</v>
      </c>
      <c r="B248">
        <v>50</v>
      </c>
      <c r="C248" t="s">
        <v>51</v>
      </c>
    </row>
    <row r="249" spans="1:3" x14ac:dyDescent="0.25">
      <c r="A249">
        <v>784</v>
      </c>
      <c r="B249">
        <v>36</v>
      </c>
      <c r="C249" t="s">
        <v>51</v>
      </c>
    </row>
    <row r="250" spans="1:3" x14ac:dyDescent="0.25">
      <c r="A250">
        <v>685</v>
      </c>
      <c r="B250">
        <v>35</v>
      </c>
      <c r="C250" t="s">
        <v>51</v>
      </c>
    </row>
    <row r="251" spans="1:3" x14ac:dyDescent="0.25">
      <c r="A251">
        <v>1075</v>
      </c>
      <c r="B251">
        <v>49</v>
      </c>
      <c r="C251" t="s">
        <v>51</v>
      </c>
    </row>
    <row r="252" spans="1:3" x14ac:dyDescent="0.25">
      <c r="A252">
        <v>576</v>
      </c>
      <c r="B252">
        <v>32</v>
      </c>
      <c r="C252" t="s">
        <v>51</v>
      </c>
    </row>
    <row r="253" spans="1:3" x14ac:dyDescent="0.25">
      <c r="A253">
        <v>1051</v>
      </c>
      <c r="B253">
        <v>47</v>
      </c>
      <c r="C253" t="s">
        <v>51</v>
      </c>
    </row>
    <row r="254" spans="1:3" x14ac:dyDescent="0.25">
      <c r="A254">
        <v>1303</v>
      </c>
      <c r="B254">
        <v>25</v>
      </c>
      <c r="C254" t="s">
        <v>48</v>
      </c>
    </row>
    <row r="255" spans="1:3" x14ac:dyDescent="0.25">
      <c r="A255">
        <v>666</v>
      </c>
      <c r="B255">
        <v>58</v>
      </c>
      <c r="C255" t="s">
        <v>48</v>
      </c>
    </row>
    <row r="256" spans="1:3" x14ac:dyDescent="0.25">
      <c r="A256">
        <v>1178</v>
      </c>
      <c r="B256">
        <v>63</v>
      </c>
      <c r="C256" t="s">
        <v>51</v>
      </c>
    </row>
    <row r="257" spans="1:3" x14ac:dyDescent="0.25">
      <c r="A257">
        <v>1209</v>
      </c>
      <c r="B257">
        <v>31</v>
      </c>
      <c r="C257" t="s">
        <v>48</v>
      </c>
    </row>
    <row r="258" spans="1:3" x14ac:dyDescent="0.25">
      <c r="A258">
        <v>684</v>
      </c>
      <c r="B258">
        <v>37</v>
      </c>
      <c r="C258" t="s">
        <v>51</v>
      </c>
    </row>
    <row r="259" spans="1:3" x14ac:dyDescent="0.25">
      <c r="A259">
        <v>699</v>
      </c>
      <c r="B259">
        <v>40</v>
      </c>
      <c r="C259" t="s">
        <v>51</v>
      </c>
    </row>
    <row r="260" spans="1:3" x14ac:dyDescent="0.25">
      <c r="A260">
        <v>1163</v>
      </c>
      <c r="B260">
        <v>33</v>
      </c>
      <c r="C260" t="s">
        <v>48</v>
      </c>
    </row>
    <row r="261" spans="1:3" x14ac:dyDescent="0.25">
      <c r="A261">
        <v>1070</v>
      </c>
      <c r="B261">
        <v>38</v>
      </c>
      <c r="C261" t="s">
        <v>48</v>
      </c>
    </row>
    <row r="262" spans="1:3" x14ac:dyDescent="0.25">
      <c r="A262">
        <v>1042</v>
      </c>
      <c r="B262">
        <v>55</v>
      </c>
      <c r="C262" t="s">
        <v>51</v>
      </c>
    </row>
    <row r="263" spans="1:3" x14ac:dyDescent="0.25">
      <c r="A263">
        <v>1028</v>
      </c>
      <c r="B263">
        <v>38</v>
      </c>
      <c r="C263" t="s">
        <v>48</v>
      </c>
    </row>
    <row r="264" spans="1:3" x14ac:dyDescent="0.25">
      <c r="A264">
        <v>1220</v>
      </c>
      <c r="B264">
        <v>27</v>
      </c>
      <c r="C264" t="s">
        <v>48</v>
      </c>
    </row>
    <row r="265" spans="1:3" x14ac:dyDescent="0.25">
      <c r="A265">
        <v>778</v>
      </c>
      <c r="B265">
        <v>39</v>
      </c>
      <c r="C265" t="s">
        <v>51</v>
      </c>
    </row>
    <row r="266" spans="1:3" x14ac:dyDescent="0.25">
      <c r="A266">
        <v>924</v>
      </c>
      <c r="B266">
        <v>42</v>
      </c>
      <c r="C266" t="s">
        <v>48</v>
      </c>
    </row>
    <row r="267" spans="1:3" x14ac:dyDescent="0.25">
      <c r="A267">
        <v>901</v>
      </c>
      <c r="B267">
        <v>47</v>
      </c>
      <c r="C267" t="s">
        <v>48</v>
      </c>
    </row>
    <row r="268" spans="1:3" x14ac:dyDescent="0.25">
      <c r="A268">
        <v>471</v>
      </c>
      <c r="B268">
        <v>64</v>
      </c>
      <c r="C268" t="s">
        <v>48</v>
      </c>
    </row>
    <row r="269" spans="1:3" x14ac:dyDescent="0.25">
      <c r="A269">
        <v>953</v>
      </c>
      <c r="B269">
        <v>44</v>
      </c>
      <c r="C269" t="s">
        <v>51</v>
      </c>
    </row>
    <row r="270" spans="1:3" x14ac:dyDescent="0.25">
      <c r="A270">
        <v>1181</v>
      </c>
      <c r="B270">
        <v>32</v>
      </c>
      <c r="C270" t="s">
        <v>48</v>
      </c>
    </row>
    <row r="271" spans="1:3" x14ac:dyDescent="0.25">
      <c r="A271">
        <v>1147</v>
      </c>
      <c r="B271">
        <v>56</v>
      </c>
      <c r="C271" t="s">
        <v>51</v>
      </c>
    </row>
    <row r="272" spans="1:3" x14ac:dyDescent="0.25">
      <c r="A272">
        <v>535</v>
      </c>
      <c r="B272">
        <v>64</v>
      </c>
      <c r="C272" t="s">
        <v>48</v>
      </c>
    </row>
    <row r="273" spans="1:3" x14ac:dyDescent="0.25">
      <c r="A273">
        <v>1226</v>
      </c>
      <c r="B273">
        <v>60</v>
      </c>
      <c r="C273" t="s">
        <v>51</v>
      </c>
    </row>
    <row r="274" spans="1:3" x14ac:dyDescent="0.25">
      <c r="A274">
        <v>777</v>
      </c>
      <c r="B274">
        <v>39</v>
      </c>
      <c r="C274" t="s">
        <v>51</v>
      </c>
    </row>
    <row r="275" spans="1:3" x14ac:dyDescent="0.25">
      <c r="A275">
        <v>575</v>
      </c>
      <c r="B275">
        <v>26</v>
      </c>
      <c r="C275" t="s">
        <v>51</v>
      </c>
    </row>
    <row r="276" spans="1:3" x14ac:dyDescent="0.25">
      <c r="A276">
        <v>1129</v>
      </c>
      <c r="B276">
        <v>31</v>
      </c>
      <c r="C276" t="s">
        <v>48</v>
      </c>
    </row>
    <row r="277" spans="1:3" x14ac:dyDescent="0.25">
      <c r="A277">
        <v>552</v>
      </c>
      <c r="B277">
        <v>29</v>
      </c>
      <c r="C277" t="s">
        <v>51</v>
      </c>
    </row>
    <row r="278" spans="1:3" x14ac:dyDescent="0.25">
      <c r="A278">
        <v>717</v>
      </c>
      <c r="B278">
        <v>59</v>
      </c>
      <c r="C278" t="s">
        <v>48</v>
      </c>
    </row>
    <row r="279" spans="1:3" x14ac:dyDescent="0.25">
      <c r="A279">
        <v>1241</v>
      </c>
      <c r="B279">
        <v>28</v>
      </c>
      <c r="C279" t="s">
        <v>48</v>
      </c>
    </row>
    <row r="280" spans="1:3" x14ac:dyDescent="0.25">
      <c r="A280">
        <v>1319</v>
      </c>
      <c r="B280">
        <v>26</v>
      </c>
      <c r="C280" t="s">
        <v>48</v>
      </c>
    </row>
    <row r="281" spans="1:3" x14ac:dyDescent="0.25">
      <c r="A281">
        <v>562</v>
      </c>
      <c r="B281">
        <v>62</v>
      </c>
      <c r="C281" t="s">
        <v>48</v>
      </c>
    </row>
    <row r="282" spans="1:3" x14ac:dyDescent="0.25">
      <c r="A282">
        <v>1239</v>
      </c>
      <c r="B282">
        <v>63</v>
      </c>
      <c r="C282" t="s">
        <v>51</v>
      </c>
    </row>
    <row r="283" spans="1:3" x14ac:dyDescent="0.25">
      <c r="A283">
        <v>1286</v>
      </c>
      <c r="B283">
        <v>64</v>
      </c>
      <c r="C283" t="s">
        <v>51</v>
      </c>
    </row>
    <row r="284" spans="1:3" x14ac:dyDescent="0.25">
      <c r="A284">
        <v>1094</v>
      </c>
      <c r="B284">
        <v>35</v>
      </c>
      <c r="C284" t="s">
        <v>48</v>
      </c>
    </row>
    <row r="285" spans="1:3" x14ac:dyDescent="0.25">
      <c r="A285">
        <v>700</v>
      </c>
      <c r="B285">
        <v>38</v>
      </c>
      <c r="C285" t="s">
        <v>51</v>
      </c>
    </row>
    <row r="286" spans="1:3" x14ac:dyDescent="0.25">
      <c r="A286">
        <v>938</v>
      </c>
      <c r="B286">
        <v>46</v>
      </c>
      <c r="C286" t="s">
        <v>51</v>
      </c>
    </row>
    <row r="287" spans="1:3" x14ac:dyDescent="0.25">
      <c r="A287">
        <v>648</v>
      </c>
      <c r="B287">
        <v>54</v>
      </c>
      <c r="C287" t="s">
        <v>48</v>
      </c>
    </row>
    <row r="288" spans="1:3" x14ac:dyDescent="0.25">
      <c r="A288">
        <v>962</v>
      </c>
      <c r="B288">
        <v>47</v>
      </c>
      <c r="C288" t="s">
        <v>51</v>
      </c>
    </row>
    <row r="289" spans="1:3" x14ac:dyDescent="0.25">
      <c r="A289">
        <v>919</v>
      </c>
      <c r="B289">
        <v>45</v>
      </c>
      <c r="C289" t="s">
        <v>48</v>
      </c>
    </row>
    <row r="290" spans="1:3" x14ac:dyDescent="0.25">
      <c r="A290">
        <v>816</v>
      </c>
      <c r="B290">
        <v>49</v>
      </c>
      <c r="C290" t="s">
        <v>48</v>
      </c>
    </row>
    <row r="291" spans="1:3" x14ac:dyDescent="0.25">
      <c r="A291">
        <v>964</v>
      </c>
      <c r="B291">
        <v>42</v>
      </c>
      <c r="C291" t="s">
        <v>48</v>
      </c>
    </row>
    <row r="292" spans="1:3" x14ac:dyDescent="0.25">
      <c r="A292">
        <v>980</v>
      </c>
      <c r="B292">
        <v>51</v>
      </c>
      <c r="C292" t="s">
        <v>51</v>
      </c>
    </row>
    <row r="293" spans="1:3" x14ac:dyDescent="0.25">
      <c r="A293">
        <v>530</v>
      </c>
      <c r="B293">
        <v>64</v>
      </c>
      <c r="C293" t="s">
        <v>48</v>
      </c>
    </row>
    <row r="294" spans="1:3" x14ac:dyDescent="0.25">
      <c r="A294">
        <v>1063</v>
      </c>
      <c r="B294">
        <v>36</v>
      </c>
      <c r="C294" t="s">
        <v>48</v>
      </c>
    </row>
    <row r="295" spans="1:3" x14ac:dyDescent="0.25">
      <c r="A295">
        <v>1342</v>
      </c>
      <c r="B295">
        <v>63</v>
      </c>
      <c r="C295" t="s">
        <v>51</v>
      </c>
    </row>
    <row r="296" spans="1:3" x14ac:dyDescent="0.25">
      <c r="A296">
        <v>913</v>
      </c>
      <c r="B296">
        <v>46</v>
      </c>
      <c r="C296" t="s">
        <v>51</v>
      </c>
    </row>
    <row r="297" spans="1:3" x14ac:dyDescent="0.25">
      <c r="A297">
        <v>871</v>
      </c>
      <c r="B297">
        <v>47</v>
      </c>
      <c r="C297" t="s">
        <v>51</v>
      </c>
    </row>
    <row r="298" spans="1:3" x14ac:dyDescent="0.25">
      <c r="A298">
        <v>754</v>
      </c>
      <c r="B298">
        <v>56</v>
      </c>
      <c r="C298" t="s">
        <v>48</v>
      </c>
    </row>
    <row r="299" spans="1:3" x14ac:dyDescent="0.25">
      <c r="A299">
        <v>685</v>
      </c>
      <c r="B299">
        <v>53</v>
      </c>
      <c r="C299" t="s">
        <v>48</v>
      </c>
    </row>
    <row r="300" spans="1:3" x14ac:dyDescent="0.25">
      <c r="A300">
        <v>1078</v>
      </c>
      <c r="B300">
        <v>59</v>
      </c>
      <c r="C300" t="s">
        <v>51</v>
      </c>
    </row>
    <row r="301" spans="1:3" x14ac:dyDescent="0.25">
      <c r="A301">
        <v>766</v>
      </c>
      <c r="B301">
        <v>52</v>
      </c>
      <c r="C301" t="s">
        <v>48</v>
      </c>
    </row>
    <row r="302" spans="1:3" x14ac:dyDescent="0.25">
      <c r="A302">
        <v>884</v>
      </c>
      <c r="B302">
        <v>40</v>
      </c>
      <c r="C302" t="s">
        <v>51</v>
      </c>
    </row>
    <row r="303" spans="1:3" x14ac:dyDescent="0.25">
      <c r="A303">
        <v>660</v>
      </c>
      <c r="B303">
        <v>62</v>
      </c>
      <c r="C303" t="s">
        <v>48</v>
      </c>
    </row>
    <row r="304" spans="1:3" x14ac:dyDescent="0.25">
      <c r="A304">
        <v>829</v>
      </c>
      <c r="B304">
        <v>45</v>
      </c>
      <c r="C304" t="s">
        <v>48</v>
      </c>
    </row>
    <row r="305" spans="1:3" x14ac:dyDescent="0.25">
      <c r="A305">
        <v>584</v>
      </c>
      <c r="B305">
        <v>62</v>
      </c>
      <c r="C305" t="s">
        <v>48</v>
      </c>
    </row>
    <row r="306" spans="1:3" x14ac:dyDescent="0.25">
      <c r="A306">
        <v>839</v>
      </c>
      <c r="B306">
        <v>43</v>
      </c>
      <c r="C306" t="s">
        <v>51</v>
      </c>
    </row>
    <row r="307" spans="1:3" x14ac:dyDescent="0.25">
      <c r="A307">
        <v>1299</v>
      </c>
      <c r="B307">
        <v>26</v>
      </c>
      <c r="C307" t="s">
        <v>48</v>
      </c>
    </row>
    <row r="308" spans="1:3" x14ac:dyDescent="0.25">
      <c r="A308">
        <v>777</v>
      </c>
      <c r="B308">
        <v>57</v>
      </c>
      <c r="C308" t="s">
        <v>48</v>
      </c>
    </row>
    <row r="309" spans="1:3" x14ac:dyDescent="0.25">
      <c r="A309">
        <v>1315</v>
      </c>
      <c r="B309">
        <v>63</v>
      </c>
      <c r="C309" t="s">
        <v>51</v>
      </c>
    </row>
    <row r="310" spans="1:3" x14ac:dyDescent="0.25">
      <c r="A310">
        <v>1126</v>
      </c>
      <c r="B310">
        <v>55</v>
      </c>
      <c r="C310" t="s">
        <v>51</v>
      </c>
    </row>
    <row r="311" spans="1:3" x14ac:dyDescent="0.25">
      <c r="A311">
        <v>641</v>
      </c>
      <c r="B311">
        <v>33</v>
      </c>
      <c r="C311" t="s">
        <v>51</v>
      </c>
    </row>
    <row r="312" spans="1:3" x14ac:dyDescent="0.25">
      <c r="A312">
        <v>606</v>
      </c>
      <c r="B312">
        <v>32</v>
      </c>
      <c r="C312" t="s">
        <v>51</v>
      </c>
    </row>
    <row r="313" spans="1:3" x14ac:dyDescent="0.25">
      <c r="A313">
        <v>797</v>
      </c>
      <c r="B313">
        <v>50</v>
      </c>
      <c r="C313" t="s">
        <v>48</v>
      </c>
    </row>
    <row r="314" spans="1:3" x14ac:dyDescent="0.25">
      <c r="A314">
        <v>513</v>
      </c>
      <c r="B314">
        <v>64</v>
      </c>
      <c r="C314" t="s">
        <v>48</v>
      </c>
    </row>
    <row r="315" spans="1:3" x14ac:dyDescent="0.25">
      <c r="A315">
        <v>1201</v>
      </c>
      <c r="B315">
        <v>29</v>
      </c>
      <c r="C315" t="s">
        <v>48</v>
      </c>
    </row>
    <row r="316" spans="1:3" x14ac:dyDescent="0.25">
      <c r="A316">
        <v>823</v>
      </c>
      <c r="B316">
        <v>42</v>
      </c>
      <c r="C316" t="s">
        <v>51</v>
      </c>
    </row>
    <row r="317" spans="1:3" x14ac:dyDescent="0.25">
      <c r="A317">
        <v>596</v>
      </c>
      <c r="B317">
        <v>62</v>
      </c>
      <c r="C317" t="s">
        <v>48</v>
      </c>
    </row>
    <row r="318" spans="1:3" x14ac:dyDescent="0.25">
      <c r="A318">
        <v>1267</v>
      </c>
      <c r="B318">
        <v>29</v>
      </c>
      <c r="C318" t="s">
        <v>48</v>
      </c>
    </row>
    <row r="319" spans="1:3" x14ac:dyDescent="0.25">
      <c r="A319">
        <v>853</v>
      </c>
      <c r="B319">
        <v>48</v>
      </c>
      <c r="C319" t="s">
        <v>48</v>
      </c>
    </row>
    <row r="320" spans="1:3" x14ac:dyDescent="0.25">
      <c r="A320">
        <v>1105</v>
      </c>
      <c r="B320">
        <v>53</v>
      </c>
      <c r="C320" t="s">
        <v>51</v>
      </c>
    </row>
    <row r="321" spans="1:3" x14ac:dyDescent="0.25">
      <c r="A321">
        <v>800</v>
      </c>
      <c r="B321">
        <v>37</v>
      </c>
      <c r="C321" t="s">
        <v>51</v>
      </c>
    </row>
    <row r="322" spans="1:3" x14ac:dyDescent="0.25">
      <c r="A322">
        <v>779</v>
      </c>
      <c r="B322">
        <v>41</v>
      </c>
      <c r="C322" t="s">
        <v>51</v>
      </c>
    </row>
    <row r="323" spans="1:3" x14ac:dyDescent="0.25">
      <c r="A323">
        <v>1008</v>
      </c>
      <c r="B323">
        <v>52</v>
      </c>
      <c r="C323" t="s">
        <v>51</v>
      </c>
    </row>
    <row r="324" spans="1:3" x14ac:dyDescent="0.25">
      <c r="A324">
        <v>782</v>
      </c>
      <c r="B324">
        <v>43</v>
      </c>
      <c r="C324" t="s">
        <v>51</v>
      </c>
    </row>
    <row r="325" spans="1:3" x14ac:dyDescent="0.25">
      <c r="A325">
        <v>1031</v>
      </c>
      <c r="B325">
        <v>45</v>
      </c>
      <c r="C325" t="s">
        <v>48</v>
      </c>
    </row>
    <row r="326" spans="1:3" x14ac:dyDescent="0.25">
      <c r="A326">
        <v>886</v>
      </c>
      <c r="B326">
        <v>47</v>
      </c>
      <c r="C326" t="s">
        <v>51</v>
      </c>
    </row>
    <row r="327" spans="1:3" x14ac:dyDescent="0.25">
      <c r="A327">
        <v>939</v>
      </c>
      <c r="B327">
        <v>44</v>
      </c>
      <c r="C327" t="s">
        <v>48</v>
      </c>
    </row>
    <row r="328" spans="1:3" x14ac:dyDescent="0.25">
      <c r="A328">
        <v>1024</v>
      </c>
      <c r="B328">
        <v>51</v>
      </c>
      <c r="C328" t="s">
        <v>51</v>
      </c>
    </row>
    <row r="329" spans="1:3" x14ac:dyDescent="0.25">
      <c r="A329">
        <v>1036</v>
      </c>
      <c r="B329">
        <v>40</v>
      </c>
      <c r="C329" t="s">
        <v>48</v>
      </c>
    </row>
    <row r="330" spans="1:3" x14ac:dyDescent="0.25">
      <c r="A330">
        <v>1148</v>
      </c>
      <c r="B330">
        <v>28</v>
      </c>
      <c r="C330" t="s">
        <v>48</v>
      </c>
    </row>
    <row r="331" spans="1:3" x14ac:dyDescent="0.25">
      <c r="A331">
        <v>979</v>
      </c>
      <c r="B331">
        <v>49</v>
      </c>
      <c r="C331" t="s">
        <v>51</v>
      </c>
    </row>
    <row r="332" spans="1:3" x14ac:dyDescent="0.25">
      <c r="A332">
        <v>586</v>
      </c>
      <c r="B332">
        <v>60</v>
      </c>
      <c r="C332" t="s">
        <v>48</v>
      </c>
    </row>
    <row r="333" spans="1:3" x14ac:dyDescent="0.25">
      <c r="A333">
        <v>1136</v>
      </c>
      <c r="B333">
        <v>58</v>
      </c>
      <c r="C333" t="s">
        <v>51</v>
      </c>
    </row>
    <row r="334" spans="1:3" x14ac:dyDescent="0.25">
      <c r="A334">
        <v>562</v>
      </c>
      <c r="B334">
        <v>29</v>
      </c>
      <c r="C334" t="s">
        <v>51</v>
      </c>
    </row>
    <row r="335" spans="1:3" x14ac:dyDescent="0.25">
      <c r="A335">
        <v>1285</v>
      </c>
      <c r="B335">
        <v>28</v>
      </c>
      <c r="C335" t="s">
        <v>48</v>
      </c>
    </row>
    <row r="336" spans="1:3" x14ac:dyDescent="0.25">
      <c r="A336">
        <v>920</v>
      </c>
      <c r="B336">
        <v>44</v>
      </c>
      <c r="C336" t="s">
        <v>48</v>
      </c>
    </row>
    <row r="337" spans="1:3" x14ac:dyDescent="0.25">
      <c r="A337">
        <v>562</v>
      </c>
      <c r="B337">
        <v>26</v>
      </c>
      <c r="C337" t="s">
        <v>51</v>
      </c>
    </row>
    <row r="338" spans="1:3" x14ac:dyDescent="0.25">
      <c r="A338">
        <v>603</v>
      </c>
      <c r="B338">
        <v>60</v>
      </c>
      <c r="C338" t="s">
        <v>48</v>
      </c>
    </row>
    <row r="339" spans="1:3" x14ac:dyDescent="0.25">
      <c r="A339">
        <v>853</v>
      </c>
      <c r="B339">
        <v>49</v>
      </c>
      <c r="C339" t="s">
        <v>48</v>
      </c>
    </row>
    <row r="340" spans="1:3" x14ac:dyDescent="0.25">
      <c r="A340">
        <v>816</v>
      </c>
      <c r="B340">
        <v>44</v>
      </c>
      <c r="C340" t="s">
        <v>48</v>
      </c>
    </row>
    <row r="341" spans="1:3" x14ac:dyDescent="0.25">
      <c r="A341">
        <v>1048</v>
      </c>
      <c r="B341">
        <v>35</v>
      </c>
      <c r="C341" t="s">
        <v>48</v>
      </c>
    </row>
    <row r="342" spans="1:3" x14ac:dyDescent="0.25">
      <c r="A342">
        <v>1062</v>
      </c>
      <c r="B342">
        <v>39</v>
      </c>
      <c r="C342" t="s">
        <v>48</v>
      </c>
    </row>
    <row r="343" spans="1:3" x14ac:dyDescent="0.25">
      <c r="A343">
        <v>1203</v>
      </c>
      <c r="B343">
        <v>33</v>
      </c>
      <c r="C343" t="s">
        <v>48</v>
      </c>
    </row>
    <row r="344" spans="1:3" x14ac:dyDescent="0.25">
      <c r="A344">
        <v>1193</v>
      </c>
      <c r="B344">
        <v>62</v>
      </c>
      <c r="C344" t="s">
        <v>51</v>
      </c>
    </row>
    <row r="345" spans="1:3" x14ac:dyDescent="0.25">
      <c r="A345">
        <v>1088</v>
      </c>
      <c r="B345">
        <v>55</v>
      </c>
      <c r="C345" t="s">
        <v>51</v>
      </c>
    </row>
    <row r="346" spans="1:3" x14ac:dyDescent="0.25">
      <c r="A346">
        <v>593</v>
      </c>
      <c r="B346">
        <v>31</v>
      </c>
      <c r="C346" t="s">
        <v>51</v>
      </c>
    </row>
    <row r="347" spans="1:3" x14ac:dyDescent="0.25">
      <c r="A347">
        <v>661</v>
      </c>
      <c r="B347">
        <v>55</v>
      </c>
      <c r="C347" t="s">
        <v>48</v>
      </c>
    </row>
    <row r="348" spans="1:3" x14ac:dyDescent="0.25">
      <c r="A348">
        <v>869</v>
      </c>
      <c r="B348">
        <v>44</v>
      </c>
      <c r="C348" t="s">
        <v>51</v>
      </c>
    </row>
    <row r="349" spans="1:3" x14ac:dyDescent="0.25">
      <c r="A349">
        <v>1123</v>
      </c>
      <c r="B349">
        <v>34</v>
      </c>
      <c r="C349" t="s">
        <v>48</v>
      </c>
    </row>
    <row r="350" spans="1:3" x14ac:dyDescent="0.25">
      <c r="A350">
        <v>1086</v>
      </c>
      <c r="B350">
        <v>35</v>
      </c>
      <c r="C350" t="s">
        <v>48</v>
      </c>
    </row>
    <row r="351" spans="1:3" x14ac:dyDescent="0.25">
      <c r="A351">
        <v>1205</v>
      </c>
      <c r="B351">
        <v>27</v>
      </c>
      <c r="C351" t="s">
        <v>48</v>
      </c>
    </row>
    <row r="352" spans="1:3" x14ac:dyDescent="0.25">
      <c r="A352">
        <v>692</v>
      </c>
      <c r="B352">
        <v>36</v>
      </c>
      <c r="C352" t="s">
        <v>51</v>
      </c>
    </row>
    <row r="353" spans="1:3" x14ac:dyDescent="0.25">
      <c r="A353">
        <v>914</v>
      </c>
      <c r="B353">
        <v>44</v>
      </c>
      <c r="C353" t="s">
        <v>48</v>
      </c>
    </row>
    <row r="354" spans="1:3" x14ac:dyDescent="0.25">
      <c r="A354">
        <v>856</v>
      </c>
      <c r="B354">
        <v>42</v>
      </c>
      <c r="C354" t="s">
        <v>51</v>
      </c>
    </row>
    <row r="355" spans="1:3" x14ac:dyDescent="0.25">
      <c r="A355">
        <v>1108</v>
      </c>
      <c r="B355">
        <v>38</v>
      </c>
      <c r="C355" t="s">
        <v>48</v>
      </c>
    </row>
    <row r="356" spans="1:3" x14ac:dyDescent="0.25">
      <c r="A356">
        <v>1286</v>
      </c>
      <c r="B356">
        <v>27</v>
      </c>
      <c r="C356" t="s">
        <v>48</v>
      </c>
    </row>
    <row r="357" spans="1:3" x14ac:dyDescent="0.25">
      <c r="A357">
        <v>972</v>
      </c>
      <c r="B357">
        <v>39</v>
      </c>
      <c r="C357" t="s">
        <v>48</v>
      </c>
    </row>
    <row r="358" spans="1:3" x14ac:dyDescent="0.25">
      <c r="A358">
        <v>1066</v>
      </c>
      <c r="B358">
        <v>38</v>
      </c>
      <c r="C358" t="s">
        <v>48</v>
      </c>
    </row>
    <row r="359" spans="1:3" x14ac:dyDescent="0.25">
      <c r="A359">
        <v>1173</v>
      </c>
      <c r="B359">
        <v>33</v>
      </c>
      <c r="C359" t="s">
        <v>48</v>
      </c>
    </row>
    <row r="360" spans="1:3" x14ac:dyDescent="0.25">
      <c r="A360">
        <v>988</v>
      </c>
      <c r="B360">
        <v>40</v>
      </c>
      <c r="C360" t="s">
        <v>48</v>
      </c>
    </row>
    <row r="361" spans="1:3" x14ac:dyDescent="0.25">
      <c r="A361">
        <v>1033</v>
      </c>
      <c r="B361">
        <v>35</v>
      </c>
      <c r="C361" t="s">
        <v>48</v>
      </c>
    </row>
    <row r="362" spans="1:3" x14ac:dyDescent="0.25">
      <c r="A362">
        <v>608</v>
      </c>
      <c r="B362">
        <v>58</v>
      </c>
      <c r="C362" t="s">
        <v>48</v>
      </c>
    </row>
    <row r="363" spans="1:3" x14ac:dyDescent="0.25">
      <c r="A363">
        <v>655</v>
      </c>
      <c r="B363">
        <v>59</v>
      </c>
      <c r="C363" t="s">
        <v>48</v>
      </c>
    </row>
    <row r="364" spans="1:3" x14ac:dyDescent="0.25">
      <c r="A364">
        <v>696</v>
      </c>
      <c r="B364">
        <v>33</v>
      </c>
      <c r="C364" t="s">
        <v>51</v>
      </c>
    </row>
    <row r="365" spans="1:3" x14ac:dyDescent="0.25">
      <c r="A365">
        <v>604</v>
      </c>
      <c r="B365">
        <v>29</v>
      </c>
      <c r="C365" t="s">
        <v>51</v>
      </c>
    </row>
    <row r="366" spans="1:3" x14ac:dyDescent="0.25">
      <c r="A366">
        <v>856</v>
      </c>
      <c r="B366">
        <v>51</v>
      </c>
      <c r="C366" t="s">
        <v>48</v>
      </c>
    </row>
    <row r="367" spans="1:3" x14ac:dyDescent="0.25">
      <c r="A367">
        <v>541</v>
      </c>
      <c r="B367">
        <v>59</v>
      </c>
      <c r="C367" t="s">
        <v>48</v>
      </c>
    </row>
    <row r="368" spans="1:3" x14ac:dyDescent="0.25">
      <c r="A368">
        <v>600</v>
      </c>
      <c r="B368">
        <v>55</v>
      </c>
      <c r="C368" t="s">
        <v>48</v>
      </c>
    </row>
    <row r="369" spans="1:3" x14ac:dyDescent="0.25">
      <c r="A369">
        <v>1348</v>
      </c>
      <c r="B369">
        <v>27</v>
      </c>
      <c r="C369" t="s">
        <v>48</v>
      </c>
    </row>
    <row r="370" spans="1:3" x14ac:dyDescent="0.25">
      <c r="A370">
        <v>896</v>
      </c>
      <c r="B370">
        <v>43</v>
      </c>
      <c r="C370" t="s">
        <v>48</v>
      </c>
    </row>
    <row r="371" spans="1:3" x14ac:dyDescent="0.25">
      <c r="A371">
        <v>864</v>
      </c>
      <c r="B371">
        <v>41</v>
      </c>
      <c r="C371" t="s">
        <v>51</v>
      </c>
    </row>
    <row r="372" spans="1:3" x14ac:dyDescent="0.25">
      <c r="A372">
        <v>660</v>
      </c>
      <c r="B372">
        <v>59</v>
      </c>
      <c r="C372" t="s">
        <v>48</v>
      </c>
    </row>
    <row r="373" spans="1:3" x14ac:dyDescent="0.25">
      <c r="A373">
        <v>1154</v>
      </c>
      <c r="B373">
        <v>31</v>
      </c>
      <c r="C373" t="s">
        <v>48</v>
      </c>
    </row>
    <row r="374" spans="1:3" x14ac:dyDescent="0.25">
      <c r="A374">
        <v>1058</v>
      </c>
      <c r="B374">
        <v>37</v>
      </c>
      <c r="C374" t="s">
        <v>48</v>
      </c>
    </row>
    <row r="375" spans="1:3" x14ac:dyDescent="0.25">
      <c r="A375">
        <v>1067</v>
      </c>
      <c r="B375">
        <v>52</v>
      </c>
      <c r="C375" t="s">
        <v>51</v>
      </c>
    </row>
    <row r="376" spans="1:3" x14ac:dyDescent="0.25">
      <c r="A376">
        <v>1001</v>
      </c>
      <c r="B376">
        <v>51</v>
      </c>
      <c r="C376" t="s">
        <v>51</v>
      </c>
    </row>
    <row r="377" spans="1:3" x14ac:dyDescent="0.25">
      <c r="A377">
        <v>589</v>
      </c>
      <c r="B377">
        <v>59</v>
      </c>
      <c r="C377" t="s">
        <v>48</v>
      </c>
    </row>
    <row r="378" spans="1:3" x14ac:dyDescent="0.25">
      <c r="A378">
        <v>1238</v>
      </c>
      <c r="B378">
        <v>61</v>
      </c>
      <c r="C378" t="s">
        <v>51</v>
      </c>
    </row>
    <row r="379" spans="1:3" x14ac:dyDescent="0.25">
      <c r="A379">
        <v>984</v>
      </c>
      <c r="B379">
        <v>47</v>
      </c>
      <c r="C379" t="s">
        <v>51</v>
      </c>
    </row>
    <row r="380" spans="1:3" x14ac:dyDescent="0.25">
      <c r="A380">
        <v>753</v>
      </c>
      <c r="B380">
        <v>33</v>
      </c>
      <c r="C380" t="s">
        <v>51</v>
      </c>
    </row>
    <row r="381" spans="1:3" x14ac:dyDescent="0.25">
      <c r="A381">
        <v>1152</v>
      </c>
      <c r="B381">
        <v>57</v>
      </c>
      <c r="C381" t="s">
        <v>51</v>
      </c>
    </row>
    <row r="382" spans="1:3" x14ac:dyDescent="0.25">
      <c r="A382">
        <v>1065</v>
      </c>
      <c r="B382">
        <v>32</v>
      </c>
      <c r="C382" t="s">
        <v>48</v>
      </c>
    </row>
    <row r="383" spans="1:3" x14ac:dyDescent="0.25">
      <c r="A383">
        <v>762</v>
      </c>
      <c r="B383">
        <v>37</v>
      </c>
      <c r="C383" t="s">
        <v>51</v>
      </c>
    </row>
    <row r="384" spans="1:3" x14ac:dyDescent="0.25">
      <c r="A384">
        <v>512</v>
      </c>
      <c r="B384">
        <v>58</v>
      </c>
      <c r="C384" t="s">
        <v>48</v>
      </c>
    </row>
    <row r="385" spans="1:3" x14ac:dyDescent="0.25">
      <c r="A385">
        <v>683</v>
      </c>
      <c r="B385">
        <v>34</v>
      </c>
      <c r="C385" t="s">
        <v>51</v>
      </c>
    </row>
    <row r="386" spans="1:3" x14ac:dyDescent="0.25">
      <c r="A386">
        <v>537</v>
      </c>
      <c r="B386">
        <v>29</v>
      </c>
      <c r="C386" t="s">
        <v>51</v>
      </c>
    </row>
    <row r="387" spans="1:3" x14ac:dyDescent="0.25">
      <c r="A387">
        <v>511</v>
      </c>
      <c r="B387">
        <v>64</v>
      </c>
      <c r="C387" t="s">
        <v>48</v>
      </c>
    </row>
    <row r="388" spans="1:3" x14ac:dyDescent="0.25">
      <c r="A388">
        <v>860</v>
      </c>
      <c r="B388">
        <v>42</v>
      </c>
      <c r="C388" t="s">
        <v>51</v>
      </c>
    </row>
    <row r="389" spans="1:3" x14ac:dyDescent="0.25">
      <c r="A389">
        <v>829</v>
      </c>
      <c r="B389">
        <v>43</v>
      </c>
      <c r="C389" t="s">
        <v>51</v>
      </c>
    </row>
    <row r="390" spans="1:3" x14ac:dyDescent="0.25">
      <c r="A390">
        <v>928</v>
      </c>
      <c r="B390">
        <v>47</v>
      </c>
      <c r="C390" t="s">
        <v>51</v>
      </c>
    </row>
    <row r="391" spans="1:3" x14ac:dyDescent="0.25">
      <c r="A391">
        <v>786</v>
      </c>
      <c r="B391">
        <v>38</v>
      </c>
      <c r="C391" t="s">
        <v>51</v>
      </c>
    </row>
    <row r="392" spans="1:3" x14ac:dyDescent="0.25">
      <c r="A392">
        <v>678</v>
      </c>
      <c r="B392">
        <v>33</v>
      </c>
      <c r="C392" t="s">
        <v>51</v>
      </c>
    </row>
    <row r="393" spans="1:3" x14ac:dyDescent="0.25">
      <c r="A393">
        <v>664</v>
      </c>
      <c r="B393">
        <v>33</v>
      </c>
      <c r="C393" t="s">
        <v>51</v>
      </c>
    </row>
    <row r="394" spans="1:3" x14ac:dyDescent="0.25">
      <c r="A394">
        <v>1011</v>
      </c>
      <c r="B394">
        <v>38</v>
      </c>
      <c r="C394" t="s">
        <v>48</v>
      </c>
    </row>
    <row r="395" spans="1:3" x14ac:dyDescent="0.25">
      <c r="A395">
        <v>868</v>
      </c>
      <c r="B395">
        <v>44</v>
      </c>
      <c r="C395" t="s">
        <v>51</v>
      </c>
    </row>
    <row r="396" spans="1:3" x14ac:dyDescent="0.25">
      <c r="A396">
        <v>888</v>
      </c>
      <c r="B396">
        <v>44</v>
      </c>
      <c r="C396" t="s">
        <v>51</v>
      </c>
    </row>
    <row r="397" spans="1:3" x14ac:dyDescent="0.25">
      <c r="A397">
        <v>723</v>
      </c>
      <c r="B397">
        <v>37</v>
      </c>
      <c r="C397" t="s">
        <v>51</v>
      </c>
    </row>
    <row r="398" spans="1:3" x14ac:dyDescent="0.25">
      <c r="A398">
        <v>852</v>
      </c>
      <c r="B398">
        <v>46</v>
      </c>
      <c r="C398" t="s">
        <v>48</v>
      </c>
    </row>
    <row r="399" spans="1:3" x14ac:dyDescent="0.25">
      <c r="A399">
        <v>1312</v>
      </c>
      <c r="B399">
        <v>63</v>
      </c>
      <c r="C399" t="s">
        <v>51</v>
      </c>
    </row>
    <row r="400" spans="1:3" x14ac:dyDescent="0.25">
      <c r="A400">
        <v>1138</v>
      </c>
      <c r="B400">
        <v>33</v>
      </c>
      <c r="C400" t="s">
        <v>48</v>
      </c>
    </row>
    <row r="401" spans="1:3" x14ac:dyDescent="0.25">
      <c r="A401">
        <v>975</v>
      </c>
      <c r="B401">
        <v>41</v>
      </c>
      <c r="C401" t="s">
        <v>48</v>
      </c>
    </row>
    <row r="402" spans="1:3" x14ac:dyDescent="0.25">
      <c r="A402">
        <v>1282</v>
      </c>
      <c r="B402">
        <v>63</v>
      </c>
      <c r="C402" t="s">
        <v>51</v>
      </c>
    </row>
    <row r="403" spans="1:3" x14ac:dyDescent="0.25">
      <c r="A403">
        <v>682</v>
      </c>
      <c r="B403">
        <v>33</v>
      </c>
      <c r="C403" t="s">
        <v>51</v>
      </c>
    </row>
    <row r="404" spans="1:3" x14ac:dyDescent="0.25">
      <c r="A404">
        <v>1145</v>
      </c>
      <c r="B404">
        <v>36</v>
      </c>
      <c r="C404" t="s">
        <v>48</v>
      </c>
    </row>
    <row r="405" spans="1:3" x14ac:dyDescent="0.25">
      <c r="A405">
        <v>1148</v>
      </c>
      <c r="B405">
        <v>57</v>
      </c>
      <c r="C405" t="s">
        <v>51</v>
      </c>
    </row>
    <row r="406" spans="1:3" x14ac:dyDescent="0.25">
      <c r="A406">
        <v>808</v>
      </c>
      <c r="B406">
        <v>47</v>
      </c>
      <c r="C406" t="s">
        <v>48</v>
      </c>
    </row>
    <row r="407" spans="1:3" x14ac:dyDescent="0.25">
      <c r="A407">
        <v>1259</v>
      </c>
      <c r="B407">
        <v>27</v>
      </c>
      <c r="C407" t="s">
        <v>48</v>
      </c>
    </row>
    <row r="408" spans="1:3" x14ac:dyDescent="0.25">
      <c r="A408">
        <v>667</v>
      </c>
      <c r="B408">
        <v>34</v>
      </c>
      <c r="C408" t="s">
        <v>51</v>
      </c>
    </row>
    <row r="409" spans="1:3" x14ac:dyDescent="0.25">
      <c r="A409">
        <v>492</v>
      </c>
      <c r="B409">
        <v>25</v>
      </c>
      <c r="C409" t="s">
        <v>51</v>
      </c>
    </row>
    <row r="410" spans="1:3" x14ac:dyDescent="0.25">
      <c r="A410">
        <v>641</v>
      </c>
      <c r="B410">
        <v>58</v>
      </c>
      <c r="C410" t="s">
        <v>48</v>
      </c>
    </row>
    <row r="411" spans="1:3" x14ac:dyDescent="0.25">
      <c r="A411">
        <v>650</v>
      </c>
      <c r="B411">
        <v>32</v>
      </c>
      <c r="C411" t="s">
        <v>51</v>
      </c>
    </row>
    <row r="412" spans="1:3" x14ac:dyDescent="0.25">
      <c r="A412">
        <v>1246</v>
      </c>
      <c r="B412">
        <v>63</v>
      </c>
      <c r="C412" t="s">
        <v>51</v>
      </c>
    </row>
    <row r="413" spans="1:3" x14ac:dyDescent="0.25">
      <c r="A413">
        <v>779</v>
      </c>
      <c r="B413">
        <v>40</v>
      </c>
      <c r="C413" t="s">
        <v>51</v>
      </c>
    </row>
    <row r="414" spans="1:3" x14ac:dyDescent="0.25">
      <c r="A414">
        <v>412</v>
      </c>
      <c r="B414">
        <v>25</v>
      </c>
      <c r="C414" t="s">
        <v>51</v>
      </c>
    </row>
    <row r="415" spans="1:3" x14ac:dyDescent="0.25">
      <c r="A415">
        <v>581</v>
      </c>
      <c r="B415">
        <v>63</v>
      </c>
      <c r="C415" t="s">
        <v>48</v>
      </c>
    </row>
    <row r="416" spans="1:3" x14ac:dyDescent="0.25">
      <c r="A416">
        <v>644</v>
      </c>
      <c r="B416">
        <v>33</v>
      </c>
      <c r="C416" t="s">
        <v>51</v>
      </c>
    </row>
    <row r="417" spans="1:3" x14ac:dyDescent="0.25">
      <c r="A417">
        <v>1010</v>
      </c>
      <c r="B417">
        <v>35</v>
      </c>
      <c r="C417" t="s">
        <v>48</v>
      </c>
    </row>
    <row r="418" spans="1:3" x14ac:dyDescent="0.25">
      <c r="A418">
        <v>1074</v>
      </c>
      <c r="B418">
        <v>50</v>
      </c>
      <c r="C418" t="s">
        <v>51</v>
      </c>
    </row>
    <row r="419" spans="1:3" x14ac:dyDescent="0.25">
      <c r="A419">
        <v>1020</v>
      </c>
      <c r="B419">
        <v>54</v>
      </c>
      <c r="C419" t="s">
        <v>51</v>
      </c>
    </row>
    <row r="420" spans="1:3" x14ac:dyDescent="0.25">
      <c r="A420">
        <v>718</v>
      </c>
      <c r="B420">
        <v>57</v>
      </c>
      <c r="C420" t="s">
        <v>48</v>
      </c>
    </row>
    <row r="421" spans="1:3" x14ac:dyDescent="0.25">
      <c r="A421">
        <v>495</v>
      </c>
      <c r="B421">
        <v>64</v>
      </c>
      <c r="C421" t="s">
        <v>48</v>
      </c>
    </row>
    <row r="422" spans="1:3" x14ac:dyDescent="0.25">
      <c r="A422">
        <v>848</v>
      </c>
      <c r="B422">
        <v>43</v>
      </c>
      <c r="C422" t="s">
        <v>51</v>
      </c>
    </row>
    <row r="423" spans="1:3" x14ac:dyDescent="0.25">
      <c r="A423">
        <v>1042</v>
      </c>
      <c r="B423">
        <v>41</v>
      </c>
      <c r="C423" t="s">
        <v>48</v>
      </c>
    </row>
    <row r="424" spans="1:3" x14ac:dyDescent="0.25">
      <c r="A424">
        <v>882</v>
      </c>
      <c r="B424">
        <v>48</v>
      </c>
      <c r="C424" t="s">
        <v>48</v>
      </c>
    </row>
    <row r="425" spans="1:3" x14ac:dyDescent="0.25">
      <c r="A425">
        <v>469</v>
      </c>
      <c r="B425">
        <v>25</v>
      </c>
      <c r="C425" t="s">
        <v>51</v>
      </c>
    </row>
    <row r="426" spans="1:3" x14ac:dyDescent="0.25">
      <c r="A426">
        <v>782</v>
      </c>
      <c r="B426">
        <v>35</v>
      </c>
      <c r="C426" t="s">
        <v>51</v>
      </c>
    </row>
    <row r="427" spans="1:3" x14ac:dyDescent="0.25">
      <c r="A427">
        <v>561</v>
      </c>
      <c r="B427">
        <v>26</v>
      </c>
      <c r="C427" t="s">
        <v>51</v>
      </c>
    </row>
    <row r="428" spans="1:3" x14ac:dyDescent="0.25">
      <c r="A428">
        <v>1081</v>
      </c>
      <c r="B428">
        <v>55</v>
      </c>
      <c r="C428" t="s">
        <v>51</v>
      </c>
    </row>
    <row r="429" spans="1:3" x14ac:dyDescent="0.25">
      <c r="A429">
        <v>1276</v>
      </c>
      <c r="B429">
        <v>26</v>
      </c>
      <c r="C429" t="s">
        <v>48</v>
      </c>
    </row>
    <row r="430" spans="1:3" x14ac:dyDescent="0.25">
      <c r="A430">
        <v>884</v>
      </c>
      <c r="B430">
        <v>43</v>
      </c>
      <c r="C430" t="s">
        <v>48</v>
      </c>
    </row>
    <row r="431" spans="1:3" x14ac:dyDescent="0.25">
      <c r="A431">
        <v>1024</v>
      </c>
      <c r="B431">
        <v>39</v>
      </c>
      <c r="C431" t="s">
        <v>48</v>
      </c>
    </row>
    <row r="432" spans="1:3" x14ac:dyDescent="0.25">
      <c r="A432">
        <v>937</v>
      </c>
      <c r="B432">
        <v>46</v>
      </c>
      <c r="C432" t="s">
        <v>51</v>
      </c>
    </row>
    <row r="433" spans="1:3" x14ac:dyDescent="0.25">
      <c r="A433">
        <v>1049</v>
      </c>
      <c r="B433">
        <v>37</v>
      </c>
      <c r="C433" t="s">
        <v>48</v>
      </c>
    </row>
    <row r="434" spans="1:3" x14ac:dyDescent="0.25">
      <c r="A434">
        <v>1150</v>
      </c>
      <c r="B434">
        <v>55</v>
      </c>
      <c r="C434" t="s">
        <v>51</v>
      </c>
    </row>
    <row r="435" spans="1:3" x14ac:dyDescent="0.25">
      <c r="A435">
        <v>1360</v>
      </c>
      <c r="B435">
        <v>25</v>
      </c>
      <c r="C435" t="s">
        <v>48</v>
      </c>
    </row>
    <row r="436" spans="1:3" x14ac:dyDescent="0.25">
      <c r="A436">
        <v>833</v>
      </c>
      <c r="B436">
        <v>45</v>
      </c>
      <c r="C436" t="s">
        <v>51</v>
      </c>
    </row>
    <row r="437" spans="1:3" x14ac:dyDescent="0.25">
      <c r="A437">
        <v>747</v>
      </c>
      <c r="B437">
        <v>52</v>
      </c>
      <c r="C437" t="s">
        <v>48</v>
      </c>
    </row>
    <row r="438" spans="1:3" x14ac:dyDescent="0.25">
      <c r="A438">
        <v>1084</v>
      </c>
      <c r="B438">
        <v>36</v>
      </c>
      <c r="C438" t="s">
        <v>48</v>
      </c>
    </row>
    <row r="439" spans="1:3" x14ac:dyDescent="0.25">
      <c r="A439">
        <v>576</v>
      </c>
      <c r="B439">
        <v>32</v>
      </c>
      <c r="C439" t="s">
        <v>51</v>
      </c>
    </row>
    <row r="440" spans="1:3" x14ac:dyDescent="0.25">
      <c r="A440">
        <v>1071</v>
      </c>
      <c r="B440">
        <v>56</v>
      </c>
      <c r="C440" t="s">
        <v>51</v>
      </c>
    </row>
    <row r="441" spans="1:3" x14ac:dyDescent="0.25">
      <c r="A441">
        <v>852</v>
      </c>
      <c r="B441">
        <v>42</v>
      </c>
      <c r="C441" t="s">
        <v>48</v>
      </c>
    </row>
    <row r="442" spans="1:3" x14ac:dyDescent="0.25">
      <c r="A442">
        <v>1271</v>
      </c>
      <c r="B442">
        <v>64</v>
      </c>
      <c r="C442" t="s">
        <v>51</v>
      </c>
    </row>
    <row r="443" spans="1:3" x14ac:dyDescent="0.25">
      <c r="A443">
        <v>955</v>
      </c>
      <c r="B443">
        <v>52</v>
      </c>
      <c r="C443" t="s">
        <v>51</v>
      </c>
    </row>
    <row r="444" spans="1:3" x14ac:dyDescent="0.25">
      <c r="A444">
        <v>1110</v>
      </c>
      <c r="B444">
        <v>57</v>
      </c>
      <c r="C444" t="s">
        <v>51</v>
      </c>
    </row>
    <row r="445" spans="1:3" x14ac:dyDescent="0.25">
      <c r="A445">
        <v>907</v>
      </c>
      <c r="B445">
        <v>45</v>
      </c>
      <c r="C445" t="s">
        <v>51</v>
      </c>
    </row>
    <row r="446" spans="1:3" x14ac:dyDescent="0.25">
      <c r="A446">
        <v>1249</v>
      </c>
      <c r="B446">
        <v>31</v>
      </c>
      <c r="C446" t="s">
        <v>48</v>
      </c>
    </row>
    <row r="447" spans="1:3" x14ac:dyDescent="0.25">
      <c r="A447">
        <v>539</v>
      </c>
      <c r="B447">
        <v>28</v>
      </c>
      <c r="C447" t="s">
        <v>51</v>
      </c>
    </row>
    <row r="448" spans="1:3" x14ac:dyDescent="0.25">
      <c r="A448">
        <v>592</v>
      </c>
      <c r="B448">
        <v>34</v>
      </c>
      <c r="C448" t="s">
        <v>51</v>
      </c>
    </row>
    <row r="449" spans="1:3" x14ac:dyDescent="0.25">
      <c r="A449">
        <v>792</v>
      </c>
      <c r="B449">
        <v>50</v>
      </c>
      <c r="C449" t="s">
        <v>48</v>
      </c>
    </row>
    <row r="450" spans="1:3" x14ac:dyDescent="0.25">
      <c r="A450">
        <v>1056</v>
      </c>
      <c r="B450">
        <v>36</v>
      </c>
      <c r="C450" t="s">
        <v>48</v>
      </c>
    </row>
    <row r="451" spans="1:3" x14ac:dyDescent="0.25">
      <c r="A451">
        <v>904</v>
      </c>
      <c r="B451">
        <v>44</v>
      </c>
      <c r="C451" t="s">
        <v>51</v>
      </c>
    </row>
    <row r="452" spans="1:3" x14ac:dyDescent="0.25">
      <c r="A452">
        <v>547</v>
      </c>
      <c r="B452">
        <v>29</v>
      </c>
      <c r="C452" t="s">
        <v>51</v>
      </c>
    </row>
    <row r="453" spans="1:3" x14ac:dyDescent="0.25">
      <c r="A453">
        <v>1191</v>
      </c>
      <c r="B453">
        <v>30</v>
      </c>
      <c r="C453" t="s">
        <v>48</v>
      </c>
    </row>
    <row r="454" spans="1:3" x14ac:dyDescent="0.25">
      <c r="A454">
        <v>647</v>
      </c>
      <c r="B454">
        <v>57</v>
      </c>
      <c r="C454" t="s">
        <v>48</v>
      </c>
    </row>
    <row r="455" spans="1:3" x14ac:dyDescent="0.25">
      <c r="A455">
        <v>923</v>
      </c>
      <c r="B455">
        <v>46</v>
      </c>
      <c r="C455" t="s">
        <v>51</v>
      </c>
    </row>
    <row r="456" spans="1:3" x14ac:dyDescent="0.25">
      <c r="A456">
        <v>1195</v>
      </c>
      <c r="B456">
        <v>59</v>
      </c>
      <c r="C456" t="s">
        <v>51</v>
      </c>
    </row>
    <row r="457" spans="1:3" x14ac:dyDescent="0.25">
      <c r="A457">
        <v>941</v>
      </c>
      <c r="B457">
        <v>46</v>
      </c>
      <c r="C457" t="s">
        <v>48</v>
      </c>
    </row>
    <row r="458" spans="1:3" x14ac:dyDescent="0.25">
      <c r="A458">
        <v>485</v>
      </c>
      <c r="B458">
        <v>62</v>
      </c>
      <c r="C458" t="s">
        <v>48</v>
      </c>
    </row>
    <row r="459" spans="1:3" x14ac:dyDescent="0.25">
      <c r="A459">
        <v>771</v>
      </c>
      <c r="B459">
        <v>39</v>
      </c>
      <c r="C459" t="s">
        <v>51</v>
      </c>
    </row>
    <row r="460" spans="1:3" x14ac:dyDescent="0.25">
      <c r="A460">
        <v>1276</v>
      </c>
      <c r="B460">
        <v>27</v>
      </c>
      <c r="C460" t="s">
        <v>48</v>
      </c>
    </row>
    <row r="461" spans="1:3" x14ac:dyDescent="0.25">
      <c r="A461">
        <v>1227</v>
      </c>
      <c r="B461">
        <v>58</v>
      </c>
      <c r="C461" t="s">
        <v>51</v>
      </c>
    </row>
    <row r="462" spans="1:3" x14ac:dyDescent="0.25">
      <c r="A462">
        <v>652</v>
      </c>
      <c r="B462">
        <v>56</v>
      </c>
      <c r="C462" t="s">
        <v>48</v>
      </c>
    </row>
    <row r="463" spans="1:3" x14ac:dyDescent="0.25">
      <c r="A463">
        <v>1040</v>
      </c>
      <c r="B463">
        <v>42</v>
      </c>
      <c r="C463" t="s">
        <v>48</v>
      </c>
    </row>
    <row r="464" spans="1:3" x14ac:dyDescent="0.25">
      <c r="A464">
        <v>1125</v>
      </c>
      <c r="B464">
        <v>55</v>
      </c>
      <c r="C464" t="s">
        <v>51</v>
      </c>
    </row>
    <row r="465" spans="1:3" x14ac:dyDescent="0.25">
      <c r="A465">
        <v>838</v>
      </c>
      <c r="B465">
        <v>41</v>
      </c>
      <c r="C465" t="s">
        <v>51</v>
      </c>
    </row>
    <row r="466" spans="1:3" x14ac:dyDescent="0.25">
      <c r="A466">
        <v>716</v>
      </c>
      <c r="B466">
        <v>51</v>
      </c>
      <c r="C466" t="s">
        <v>48</v>
      </c>
    </row>
    <row r="467" spans="1:3" x14ac:dyDescent="0.25">
      <c r="A467">
        <v>650</v>
      </c>
      <c r="B467">
        <v>60</v>
      </c>
      <c r="C467" t="s">
        <v>48</v>
      </c>
    </row>
    <row r="468" spans="1:3" x14ac:dyDescent="0.25">
      <c r="A468">
        <v>899</v>
      </c>
      <c r="B468">
        <v>46</v>
      </c>
      <c r="C468" t="s">
        <v>48</v>
      </c>
    </row>
    <row r="469" spans="1:3" x14ac:dyDescent="0.25">
      <c r="A469">
        <v>678</v>
      </c>
      <c r="B469">
        <v>60</v>
      </c>
      <c r="C469" t="s">
        <v>48</v>
      </c>
    </row>
    <row r="470" spans="1:3" x14ac:dyDescent="0.25">
      <c r="A470">
        <v>1021</v>
      </c>
      <c r="B470">
        <v>50</v>
      </c>
      <c r="C470" t="s">
        <v>51</v>
      </c>
    </row>
    <row r="471" spans="1:3" x14ac:dyDescent="0.25">
      <c r="A471">
        <v>958</v>
      </c>
      <c r="B471">
        <v>49</v>
      </c>
      <c r="C471" t="s">
        <v>51</v>
      </c>
    </row>
    <row r="472" spans="1:3" x14ac:dyDescent="0.25">
      <c r="A472">
        <v>1260</v>
      </c>
      <c r="B472">
        <v>63</v>
      </c>
      <c r="C472" t="s">
        <v>51</v>
      </c>
    </row>
    <row r="473" spans="1:3" x14ac:dyDescent="0.25">
      <c r="A473">
        <v>1158</v>
      </c>
      <c r="B473">
        <v>62</v>
      </c>
      <c r="C473" t="s">
        <v>51</v>
      </c>
    </row>
    <row r="474" spans="1:3" x14ac:dyDescent="0.25">
      <c r="A474">
        <v>1244</v>
      </c>
      <c r="B474">
        <v>58</v>
      </c>
      <c r="C474" t="s">
        <v>51</v>
      </c>
    </row>
    <row r="475" spans="1:3" x14ac:dyDescent="0.25">
      <c r="A475">
        <v>515</v>
      </c>
      <c r="B475">
        <v>25</v>
      </c>
      <c r="C475" t="s">
        <v>51</v>
      </c>
    </row>
    <row r="476" spans="1:3" x14ac:dyDescent="0.25">
      <c r="A476">
        <v>839</v>
      </c>
      <c r="B476">
        <v>45</v>
      </c>
      <c r="C476" t="s">
        <v>51</v>
      </c>
    </row>
    <row r="477" spans="1:3" x14ac:dyDescent="0.25">
      <c r="A477">
        <v>467</v>
      </c>
      <c r="B477">
        <v>27</v>
      </c>
      <c r="C477" t="s">
        <v>51</v>
      </c>
    </row>
    <row r="478" spans="1:3" x14ac:dyDescent="0.25">
      <c r="A478">
        <v>1168</v>
      </c>
      <c r="B478">
        <v>58</v>
      </c>
      <c r="C478" t="s">
        <v>51</v>
      </c>
    </row>
    <row r="479" spans="1:3" x14ac:dyDescent="0.25">
      <c r="A479">
        <v>788</v>
      </c>
      <c r="B479">
        <v>41</v>
      </c>
      <c r="C479" t="s">
        <v>51</v>
      </c>
    </row>
    <row r="480" spans="1:3" x14ac:dyDescent="0.25">
      <c r="A480">
        <v>1224</v>
      </c>
      <c r="B480">
        <v>57</v>
      </c>
      <c r="C480" t="s">
        <v>51</v>
      </c>
    </row>
    <row r="481" spans="1:3" x14ac:dyDescent="0.25">
      <c r="A481">
        <v>1269</v>
      </c>
      <c r="B481">
        <v>64</v>
      </c>
      <c r="C481" t="s">
        <v>51</v>
      </c>
    </row>
    <row r="482" spans="1:3" x14ac:dyDescent="0.25">
      <c r="A482">
        <v>1120</v>
      </c>
      <c r="B482">
        <v>55</v>
      </c>
      <c r="C482" t="s">
        <v>51</v>
      </c>
    </row>
    <row r="483" spans="1:3" x14ac:dyDescent="0.25">
      <c r="A483">
        <v>957</v>
      </c>
      <c r="B483">
        <v>39</v>
      </c>
      <c r="C483" t="s">
        <v>48</v>
      </c>
    </row>
    <row r="484" spans="1:3" x14ac:dyDescent="0.25">
      <c r="A484">
        <v>385</v>
      </c>
      <c r="B484">
        <v>25</v>
      </c>
      <c r="C484" t="s">
        <v>51</v>
      </c>
    </row>
    <row r="485" spans="1:3" x14ac:dyDescent="0.25">
      <c r="A485">
        <v>1120</v>
      </c>
      <c r="B485">
        <v>59</v>
      </c>
      <c r="C485" t="s">
        <v>51</v>
      </c>
    </row>
    <row r="486" spans="1:3" x14ac:dyDescent="0.25">
      <c r="A486">
        <v>973</v>
      </c>
      <c r="B486">
        <v>46</v>
      </c>
      <c r="C486" t="s">
        <v>48</v>
      </c>
    </row>
    <row r="487" spans="1:3" x14ac:dyDescent="0.25">
      <c r="A487">
        <v>821</v>
      </c>
      <c r="B487">
        <v>49</v>
      </c>
      <c r="C487" t="s">
        <v>48</v>
      </c>
    </row>
    <row r="488" spans="1:3" x14ac:dyDescent="0.25">
      <c r="A488">
        <v>675</v>
      </c>
      <c r="B488">
        <v>55</v>
      </c>
      <c r="C488" t="s">
        <v>48</v>
      </c>
    </row>
    <row r="489" spans="1:3" x14ac:dyDescent="0.25">
      <c r="A489">
        <v>869</v>
      </c>
      <c r="B489">
        <v>50</v>
      </c>
      <c r="C489" t="s">
        <v>48</v>
      </c>
    </row>
    <row r="490" spans="1:3" x14ac:dyDescent="0.25">
      <c r="A490">
        <v>918</v>
      </c>
      <c r="B490">
        <v>45</v>
      </c>
      <c r="C490" t="s">
        <v>51</v>
      </c>
    </row>
    <row r="491" spans="1:3" x14ac:dyDescent="0.25">
      <c r="A491">
        <v>1214</v>
      </c>
      <c r="B491">
        <v>62</v>
      </c>
      <c r="C491" t="s">
        <v>51</v>
      </c>
    </row>
    <row r="492" spans="1:3" x14ac:dyDescent="0.25">
      <c r="A492">
        <v>616</v>
      </c>
      <c r="B492">
        <v>30</v>
      </c>
      <c r="C492" t="s">
        <v>51</v>
      </c>
    </row>
    <row r="493" spans="1:3" x14ac:dyDescent="0.25">
      <c r="A493">
        <v>1299</v>
      </c>
      <c r="B493">
        <v>25</v>
      </c>
      <c r="C493" t="s">
        <v>48</v>
      </c>
    </row>
    <row r="494" spans="1:3" x14ac:dyDescent="0.25">
      <c r="A494">
        <v>1290</v>
      </c>
      <c r="B494">
        <v>27</v>
      </c>
      <c r="C494" t="s">
        <v>48</v>
      </c>
    </row>
    <row r="495" spans="1:3" x14ac:dyDescent="0.25">
      <c r="A495">
        <v>943</v>
      </c>
      <c r="B495">
        <v>49</v>
      </c>
      <c r="C495" t="s">
        <v>51</v>
      </c>
    </row>
    <row r="496" spans="1:3" x14ac:dyDescent="0.25">
      <c r="A496">
        <v>896</v>
      </c>
      <c r="B496">
        <v>48</v>
      </c>
      <c r="C496" t="s">
        <v>51</v>
      </c>
    </row>
    <row r="497" spans="1:3" x14ac:dyDescent="0.25">
      <c r="A497">
        <v>984</v>
      </c>
      <c r="B497">
        <v>42</v>
      </c>
      <c r="C497" t="s">
        <v>48</v>
      </c>
    </row>
    <row r="498" spans="1:3" x14ac:dyDescent="0.25">
      <c r="A498">
        <v>1004</v>
      </c>
      <c r="B498">
        <v>55</v>
      </c>
      <c r="C498" t="s">
        <v>51</v>
      </c>
    </row>
    <row r="499" spans="1:3" x14ac:dyDescent="0.25">
      <c r="A499">
        <v>816</v>
      </c>
      <c r="B499">
        <v>45</v>
      </c>
      <c r="C499" t="s">
        <v>51</v>
      </c>
    </row>
    <row r="500" spans="1:3" x14ac:dyDescent="0.25">
      <c r="A500">
        <v>1065</v>
      </c>
      <c r="B500">
        <v>38</v>
      </c>
      <c r="C500" t="s">
        <v>48</v>
      </c>
    </row>
    <row r="501" spans="1:3" x14ac:dyDescent="0.25">
      <c r="A501">
        <v>956</v>
      </c>
      <c r="B501">
        <v>47</v>
      </c>
      <c r="C501" t="s">
        <v>51</v>
      </c>
    </row>
    <row r="502" spans="1:3" x14ac:dyDescent="0.25">
      <c r="A502">
        <v>1312</v>
      </c>
      <c r="B502">
        <v>26</v>
      </c>
      <c r="C502" t="s">
        <v>48</v>
      </c>
    </row>
    <row r="503" spans="1:3" x14ac:dyDescent="0.25">
      <c r="A503">
        <v>1231</v>
      </c>
      <c r="B503">
        <v>31</v>
      </c>
      <c r="C503" t="s">
        <v>48</v>
      </c>
    </row>
    <row r="504" spans="1:3" x14ac:dyDescent="0.25">
      <c r="A504">
        <v>731</v>
      </c>
      <c r="B504">
        <v>54</v>
      </c>
      <c r="C504" t="s">
        <v>48</v>
      </c>
    </row>
    <row r="505" spans="1:3" x14ac:dyDescent="0.25">
      <c r="A505">
        <v>1206</v>
      </c>
      <c r="B505">
        <v>32</v>
      </c>
      <c r="C505" t="s">
        <v>48</v>
      </c>
    </row>
    <row r="506" spans="1:3" x14ac:dyDescent="0.25">
      <c r="A506">
        <v>1117</v>
      </c>
      <c r="B506">
        <v>32</v>
      </c>
      <c r="C506" t="s">
        <v>48</v>
      </c>
    </row>
    <row r="507" spans="1:3" x14ac:dyDescent="0.25">
      <c r="A507">
        <v>1092</v>
      </c>
      <c r="B507">
        <v>56</v>
      </c>
      <c r="C507" t="s">
        <v>51</v>
      </c>
    </row>
    <row r="508" spans="1:3" x14ac:dyDescent="0.25">
      <c r="A508">
        <v>761</v>
      </c>
      <c r="B508">
        <v>39</v>
      </c>
      <c r="C508" t="s">
        <v>51</v>
      </c>
    </row>
    <row r="509" spans="1:3" x14ac:dyDescent="0.25">
      <c r="A509">
        <v>1233</v>
      </c>
      <c r="B509">
        <v>56</v>
      </c>
      <c r="C509" t="s">
        <v>51</v>
      </c>
    </row>
    <row r="510" spans="1:3" x14ac:dyDescent="0.25">
      <c r="A510">
        <v>721</v>
      </c>
      <c r="B510">
        <v>34</v>
      </c>
      <c r="C510" t="s">
        <v>51</v>
      </c>
    </row>
    <row r="511" spans="1:3" x14ac:dyDescent="0.25">
      <c r="A511">
        <v>983</v>
      </c>
      <c r="B511">
        <v>44</v>
      </c>
      <c r="C511" t="s">
        <v>48</v>
      </c>
    </row>
    <row r="512" spans="1:3" x14ac:dyDescent="0.25">
      <c r="A512">
        <v>1239</v>
      </c>
      <c r="B512">
        <v>29</v>
      </c>
      <c r="C512" t="s">
        <v>48</v>
      </c>
    </row>
    <row r="513" spans="1:3" x14ac:dyDescent="0.25">
      <c r="A513">
        <v>647</v>
      </c>
      <c r="B513">
        <v>28</v>
      </c>
      <c r="C513" t="s">
        <v>51</v>
      </c>
    </row>
    <row r="514" spans="1:3" x14ac:dyDescent="0.25">
      <c r="A514">
        <v>1181</v>
      </c>
      <c r="B514">
        <v>56</v>
      </c>
      <c r="C514" t="s">
        <v>51</v>
      </c>
    </row>
    <row r="515" spans="1:3" x14ac:dyDescent="0.25">
      <c r="A515">
        <v>1040</v>
      </c>
      <c r="B515">
        <v>37</v>
      </c>
      <c r="C515" t="s">
        <v>48</v>
      </c>
    </row>
    <row r="516" spans="1:3" x14ac:dyDescent="0.25">
      <c r="A516">
        <v>969</v>
      </c>
      <c r="B516">
        <v>49</v>
      </c>
      <c r="C516" t="s">
        <v>51</v>
      </c>
    </row>
    <row r="517" spans="1:3" x14ac:dyDescent="0.25">
      <c r="A517">
        <v>998</v>
      </c>
      <c r="B517">
        <v>55</v>
      </c>
      <c r="C517" t="s">
        <v>51</v>
      </c>
    </row>
    <row r="518" spans="1:3" x14ac:dyDescent="0.25">
      <c r="A518">
        <v>1099</v>
      </c>
      <c r="B518">
        <v>56</v>
      </c>
      <c r="C518" t="s">
        <v>51</v>
      </c>
    </row>
    <row r="519" spans="1:3" x14ac:dyDescent="0.25">
      <c r="A519">
        <v>991</v>
      </c>
      <c r="B519">
        <v>54</v>
      </c>
      <c r="C519" t="s">
        <v>51</v>
      </c>
    </row>
    <row r="520" spans="1:3" x14ac:dyDescent="0.25">
      <c r="A520">
        <v>482</v>
      </c>
      <c r="B520">
        <v>60</v>
      </c>
      <c r="C520" t="s">
        <v>48</v>
      </c>
    </row>
    <row r="521" spans="1:3" x14ac:dyDescent="0.25">
      <c r="A521">
        <v>1049</v>
      </c>
      <c r="B521">
        <v>51</v>
      </c>
      <c r="C521" t="s">
        <v>51</v>
      </c>
    </row>
    <row r="522" spans="1:3" x14ac:dyDescent="0.25">
      <c r="A522">
        <v>898</v>
      </c>
      <c r="B522">
        <v>45</v>
      </c>
      <c r="C522" t="s">
        <v>48</v>
      </c>
    </row>
    <row r="523" spans="1:3" x14ac:dyDescent="0.25">
      <c r="A523">
        <v>474</v>
      </c>
      <c r="B523">
        <v>31</v>
      </c>
      <c r="C523" t="s">
        <v>51</v>
      </c>
    </row>
    <row r="524" spans="1:3" x14ac:dyDescent="0.25">
      <c r="A524">
        <v>749</v>
      </c>
      <c r="B524">
        <v>36</v>
      </c>
      <c r="C524" t="s">
        <v>51</v>
      </c>
    </row>
    <row r="525" spans="1:3" x14ac:dyDescent="0.25">
      <c r="A525">
        <v>750</v>
      </c>
      <c r="B525">
        <v>50</v>
      </c>
      <c r="C525" t="s">
        <v>48</v>
      </c>
    </row>
    <row r="526" spans="1:3" x14ac:dyDescent="0.25">
      <c r="A526">
        <v>694</v>
      </c>
      <c r="B526">
        <v>52</v>
      </c>
      <c r="C526" t="s">
        <v>48</v>
      </c>
    </row>
    <row r="527" spans="1:3" x14ac:dyDescent="0.25">
      <c r="A527">
        <v>839</v>
      </c>
      <c r="B527">
        <v>45</v>
      </c>
      <c r="C527" t="s">
        <v>48</v>
      </c>
    </row>
    <row r="528" spans="1:3" x14ac:dyDescent="0.25">
      <c r="A528">
        <v>1111</v>
      </c>
      <c r="B528">
        <v>34</v>
      </c>
      <c r="C528" t="s">
        <v>48</v>
      </c>
    </row>
    <row r="529" spans="1:3" x14ac:dyDescent="0.25">
      <c r="A529">
        <v>988</v>
      </c>
      <c r="B529">
        <v>38</v>
      </c>
      <c r="C529" t="s">
        <v>48</v>
      </c>
    </row>
    <row r="530" spans="1:3" x14ac:dyDescent="0.25">
      <c r="A530">
        <v>627</v>
      </c>
      <c r="B530">
        <v>58</v>
      </c>
      <c r="C530" t="s">
        <v>48</v>
      </c>
    </row>
    <row r="531" spans="1:3" x14ac:dyDescent="0.25">
      <c r="A531">
        <v>1051</v>
      </c>
      <c r="B531">
        <v>50</v>
      </c>
      <c r="C531" t="s">
        <v>51</v>
      </c>
    </row>
    <row r="532" spans="1:3" x14ac:dyDescent="0.25">
      <c r="A532">
        <v>653</v>
      </c>
      <c r="B532">
        <v>56</v>
      </c>
      <c r="C532" t="s">
        <v>48</v>
      </c>
    </row>
    <row r="533" spans="1:3" x14ac:dyDescent="0.25">
      <c r="A533">
        <v>1164</v>
      </c>
      <c r="B533">
        <v>58</v>
      </c>
      <c r="C533" t="s">
        <v>51</v>
      </c>
    </row>
    <row r="534" spans="1:3" x14ac:dyDescent="0.25">
      <c r="A534">
        <v>540</v>
      </c>
      <c r="B534">
        <v>29</v>
      </c>
      <c r="C534" t="s">
        <v>51</v>
      </c>
    </row>
    <row r="535" spans="1:3" x14ac:dyDescent="0.25">
      <c r="A535">
        <v>1189</v>
      </c>
      <c r="B535">
        <v>58</v>
      </c>
      <c r="C535" t="s">
        <v>51</v>
      </c>
    </row>
    <row r="536" spans="1:3" x14ac:dyDescent="0.25">
      <c r="A536">
        <v>926</v>
      </c>
      <c r="B536">
        <v>44</v>
      </c>
      <c r="C536" t="s">
        <v>48</v>
      </c>
    </row>
    <row r="537" spans="1:3" x14ac:dyDescent="0.25">
      <c r="A537">
        <v>836</v>
      </c>
      <c r="B537">
        <v>44</v>
      </c>
      <c r="C537" t="s">
        <v>51</v>
      </c>
    </row>
    <row r="538" spans="1:3" x14ac:dyDescent="0.25">
      <c r="A538">
        <v>1363</v>
      </c>
      <c r="B538">
        <v>25</v>
      </c>
      <c r="C538" t="s">
        <v>48</v>
      </c>
    </row>
    <row r="539" spans="1:3" x14ac:dyDescent="0.25">
      <c r="A539">
        <v>827</v>
      </c>
      <c r="B539">
        <v>47</v>
      </c>
      <c r="C539" t="s">
        <v>51</v>
      </c>
    </row>
    <row r="540" spans="1:3" x14ac:dyDescent="0.25">
      <c r="A540">
        <v>616</v>
      </c>
      <c r="B540">
        <v>33</v>
      </c>
      <c r="C540" t="s">
        <v>51</v>
      </c>
    </row>
    <row r="541" spans="1:3" x14ac:dyDescent="0.25">
      <c r="A541">
        <v>1122</v>
      </c>
      <c r="B541">
        <v>31</v>
      </c>
      <c r="C541" t="s">
        <v>48</v>
      </c>
    </row>
    <row r="542" spans="1:3" x14ac:dyDescent="0.25">
      <c r="A542">
        <v>722</v>
      </c>
      <c r="B542">
        <v>51</v>
      </c>
      <c r="C542" t="s">
        <v>48</v>
      </c>
    </row>
    <row r="543" spans="1:3" x14ac:dyDescent="0.25">
      <c r="A543">
        <v>1026</v>
      </c>
      <c r="B543">
        <v>52</v>
      </c>
      <c r="C543" t="s">
        <v>51</v>
      </c>
    </row>
    <row r="544" spans="1:3" x14ac:dyDescent="0.25">
      <c r="A544">
        <v>957</v>
      </c>
      <c r="B544">
        <v>48</v>
      </c>
      <c r="C544" t="s">
        <v>51</v>
      </c>
    </row>
    <row r="545" spans="1:3" x14ac:dyDescent="0.25">
      <c r="A545">
        <v>1057</v>
      </c>
      <c r="B545">
        <v>37</v>
      </c>
      <c r="C545" t="s">
        <v>48</v>
      </c>
    </row>
    <row r="546" spans="1:3" x14ac:dyDescent="0.25">
      <c r="A546">
        <v>664</v>
      </c>
      <c r="B546">
        <v>58</v>
      </c>
      <c r="C546" t="s">
        <v>48</v>
      </c>
    </row>
    <row r="547" spans="1:3" x14ac:dyDescent="0.25">
      <c r="A547">
        <v>1249</v>
      </c>
      <c r="B547">
        <v>59</v>
      </c>
      <c r="C547" t="s">
        <v>51</v>
      </c>
    </row>
    <row r="548" spans="1:3" x14ac:dyDescent="0.25">
      <c r="A548">
        <v>587</v>
      </c>
      <c r="B548">
        <v>57</v>
      </c>
      <c r="C548" t="s">
        <v>48</v>
      </c>
    </row>
    <row r="549" spans="1:3" x14ac:dyDescent="0.25">
      <c r="A549">
        <v>771</v>
      </c>
      <c r="B549">
        <v>34</v>
      </c>
      <c r="C549" t="s">
        <v>51</v>
      </c>
    </row>
    <row r="550" spans="1:3" x14ac:dyDescent="0.25">
      <c r="A550">
        <v>811</v>
      </c>
      <c r="B550">
        <v>42</v>
      </c>
      <c r="C550" t="s">
        <v>51</v>
      </c>
    </row>
    <row r="551" spans="1:3" x14ac:dyDescent="0.25">
      <c r="A551">
        <v>537</v>
      </c>
      <c r="B551">
        <v>64</v>
      </c>
      <c r="C551" t="s">
        <v>48</v>
      </c>
    </row>
    <row r="552" spans="1:3" x14ac:dyDescent="0.25">
      <c r="A552">
        <v>663</v>
      </c>
      <c r="B552">
        <v>29</v>
      </c>
      <c r="C552" t="s">
        <v>51</v>
      </c>
    </row>
    <row r="553" spans="1:3" x14ac:dyDescent="0.25">
      <c r="A553">
        <v>915</v>
      </c>
      <c r="B553">
        <v>46</v>
      </c>
      <c r="C553" t="s">
        <v>51</v>
      </c>
    </row>
    <row r="554" spans="1:3" x14ac:dyDescent="0.25">
      <c r="A554">
        <v>823</v>
      </c>
      <c r="B554">
        <v>51</v>
      </c>
      <c r="C554" t="s">
        <v>48</v>
      </c>
    </row>
    <row r="555" spans="1:3" x14ac:dyDescent="0.25">
      <c r="A555">
        <v>839</v>
      </c>
      <c r="B555">
        <v>37</v>
      </c>
      <c r="C555" t="s">
        <v>51</v>
      </c>
    </row>
    <row r="556" spans="1:3" x14ac:dyDescent="0.25">
      <c r="A556">
        <v>948</v>
      </c>
      <c r="B556">
        <v>48</v>
      </c>
      <c r="C556" t="s">
        <v>51</v>
      </c>
    </row>
    <row r="557" spans="1:3" x14ac:dyDescent="0.25">
      <c r="A557">
        <v>465</v>
      </c>
      <c r="B557">
        <v>25</v>
      </c>
      <c r="C557" t="s">
        <v>51</v>
      </c>
    </row>
    <row r="558" spans="1:3" x14ac:dyDescent="0.25">
      <c r="A558">
        <v>663</v>
      </c>
      <c r="B558">
        <v>57</v>
      </c>
      <c r="C558" t="s">
        <v>48</v>
      </c>
    </row>
    <row r="559" spans="1:3" x14ac:dyDescent="0.25">
      <c r="A559">
        <v>972</v>
      </c>
      <c r="B559">
        <v>43</v>
      </c>
      <c r="C559" t="s">
        <v>48</v>
      </c>
    </row>
    <row r="560" spans="1:3" x14ac:dyDescent="0.25">
      <c r="A560">
        <v>518</v>
      </c>
      <c r="B560">
        <v>25</v>
      </c>
      <c r="C560" t="s">
        <v>51</v>
      </c>
    </row>
    <row r="561" spans="1:3" x14ac:dyDescent="0.25">
      <c r="A561">
        <v>1349</v>
      </c>
      <c r="B561">
        <v>25</v>
      </c>
      <c r="C561" t="s">
        <v>48</v>
      </c>
    </row>
    <row r="562" spans="1:3" x14ac:dyDescent="0.25">
      <c r="A562">
        <v>1008</v>
      </c>
      <c r="B562">
        <v>40</v>
      </c>
      <c r="C562" t="s">
        <v>48</v>
      </c>
    </row>
    <row r="563" spans="1:3" x14ac:dyDescent="0.25">
      <c r="A563">
        <v>683</v>
      </c>
      <c r="B563">
        <v>34</v>
      </c>
      <c r="C563" t="s">
        <v>51</v>
      </c>
    </row>
    <row r="564" spans="1:3" x14ac:dyDescent="0.25">
      <c r="A564">
        <v>629</v>
      </c>
      <c r="B564">
        <v>58</v>
      </c>
      <c r="C564" t="s">
        <v>48</v>
      </c>
    </row>
    <row r="565" spans="1:3" x14ac:dyDescent="0.25">
      <c r="A565">
        <v>973</v>
      </c>
      <c r="B565">
        <v>39</v>
      </c>
      <c r="C565" t="s">
        <v>48</v>
      </c>
    </row>
    <row r="566" spans="1:3" x14ac:dyDescent="0.25">
      <c r="A566">
        <v>864</v>
      </c>
      <c r="B566">
        <v>47</v>
      </c>
      <c r="C566" t="s">
        <v>48</v>
      </c>
    </row>
    <row r="567" spans="1:3" x14ac:dyDescent="0.25">
      <c r="A567">
        <v>920</v>
      </c>
      <c r="B567">
        <v>42</v>
      </c>
      <c r="C567" t="s">
        <v>48</v>
      </c>
    </row>
    <row r="568" spans="1:3" x14ac:dyDescent="0.25">
      <c r="A568">
        <v>947</v>
      </c>
      <c r="B568">
        <v>40</v>
      </c>
      <c r="C568" t="s">
        <v>48</v>
      </c>
    </row>
    <row r="569" spans="1:3" x14ac:dyDescent="0.25">
      <c r="A569">
        <v>1045</v>
      </c>
      <c r="B569">
        <v>53</v>
      </c>
      <c r="C569" t="s">
        <v>51</v>
      </c>
    </row>
    <row r="570" spans="1:3" x14ac:dyDescent="0.25">
      <c r="A570">
        <v>1004</v>
      </c>
      <c r="B570">
        <v>48</v>
      </c>
      <c r="C570" t="s">
        <v>51</v>
      </c>
    </row>
    <row r="571" spans="1:3" x14ac:dyDescent="0.25">
      <c r="A571">
        <v>608</v>
      </c>
      <c r="B571">
        <v>31</v>
      </c>
      <c r="C571" t="s">
        <v>51</v>
      </c>
    </row>
    <row r="572" spans="1:3" x14ac:dyDescent="0.25">
      <c r="A572">
        <v>472</v>
      </c>
      <c r="B572">
        <v>25</v>
      </c>
      <c r="C572" t="s">
        <v>51</v>
      </c>
    </row>
    <row r="573" spans="1:3" x14ac:dyDescent="0.25">
      <c r="A573">
        <v>835</v>
      </c>
      <c r="B573">
        <v>48</v>
      </c>
      <c r="C573" t="s">
        <v>48</v>
      </c>
    </row>
    <row r="574" spans="1:3" x14ac:dyDescent="0.25">
      <c r="A574">
        <v>1010</v>
      </c>
      <c r="B574">
        <v>51</v>
      </c>
      <c r="C574" t="s">
        <v>51</v>
      </c>
    </row>
    <row r="575" spans="1:3" x14ac:dyDescent="0.25">
      <c r="A575">
        <v>1251</v>
      </c>
      <c r="B575">
        <v>64</v>
      </c>
      <c r="C575" t="s">
        <v>51</v>
      </c>
    </row>
    <row r="576" spans="1:3" x14ac:dyDescent="0.25">
      <c r="A576">
        <v>656</v>
      </c>
      <c r="B576">
        <v>33</v>
      </c>
      <c r="C576" t="s">
        <v>51</v>
      </c>
    </row>
    <row r="577" spans="1:3" x14ac:dyDescent="0.25">
      <c r="A577">
        <v>863</v>
      </c>
      <c r="B577">
        <v>49</v>
      </c>
      <c r="C577" t="s">
        <v>48</v>
      </c>
    </row>
    <row r="578" spans="1:3" x14ac:dyDescent="0.25">
      <c r="A578">
        <v>1270</v>
      </c>
      <c r="B578">
        <v>31</v>
      </c>
      <c r="C578" t="s">
        <v>48</v>
      </c>
    </row>
    <row r="579" spans="1:3" x14ac:dyDescent="0.25">
      <c r="A579">
        <v>1147</v>
      </c>
      <c r="B579">
        <v>32</v>
      </c>
      <c r="C579" t="s">
        <v>48</v>
      </c>
    </row>
    <row r="580" spans="1:3" x14ac:dyDescent="0.25">
      <c r="A580">
        <v>1163</v>
      </c>
      <c r="B580">
        <v>58</v>
      </c>
      <c r="C580" t="s">
        <v>51</v>
      </c>
    </row>
    <row r="581" spans="1:3" x14ac:dyDescent="0.25">
      <c r="A581">
        <v>499</v>
      </c>
      <c r="B581">
        <v>63</v>
      </c>
      <c r="C581" t="s">
        <v>48</v>
      </c>
    </row>
    <row r="582" spans="1:3" x14ac:dyDescent="0.25">
      <c r="A582">
        <v>1136</v>
      </c>
      <c r="B582">
        <v>33</v>
      </c>
      <c r="C582" t="s">
        <v>48</v>
      </c>
    </row>
    <row r="583" spans="1:3" x14ac:dyDescent="0.25">
      <c r="A583">
        <v>1189</v>
      </c>
      <c r="B583">
        <v>34</v>
      </c>
      <c r="C583" t="s">
        <v>48</v>
      </c>
    </row>
    <row r="584" spans="1:3" x14ac:dyDescent="0.25">
      <c r="A584">
        <v>1116</v>
      </c>
      <c r="B584">
        <v>34</v>
      </c>
      <c r="C584" t="s">
        <v>48</v>
      </c>
    </row>
    <row r="585" spans="1:3" x14ac:dyDescent="0.25">
      <c r="A585">
        <v>754</v>
      </c>
      <c r="B585">
        <v>53</v>
      </c>
      <c r="C585" t="s">
        <v>48</v>
      </c>
    </row>
    <row r="586" spans="1:3" x14ac:dyDescent="0.25">
      <c r="A586">
        <v>467</v>
      </c>
      <c r="B586">
        <v>26</v>
      </c>
      <c r="C586" t="s">
        <v>51</v>
      </c>
    </row>
    <row r="587" spans="1:3" x14ac:dyDescent="0.25">
      <c r="A587">
        <v>722</v>
      </c>
      <c r="B587">
        <v>52</v>
      </c>
      <c r="C587" t="s">
        <v>48</v>
      </c>
    </row>
    <row r="588" spans="1:3" x14ac:dyDescent="0.25">
      <c r="A588">
        <v>1234</v>
      </c>
      <c r="B588">
        <v>26</v>
      </c>
      <c r="C588" t="s">
        <v>48</v>
      </c>
    </row>
    <row r="589" spans="1:3" x14ac:dyDescent="0.25">
      <c r="A589">
        <v>1160</v>
      </c>
      <c r="B589">
        <v>32</v>
      </c>
      <c r="C589" t="s">
        <v>48</v>
      </c>
    </row>
    <row r="590" spans="1:3" x14ac:dyDescent="0.25">
      <c r="A590">
        <v>817</v>
      </c>
      <c r="B590">
        <v>39</v>
      </c>
      <c r="C590" t="s">
        <v>51</v>
      </c>
    </row>
    <row r="591" spans="1:3" x14ac:dyDescent="0.25">
      <c r="A591">
        <v>1337</v>
      </c>
      <c r="B591">
        <v>62</v>
      </c>
      <c r="C591" t="s">
        <v>51</v>
      </c>
    </row>
    <row r="592" spans="1:3" x14ac:dyDescent="0.25">
      <c r="A592">
        <v>1111</v>
      </c>
      <c r="B592">
        <v>53</v>
      </c>
      <c r="C592" t="s">
        <v>51</v>
      </c>
    </row>
    <row r="593" spans="1:3" x14ac:dyDescent="0.25">
      <c r="A593">
        <v>1079</v>
      </c>
      <c r="B593">
        <v>55</v>
      </c>
      <c r="C593" t="s">
        <v>51</v>
      </c>
    </row>
    <row r="594" spans="1:3" x14ac:dyDescent="0.25">
      <c r="A594">
        <v>610</v>
      </c>
      <c r="B594">
        <v>30</v>
      </c>
      <c r="C594" t="s">
        <v>51</v>
      </c>
    </row>
    <row r="595" spans="1:3" x14ac:dyDescent="0.25">
      <c r="A595">
        <v>787</v>
      </c>
      <c r="B595">
        <v>45</v>
      </c>
      <c r="C595" t="s">
        <v>48</v>
      </c>
    </row>
    <row r="596" spans="1:3" x14ac:dyDescent="0.25">
      <c r="A596">
        <v>653</v>
      </c>
      <c r="B596">
        <v>33</v>
      </c>
      <c r="C596" t="s">
        <v>51</v>
      </c>
    </row>
    <row r="597" spans="1:3" x14ac:dyDescent="0.25">
      <c r="A597">
        <v>530</v>
      </c>
      <c r="B597">
        <v>64</v>
      </c>
      <c r="C597" t="s">
        <v>48</v>
      </c>
    </row>
    <row r="598" spans="1:3" x14ac:dyDescent="0.25">
      <c r="A598">
        <v>1299</v>
      </c>
      <c r="B598">
        <v>27</v>
      </c>
      <c r="C598" t="s">
        <v>48</v>
      </c>
    </row>
    <row r="599" spans="1:3" x14ac:dyDescent="0.25">
      <c r="A599">
        <v>617</v>
      </c>
      <c r="B599">
        <v>28</v>
      </c>
      <c r="C599" t="s">
        <v>51</v>
      </c>
    </row>
    <row r="600" spans="1:3" x14ac:dyDescent="0.25">
      <c r="A600">
        <v>613</v>
      </c>
      <c r="B600">
        <v>32</v>
      </c>
      <c r="C600" t="s">
        <v>51</v>
      </c>
    </row>
    <row r="601" spans="1:3" x14ac:dyDescent="0.25">
      <c r="A601">
        <v>767</v>
      </c>
      <c r="B601">
        <v>52</v>
      </c>
      <c r="C601" t="s">
        <v>48</v>
      </c>
    </row>
    <row r="602" spans="1:3" x14ac:dyDescent="0.25">
      <c r="A602">
        <v>1230</v>
      </c>
      <c r="B602">
        <v>62</v>
      </c>
      <c r="C602" t="s">
        <v>51</v>
      </c>
    </row>
    <row r="603" spans="1:3" x14ac:dyDescent="0.25">
      <c r="A603">
        <v>1070</v>
      </c>
      <c r="B603">
        <v>53</v>
      </c>
      <c r="C603" t="s">
        <v>51</v>
      </c>
    </row>
    <row r="604" spans="1:3" x14ac:dyDescent="0.25">
      <c r="A604">
        <v>1034</v>
      </c>
      <c r="B604">
        <v>51</v>
      </c>
      <c r="C604" t="s">
        <v>51</v>
      </c>
    </row>
    <row r="605" spans="1:3" x14ac:dyDescent="0.25">
      <c r="A605">
        <v>1004</v>
      </c>
      <c r="B605">
        <v>41</v>
      </c>
      <c r="C605" t="s">
        <v>48</v>
      </c>
    </row>
    <row r="606" spans="1:3" x14ac:dyDescent="0.25">
      <c r="A606">
        <v>645</v>
      </c>
      <c r="B606">
        <v>56</v>
      </c>
      <c r="C606" t="s">
        <v>48</v>
      </c>
    </row>
    <row r="607" spans="1:3" x14ac:dyDescent="0.25">
      <c r="A607">
        <v>1003</v>
      </c>
      <c r="B607">
        <v>50</v>
      </c>
      <c r="C607" t="s">
        <v>51</v>
      </c>
    </row>
    <row r="608" spans="1:3" x14ac:dyDescent="0.25">
      <c r="A608">
        <v>1199</v>
      </c>
      <c r="B608">
        <v>32</v>
      </c>
      <c r="C608" t="s">
        <v>48</v>
      </c>
    </row>
    <row r="609" spans="1:3" x14ac:dyDescent="0.25">
      <c r="A609">
        <v>1006</v>
      </c>
      <c r="B609">
        <v>36</v>
      </c>
      <c r="C609" t="s">
        <v>48</v>
      </c>
    </row>
    <row r="610" spans="1:3" x14ac:dyDescent="0.25">
      <c r="A610">
        <v>533</v>
      </c>
      <c r="B610">
        <v>64</v>
      </c>
      <c r="C610" t="s">
        <v>48</v>
      </c>
    </row>
    <row r="611" spans="1:3" x14ac:dyDescent="0.25">
      <c r="A611">
        <v>721</v>
      </c>
      <c r="B611">
        <v>37</v>
      </c>
      <c r="C611" t="s">
        <v>51</v>
      </c>
    </row>
    <row r="612" spans="1:3" x14ac:dyDescent="0.25">
      <c r="A612">
        <v>1135</v>
      </c>
      <c r="B612">
        <v>58</v>
      </c>
      <c r="C612" t="s">
        <v>51</v>
      </c>
    </row>
    <row r="613" spans="1:3" x14ac:dyDescent="0.25">
      <c r="A613">
        <v>1005</v>
      </c>
      <c r="B613">
        <v>45</v>
      </c>
      <c r="C613" t="s">
        <v>51</v>
      </c>
    </row>
    <row r="614" spans="1:3" x14ac:dyDescent="0.25">
      <c r="A614">
        <v>1055</v>
      </c>
      <c r="B614">
        <v>38</v>
      </c>
      <c r="C614" t="s">
        <v>48</v>
      </c>
    </row>
    <row r="615" spans="1:3" x14ac:dyDescent="0.25">
      <c r="A615">
        <v>965</v>
      </c>
      <c r="B615">
        <v>45</v>
      </c>
      <c r="C615" t="s">
        <v>51</v>
      </c>
    </row>
    <row r="616" spans="1:3" x14ac:dyDescent="0.25">
      <c r="A616">
        <v>646</v>
      </c>
      <c r="B616">
        <v>28</v>
      </c>
      <c r="C616" t="s">
        <v>51</v>
      </c>
    </row>
    <row r="617" spans="1:3" x14ac:dyDescent="0.25">
      <c r="A617">
        <v>1277</v>
      </c>
      <c r="B617">
        <v>28</v>
      </c>
      <c r="C617" t="s">
        <v>48</v>
      </c>
    </row>
    <row r="618" spans="1:3" x14ac:dyDescent="0.25">
      <c r="A618">
        <v>986</v>
      </c>
      <c r="B618">
        <v>37</v>
      </c>
      <c r="C618" t="s">
        <v>48</v>
      </c>
    </row>
    <row r="619" spans="1:3" x14ac:dyDescent="0.25">
      <c r="A619">
        <v>946</v>
      </c>
      <c r="B619">
        <v>40</v>
      </c>
      <c r="C619" t="s">
        <v>48</v>
      </c>
    </row>
    <row r="620" spans="1:3" x14ac:dyDescent="0.25">
      <c r="A620">
        <v>1339</v>
      </c>
      <c r="B620">
        <v>25</v>
      </c>
      <c r="C620" t="s">
        <v>48</v>
      </c>
    </row>
    <row r="621" spans="1:3" x14ac:dyDescent="0.25">
      <c r="A621">
        <v>995</v>
      </c>
      <c r="B621">
        <v>41</v>
      </c>
      <c r="C621" t="s">
        <v>48</v>
      </c>
    </row>
    <row r="622" spans="1:3" x14ac:dyDescent="0.25">
      <c r="A622">
        <v>657</v>
      </c>
      <c r="B622">
        <v>56</v>
      </c>
      <c r="C622" t="s">
        <v>48</v>
      </c>
    </row>
    <row r="623" spans="1:3" x14ac:dyDescent="0.25">
      <c r="A623">
        <v>1002</v>
      </c>
      <c r="B623">
        <v>39</v>
      </c>
      <c r="C623" t="s">
        <v>48</v>
      </c>
    </row>
    <row r="624" spans="1:3" x14ac:dyDescent="0.25">
      <c r="A624">
        <v>529</v>
      </c>
      <c r="B624">
        <v>63</v>
      </c>
      <c r="C624" t="s">
        <v>48</v>
      </c>
    </row>
    <row r="625" spans="1:3" x14ac:dyDescent="0.25">
      <c r="A625">
        <v>826</v>
      </c>
      <c r="B625">
        <v>46</v>
      </c>
      <c r="C625" t="s">
        <v>48</v>
      </c>
    </row>
    <row r="626" spans="1:3" x14ac:dyDescent="0.25">
      <c r="A626">
        <v>862</v>
      </c>
      <c r="B626">
        <v>47</v>
      </c>
      <c r="C626" t="s">
        <v>48</v>
      </c>
    </row>
    <row r="627" spans="1:3" x14ac:dyDescent="0.25">
      <c r="A627">
        <v>1216</v>
      </c>
      <c r="B627">
        <v>61</v>
      </c>
      <c r="C627" t="s">
        <v>51</v>
      </c>
    </row>
    <row r="628" spans="1:3" x14ac:dyDescent="0.25">
      <c r="A628">
        <v>868</v>
      </c>
      <c r="B628">
        <v>39</v>
      </c>
      <c r="C628" t="s">
        <v>51</v>
      </c>
    </row>
    <row r="629" spans="1:3" x14ac:dyDescent="0.25">
      <c r="A629">
        <v>514</v>
      </c>
      <c r="B629">
        <v>30</v>
      </c>
      <c r="C629" t="s">
        <v>51</v>
      </c>
    </row>
    <row r="630" spans="1:3" x14ac:dyDescent="0.25">
      <c r="A630">
        <v>1279</v>
      </c>
      <c r="B630">
        <v>28</v>
      </c>
      <c r="C630" t="s">
        <v>48</v>
      </c>
    </row>
    <row r="631" spans="1:3" x14ac:dyDescent="0.25">
      <c r="A631">
        <v>525</v>
      </c>
      <c r="B631">
        <v>26</v>
      </c>
      <c r="C631" t="s">
        <v>51</v>
      </c>
    </row>
    <row r="632" spans="1:3" x14ac:dyDescent="0.25">
      <c r="A632">
        <v>795</v>
      </c>
      <c r="B632">
        <v>37</v>
      </c>
      <c r="C632" t="s">
        <v>51</v>
      </c>
    </row>
    <row r="633" spans="1:3" x14ac:dyDescent="0.25">
      <c r="A633">
        <v>826</v>
      </c>
      <c r="B633">
        <v>48</v>
      </c>
      <c r="C633" t="s">
        <v>48</v>
      </c>
    </row>
    <row r="634" spans="1:3" x14ac:dyDescent="0.25">
      <c r="A634">
        <v>1265</v>
      </c>
      <c r="B634">
        <v>61</v>
      </c>
      <c r="C634" t="s">
        <v>51</v>
      </c>
    </row>
    <row r="635" spans="1:3" x14ac:dyDescent="0.25">
      <c r="A635">
        <v>585</v>
      </c>
      <c r="B635">
        <v>32</v>
      </c>
      <c r="C635" t="s">
        <v>51</v>
      </c>
    </row>
    <row r="636" spans="1:3" x14ac:dyDescent="0.25">
      <c r="A636">
        <v>663</v>
      </c>
      <c r="B636">
        <v>57</v>
      </c>
      <c r="C636" t="s">
        <v>48</v>
      </c>
    </row>
    <row r="637" spans="1:3" x14ac:dyDescent="0.25">
      <c r="A637">
        <v>1204</v>
      </c>
      <c r="B637">
        <v>63</v>
      </c>
      <c r="C637" t="s">
        <v>51</v>
      </c>
    </row>
    <row r="638" spans="1:3" x14ac:dyDescent="0.25">
      <c r="A638">
        <v>849</v>
      </c>
      <c r="B638">
        <v>48</v>
      </c>
      <c r="C638" t="s">
        <v>48</v>
      </c>
    </row>
    <row r="639" spans="1:3" x14ac:dyDescent="0.25">
      <c r="A639">
        <v>733</v>
      </c>
      <c r="B639">
        <v>36</v>
      </c>
      <c r="C639" t="s">
        <v>51</v>
      </c>
    </row>
    <row r="640" spans="1:3" x14ac:dyDescent="0.25">
      <c r="A640">
        <v>989</v>
      </c>
      <c r="B640">
        <v>49</v>
      </c>
      <c r="C640" t="s">
        <v>51</v>
      </c>
    </row>
    <row r="641" spans="1:3" x14ac:dyDescent="0.25">
      <c r="A641">
        <v>1282</v>
      </c>
      <c r="B641">
        <v>27</v>
      </c>
      <c r="C641" t="s">
        <v>48</v>
      </c>
    </row>
    <row r="642" spans="1:3" x14ac:dyDescent="0.25">
      <c r="A642">
        <v>1147</v>
      </c>
      <c r="B642">
        <v>54</v>
      </c>
      <c r="C642" t="s">
        <v>51</v>
      </c>
    </row>
    <row r="643" spans="1:3" x14ac:dyDescent="0.25">
      <c r="A643">
        <v>1061</v>
      </c>
      <c r="B643">
        <v>37</v>
      </c>
      <c r="C643" t="s">
        <v>48</v>
      </c>
    </row>
    <row r="644" spans="1:3" x14ac:dyDescent="0.25">
      <c r="A644">
        <v>1123</v>
      </c>
      <c r="B644">
        <v>31</v>
      </c>
      <c r="C644" t="s">
        <v>48</v>
      </c>
    </row>
    <row r="645" spans="1:3" x14ac:dyDescent="0.25">
      <c r="A645">
        <v>976</v>
      </c>
      <c r="B645">
        <v>48</v>
      </c>
      <c r="C645" t="s">
        <v>51</v>
      </c>
    </row>
    <row r="646" spans="1:3" x14ac:dyDescent="0.25">
      <c r="A646">
        <v>1007</v>
      </c>
      <c r="B646">
        <v>38</v>
      </c>
      <c r="C646" t="s">
        <v>48</v>
      </c>
    </row>
    <row r="647" spans="1:3" x14ac:dyDescent="0.25">
      <c r="A647">
        <v>672</v>
      </c>
      <c r="B647">
        <v>54</v>
      </c>
      <c r="C647" t="s">
        <v>48</v>
      </c>
    </row>
    <row r="648" spans="1:3" x14ac:dyDescent="0.25">
      <c r="A648">
        <v>768</v>
      </c>
      <c r="B648">
        <v>43</v>
      </c>
      <c r="C648" t="s">
        <v>51</v>
      </c>
    </row>
    <row r="649" spans="1:3" x14ac:dyDescent="0.25">
      <c r="A649">
        <v>1102</v>
      </c>
      <c r="B649">
        <v>34</v>
      </c>
      <c r="C649" t="s">
        <v>48</v>
      </c>
    </row>
    <row r="650" spans="1:3" x14ac:dyDescent="0.25">
      <c r="A650">
        <v>1335</v>
      </c>
      <c r="B650">
        <v>28</v>
      </c>
      <c r="C650" t="s">
        <v>48</v>
      </c>
    </row>
    <row r="651" spans="1:3" x14ac:dyDescent="0.25">
      <c r="A651">
        <v>652</v>
      </c>
      <c r="B651">
        <v>34</v>
      </c>
      <c r="C651" t="s">
        <v>51</v>
      </c>
    </row>
    <row r="652" spans="1:3" x14ac:dyDescent="0.25">
      <c r="A652">
        <v>1226</v>
      </c>
      <c r="B652">
        <v>59</v>
      </c>
      <c r="C652" t="s">
        <v>51</v>
      </c>
    </row>
    <row r="653" spans="1:3" x14ac:dyDescent="0.25">
      <c r="A653">
        <v>890</v>
      </c>
      <c r="B653">
        <v>43</v>
      </c>
      <c r="C653" t="s">
        <v>48</v>
      </c>
    </row>
    <row r="654" spans="1:3" x14ac:dyDescent="0.25">
      <c r="A654">
        <v>804</v>
      </c>
      <c r="B654">
        <v>43</v>
      </c>
      <c r="C654" t="s">
        <v>51</v>
      </c>
    </row>
    <row r="655" spans="1:3" x14ac:dyDescent="0.25">
      <c r="A655">
        <v>543</v>
      </c>
      <c r="B655">
        <v>26</v>
      </c>
      <c r="C655" t="s">
        <v>51</v>
      </c>
    </row>
    <row r="656" spans="1:3" x14ac:dyDescent="0.25">
      <c r="A656">
        <v>1109</v>
      </c>
      <c r="B656">
        <v>41</v>
      </c>
      <c r="C656" t="s">
        <v>48</v>
      </c>
    </row>
    <row r="657" spans="1:3" x14ac:dyDescent="0.25">
      <c r="A657">
        <v>731</v>
      </c>
      <c r="B657">
        <v>53</v>
      </c>
      <c r="C657" t="s">
        <v>48</v>
      </c>
    </row>
    <row r="658" spans="1:3" x14ac:dyDescent="0.25">
      <c r="A658">
        <v>826</v>
      </c>
      <c r="B658">
        <v>49</v>
      </c>
      <c r="C658" t="s">
        <v>48</v>
      </c>
    </row>
    <row r="659" spans="1:3" x14ac:dyDescent="0.25">
      <c r="A659">
        <v>1250</v>
      </c>
      <c r="B659">
        <v>27</v>
      </c>
      <c r="C659" t="s">
        <v>48</v>
      </c>
    </row>
    <row r="660" spans="1:3" x14ac:dyDescent="0.25">
      <c r="A660">
        <v>642</v>
      </c>
      <c r="B660">
        <v>59</v>
      </c>
      <c r="C660" t="s">
        <v>48</v>
      </c>
    </row>
    <row r="661" spans="1:3" x14ac:dyDescent="0.25">
      <c r="A661">
        <v>1280</v>
      </c>
      <c r="B661">
        <v>27</v>
      </c>
      <c r="C661" t="s">
        <v>48</v>
      </c>
    </row>
    <row r="662" spans="1:3" x14ac:dyDescent="0.25">
      <c r="A662">
        <v>1247</v>
      </c>
      <c r="B662">
        <v>25</v>
      </c>
      <c r="C662" t="s">
        <v>48</v>
      </c>
    </row>
    <row r="663" spans="1:3" x14ac:dyDescent="0.25">
      <c r="A663">
        <v>676</v>
      </c>
      <c r="B663">
        <v>32</v>
      </c>
      <c r="C663" t="s">
        <v>51</v>
      </c>
    </row>
    <row r="664" spans="1:3" x14ac:dyDescent="0.25">
      <c r="A664">
        <v>1089</v>
      </c>
      <c r="B664">
        <v>33</v>
      </c>
      <c r="C664" t="s">
        <v>48</v>
      </c>
    </row>
    <row r="665" spans="1:3" x14ac:dyDescent="0.25">
      <c r="A665">
        <v>1282</v>
      </c>
      <c r="B665">
        <v>25</v>
      </c>
      <c r="C665" t="s">
        <v>48</v>
      </c>
    </row>
    <row r="666" spans="1:3" x14ac:dyDescent="0.25">
      <c r="A666">
        <v>1154</v>
      </c>
      <c r="B666">
        <v>37</v>
      </c>
      <c r="C666" t="s">
        <v>48</v>
      </c>
    </row>
    <row r="667" spans="1:3" x14ac:dyDescent="0.25">
      <c r="A667">
        <v>1168</v>
      </c>
      <c r="B667">
        <v>30</v>
      </c>
      <c r="C667" t="s">
        <v>48</v>
      </c>
    </row>
    <row r="668" spans="1:3" x14ac:dyDescent="0.25">
      <c r="A668">
        <v>792</v>
      </c>
      <c r="B668">
        <v>42</v>
      </c>
      <c r="C668" t="s">
        <v>51</v>
      </c>
    </row>
    <row r="669" spans="1:3" x14ac:dyDescent="0.25">
      <c r="A669">
        <v>656</v>
      </c>
      <c r="B669">
        <v>36</v>
      </c>
      <c r="C669" t="s">
        <v>51</v>
      </c>
    </row>
    <row r="670" spans="1:3" x14ac:dyDescent="0.25">
      <c r="A670">
        <v>1193</v>
      </c>
      <c r="B670">
        <v>33</v>
      </c>
      <c r="C670" t="s">
        <v>48</v>
      </c>
    </row>
    <row r="671" spans="1:3" x14ac:dyDescent="0.25">
      <c r="A671">
        <v>1111</v>
      </c>
      <c r="B671">
        <v>33</v>
      </c>
      <c r="C671" t="s">
        <v>48</v>
      </c>
    </row>
    <row r="672" spans="1:3" x14ac:dyDescent="0.25">
      <c r="A672">
        <v>989</v>
      </c>
      <c r="B672">
        <v>48</v>
      </c>
      <c r="C672" t="s">
        <v>51</v>
      </c>
    </row>
    <row r="673" spans="1:3" x14ac:dyDescent="0.25">
      <c r="A673">
        <v>691</v>
      </c>
      <c r="B673">
        <v>31</v>
      </c>
      <c r="C673" t="s">
        <v>51</v>
      </c>
    </row>
    <row r="674" spans="1:3" x14ac:dyDescent="0.25">
      <c r="A674">
        <v>759</v>
      </c>
      <c r="B674">
        <v>38</v>
      </c>
      <c r="C674" t="s">
        <v>51</v>
      </c>
    </row>
    <row r="675" spans="1:3" x14ac:dyDescent="0.25">
      <c r="A675">
        <v>643</v>
      </c>
      <c r="B675">
        <v>57</v>
      </c>
      <c r="C675" t="s">
        <v>48</v>
      </c>
    </row>
    <row r="676" spans="1:3" x14ac:dyDescent="0.25">
      <c r="A676">
        <v>873</v>
      </c>
      <c r="B676">
        <v>44</v>
      </c>
      <c r="C676" t="s">
        <v>51</v>
      </c>
    </row>
    <row r="677" spans="1:3" x14ac:dyDescent="0.25">
      <c r="A677">
        <v>843</v>
      </c>
      <c r="B677">
        <v>46</v>
      </c>
      <c r="C677" t="s">
        <v>48</v>
      </c>
    </row>
    <row r="678" spans="1:3" x14ac:dyDescent="0.25">
      <c r="A678">
        <v>1211</v>
      </c>
      <c r="B678">
        <v>31</v>
      </c>
      <c r="C678" t="s">
        <v>48</v>
      </c>
    </row>
    <row r="679" spans="1:3" x14ac:dyDescent="0.25">
      <c r="A679">
        <v>1109</v>
      </c>
      <c r="B679">
        <v>34</v>
      </c>
      <c r="C679" t="s">
        <v>48</v>
      </c>
    </row>
    <row r="680" spans="1:3" x14ac:dyDescent="0.25">
      <c r="A680">
        <v>1178</v>
      </c>
      <c r="B680">
        <v>28</v>
      </c>
      <c r="C680" t="s">
        <v>48</v>
      </c>
    </row>
    <row r="681" spans="1:3" x14ac:dyDescent="0.25">
      <c r="A681">
        <v>795</v>
      </c>
      <c r="B681">
        <v>43</v>
      </c>
      <c r="C681" t="s">
        <v>51</v>
      </c>
    </row>
    <row r="682" spans="1:3" x14ac:dyDescent="0.25">
      <c r="A682">
        <v>1168</v>
      </c>
      <c r="B682">
        <v>59</v>
      </c>
      <c r="C682" t="s">
        <v>51</v>
      </c>
    </row>
    <row r="683" spans="1:3" x14ac:dyDescent="0.25">
      <c r="A683">
        <v>980</v>
      </c>
      <c r="B683">
        <v>48</v>
      </c>
      <c r="C683" t="s">
        <v>51</v>
      </c>
    </row>
    <row r="684" spans="1:3" x14ac:dyDescent="0.25">
      <c r="A684">
        <v>1175</v>
      </c>
      <c r="B684">
        <v>58</v>
      </c>
      <c r="C684" t="s">
        <v>51</v>
      </c>
    </row>
    <row r="685" spans="1:3" x14ac:dyDescent="0.25">
      <c r="A685">
        <v>1011</v>
      </c>
      <c r="B685">
        <v>50</v>
      </c>
      <c r="C685" t="s">
        <v>51</v>
      </c>
    </row>
    <row r="686" spans="1:3" x14ac:dyDescent="0.25">
      <c r="A686">
        <v>781</v>
      </c>
      <c r="B686">
        <v>44</v>
      </c>
      <c r="C686" t="s">
        <v>51</v>
      </c>
    </row>
    <row r="687" spans="1:3" x14ac:dyDescent="0.25">
      <c r="A687">
        <v>646</v>
      </c>
      <c r="B687">
        <v>34</v>
      </c>
      <c r="C687" t="s">
        <v>51</v>
      </c>
    </row>
    <row r="688" spans="1:3" x14ac:dyDescent="0.25">
      <c r="A688">
        <v>505</v>
      </c>
      <c r="B688">
        <v>25</v>
      </c>
      <c r="C688" t="s">
        <v>51</v>
      </c>
    </row>
    <row r="689" spans="1:3" x14ac:dyDescent="0.25">
      <c r="A689">
        <v>781</v>
      </c>
      <c r="B689">
        <v>51</v>
      </c>
      <c r="C689" t="s">
        <v>48</v>
      </c>
    </row>
    <row r="690" spans="1:3" x14ac:dyDescent="0.25">
      <c r="A690">
        <v>1084</v>
      </c>
      <c r="B690">
        <v>40</v>
      </c>
      <c r="C690" t="s">
        <v>48</v>
      </c>
    </row>
    <row r="691" spans="1:3" x14ac:dyDescent="0.25">
      <c r="A691">
        <v>1175</v>
      </c>
      <c r="B691">
        <v>59</v>
      </c>
      <c r="C691" t="s">
        <v>51</v>
      </c>
    </row>
    <row r="692" spans="1:3" x14ac:dyDescent="0.25">
      <c r="A692">
        <v>716</v>
      </c>
      <c r="B692">
        <v>38</v>
      </c>
      <c r="C692" t="s">
        <v>51</v>
      </c>
    </row>
    <row r="693" spans="1:3" x14ac:dyDescent="0.25">
      <c r="A693">
        <v>649</v>
      </c>
      <c r="B693">
        <v>56</v>
      </c>
      <c r="C693" t="s">
        <v>48</v>
      </c>
    </row>
    <row r="694" spans="1:3" x14ac:dyDescent="0.25">
      <c r="A694">
        <v>841</v>
      </c>
      <c r="B694">
        <v>41</v>
      </c>
      <c r="C694" t="s">
        <v>51</v>
      </c>
    </row>
    <row r="695" spans="1:3" x14ac:dyDescent="0.25">
      <c r="A695">
        <v>1129</v>
      </c>
      <c r="B695">
        <v>55</v>
      </c>
      <c r="C695" t="s">
        <v>51</v>
      </c>
    </row>
    <row r="696" spans="1:3" x14ac:dyDescent="0.25">
      <c r="A696">
        <v>1301</v>
      </c>
      <c r="B696">
        <v>62</v>
      </c>
      <c r="C696" t="s">
        <v>51</v>
      </c>
    </row>
    <row r="697" spans="1:3" x14ac:dyDescent="0.25">
      <c r="A697">
        <v>800</v>
      </c>
      <c r="B697">
        <v>38</v>
      </c>
      <c r="C697" t="s">
        <v>51</v>
      </c>
    </row>
    <row r="698" spans="1:3" x14ac:dyDescent="0.25">
      <c r="A698">
        <v>786</v>
      </c>
      <c r="B698">
        <v>53</v>
      </c>
      <c r="C698" t="s">
        <v>48</v>
      </c>
    </row>
    <row r="699" spans="1:3" x14ac:dyDescent="0.25">
      <c r="A699">
        <v>905</v>
      </c>
      <c r="B699">
        <v>50</v>
      </c>
      <c r="C699" t="s">
        <v>48</v>
      </c>
    </row>
    <row r="700" spans="1:3" x14ac:dyDescent="0.25">
      <c r="A700">
        <v>1124</v>
      </c>
      <c r="B700">
        <v>35</v>
      </c>
      <c r="C700" t="s">
        <v>48</v>
      </c>
    </row>
    <row r="701" spans="1:3" x14ac:dyDescent="0.25">
      <c r="A701">
        <v>1187</v>
      </c>
      <c r="B701">
        <v>30</v>
      </c>
      <c r="C701" t="s">
        <v>48</v>
      </c>
    </row>
    <row r="702" spans="1:3" x14ac:dyDescent="0.25">
      <c r="A702">
        <v>805</v>
      </c>
      <c r="B702">
        <v>35</v>
      </c>
      <c r="C702" t="s">
        <v>51</v>
      </c>
    </row>
    <row r="703" spans="1:3" x14ac:dyDescent="0.25">
      <c r="A703">
        <v>821</v>
      </c>
      <c r="B703">
        <v>51</v>
      </c>
      <c r="C703" t="s">
        <v>48</v>
      </c>
    </row>
    <row r="704" spans="1:3" x14ac:dyDescent="0.25">
      <c r="A704">
        <v>1134</v>
      </c>
      <c r="B704">
        <v>36</v>
      </c>
      <c r="C704" t="s">
        <v>48</v>
      </c>
    </row>
    <row r="705" spans="1:3" x14ac:dyDescent="0.25">
      <c r="A705">
        <v>1267</v>
      </c>
      <c r="B705">
        <v>63</v>
      </c>
      <c r="C705" t="s">
        <v>51</v>
      </c>
    </row>
    <row r="706" spans="1:3" x14ac:dyDescent="0.25">
      <c r="A706">
        <v>1226</v>
      </c>
      <c r="B706">
        <v>59</v>
      </c>
      <c r="C706" t="s">
        <v>51</v>
      </c>
    </row>
    <row r="707" spans="1:3" x14ac:dyDescent="0.25">
      <c r="A707">
        <v>618</v>
      </c>
      <c r="B707">
        <v>32</v>
      </c>
      <c r="C707" t="s">
        <v>51</v>
      </c>
    </row>
    <row r="708" spans="1:3" x14ac:dyDescent="0.25">
      <c r="A708">
        <v>1111</v>
      </c>
      <c r="B708">
        <v>55</v>
      </c>
      <c r="C708" t="s">
        <v>51</v>
      </c>
    </row>
    <row r="709" spans="1:3" x14ac:dyDescent="0.25">
      <c r="A709">
        <v>1225</v>
      </c>
      <c r="B709">
        <v>60</v>
      </c>
      <c r="C709" t="s">
        <v>51</v>
      </c>
    </row>
    <row r="710" spans="1:3" x14ac:dyDescent="0.25">
      <c r="A710">
        <v>935</v>
      </c>
      <c r="B710">
        <v>50</v>
      </c>
      <c r="C710" t="s">
        <v>51</v>
      </c>
    </row>
    <row r="711" spans="1:3" x14ac:dyDescent="0.25">
      <c r="A711">
        <v>591</v>
      </c>
      <c r="B711">
        <v>30</v>
      </c>
      <c r="C711" t="s">
        <v>51</v>
      </c>
    </row>
    <row r="712" spans="1:3" x14ac:dyDescent="0.25">
      <c r="A712">
        <v>917</v>
      </c>
      <c r="B712">
        <v>42</v>
      </c>
      <c r="C712" t="s">
        <v>48</v>
      </c>
    </row>
    <row r="713" spans="1:3" x14ac:dyDescent="0.25">
      <c r="A713">
        <v>727</v>
      </c>
      <c r="B713">
        <v>53</v>
      </c>
      <c r="C713" t="s">
        <v>48</v>
      </c>
    </row>
    <row r="714" spans="1:3" x14ac:dyDescent="0.25">
      <c r="A714">
        <v>847</v>
      </c>
      <c r="B714">
        <v>45</v>
      </c>
      <c r="C714" t="s">
        <v>51</v>
      </c>
    </row>
    <row r="715" spans="1:3" x14ac:dyDescent="0.25">
      <c r="A715">
        <v>689</v>
      </c>
      <c r="B715">
        <v>36</v>
      </c>
      <c r="C715" t="s">
        <v>51</v>
      </c>
    </row>
    <row r="716" spans="1:3" x14ac:dyDescent="0.25">
      <c r="A716">
        <v>1093</v>
      </c>
      <c r="B716">
        <v>54</v>
      </c>
      <c r="C716" t="s">
        <v>51</v>
      </c>
    </row>
    <row r="717" spans="1:3" x14ac:dyDescent="0.25">
      <c r="A717">
        <v>845</v>
      </c>
      <c r="B717">
        <v>40</v>
      </c>
      <c r="C717" t="s">
        <v>51</v>
      </c>
    </row>
    <row r="718" spans="1:3" x14ac:dyDescent="0.25">
      <c r="A718">
        <v>668</v>
      </c>
      <c r="B718">
        <v>56</v>
      </c>
      <c r="C718" t="s">
        <v>48</v>
      </c>
    </row>
    <row r="719" spans="1:3" x14ac:dyDescent="0.25">
      <c r="A719">
        <v>1153</v>
      </c>
      <c r="B719">
        <v>33</v>
      </c>
      <c r="C719" t="s">
        <v>48</v>
      </c>
    </row>
    <row r="720" spans="1:3" x14ac:dyDescent="0.25">
      <c r="A720">
        <v>1072</v>
      </c>
      <c r="B720">
        <v>56</v>
      </c>
      <c r="C720" t="s">
        <v>51</v>
      </c>
    </row>
    <row r="721" spans="1:3" x14ac:dyDescent="0.25">
      <c r="A721">
        <v>590</v>
      </c>
      <c r="B721">
        <v>61</v>
      </c>
      <c r="C721" t="s">
        <v>48</v>
      </c>
    </row>
    <row r="722" spans="1:3" x14ac:dyDescent="0.25">
      <c r="A722">
        <v>648</v>
      </c>
      <c r="B722">
        <v>59</v>
      </c>
      <c r="C722" t="s">
        <v>48</v>
      </c>
    </row>
    <row r="723" spans="1:3" x14ac:dyDescent="0.25">
      <c r="A723">
        <v>431</v>
      </c>
      <c r="B723">
        <v>64</v>
      </c>
      <c r="C723" t="s">
        <v>48</v>
      </c>
    </row>
    <row r="724" spans="1:3" x14ac:dyDescent="0.25">
      <c r="A724">
        <v>1053</v>
      </c>
      <c r="B724">
        <v>55</v>
      </c>
      <c r="C724" t="s">
        <v>51</v>
      </c>
    </row>
    <row r="725" spans="1:3" x14ac:dyDescent="0.25">
      <c r="A725">
        <v>825</v>
      </c>
      <c r="B725">
        <v>42</v>
      </c>
      <c r="C725" t="s">
        <v>51</v>
      </c>
    </row>
    <row r="726" spans="1:3" x14ac:dyDescent="0.25">
      <c r="A726">
        <v>1027</v>
      </c>
      <c r="B726">
        <v>51</v>
      </c>
      <c r="C726" t="s">
        <v>51</v>
      </c>
    </row>
    <row r="727" spans="1:3" x14ac:dyDescent="0.25">
      <c r="A727">
        <v>708</v>
      </c>
      <c r="B727">
        <v>53</v>
      </c>
      <c r="C727" t="s">
        <v>48</v>
      </c>
    </row>
    <row r="728" spans="1:3" x14ac:dyDescent="0.25">
      <c r="A728">
        <v>549</v>
      </c>
      <c r="B728">
        <v>29</v>
      </c>
      <c r="C728" t="s">
        <v>51</v>
      </c>
    </row>
    <row r="729" spans="1:3" x14ac:dyDescent="0.25">
      <c r="A729">
        <v>880</v>
      </c>
      <c r="B729">
        <v>46</v>
      </c>
      <c r="C729" t="s">
        <v>48</v>
      </c>
    </row>
    <row r="730" spans="1:3" x14ac:dyDescent="0.25">
      <c r="A730">
        <v>1054</v>
      </c>
      <c r="B730">
        <v>37</v>
      </c>
      <c r="C730" t="s">
        <v>48</v>
      </c>
    </row>
    <row r="731" spans="1:3" x14ac:dyDescent="0.25">
      <c r="A731">
        <v>518</v>
      </c>
      <c r="B731">
        <v>63</v>
      </c>
      <c r="C731" t="s">
        <v>48</v>
      </c>
    </row>
    <row r="732" spans="1:3" x14ac:dyDescent="0.25">
      <c r="A732">
        <v>559</v>
      </c>
      <c r="B732">
        <v>63</v>
      </c>
      <c r="C732" t="s">
        <v>48</v>
      </c>
    </row>
    <row r="733" spans="1:3" x14ac:dyDescent="0.25">
      <c r="A733">
        <v>640</v>
      </c>
      <c r="B733">
        <v>61</v>
      </c>
      <c r="C733" t="s">
        <v>48</v>
      </c>
    </row>
    <row r="734" spans="1:3" x14ac:dyDescent="0.25">
      <c r="A734">
        <v>1246</v>
      </c>
      <c r="B734">
        <v>29</v>
      </c>
      <c r="C734" t="s">
        <v>48</v>
      </c>
    </row>
    <row r="735" spans="1:3" x14ac:dyDescent="0.25">
      <c r="A735">
        <v>1112</v>
      </c>
      <c r="B735">
        <v>34</v>
      </c>
      <c r="C735" t="s">
        <v>48</v>
      </c>
    </row>
    <row r="736" spans="1:3" x14ac:dyDescent="0.25">
      <c r="A736">
        <v>730</v>
      </c>
      <c r="B736">
        <v>40</v>
      </c>
      <c r="C736" t="s">
        <v>51</v>
      </c>
    </row>
    <row r="737" spans="1:3" x14ac:dyDescent="0.25">
      <c r="A737">
        <v>975</v>
      </c>
      <c r="B737">
        <v>44</v>
      </c>
      <c r="C737" t="s">
        <v>48</v>
      </c>
    </row>
    <row r="738" spans="1:3" x14ac:dyDescent="0.25">
      <c r="A738">
        <v>462</v>
      </c>
      <c r="B738">
        <v>26</v>
      </c>
      <c r="C738" t="s">
        <v>51</v>
      </c>
    </row>
    <row r="739" spans="1:3" x14ac:dyDescent="0.25">
      <c r="A739">
        <v>835</v>
      </c>
      <c r="B739">
        <v>48</v>
      </c>
      <c r="C739" t="s">
        <v>48</v>
      </c>
    </row>
    <row r="740" spans="1:3" x14ac:dyDescent="0.25">
      <c r="A740">
        <v>746</v>
      </c>
      <c r="B740">
        <v>39</v>
      </c>
      <c r="C740" t="s">
        <v>51</v>
      </c>
    </row>
    <row r="741" spans="1:3" x14ac:dyDescent="0.25">
      <c r="A741">
        <v>479</v>
      </c>
      <c r="B741">
        <v>25</v>
      </c>
      <c r="C741" t="s">
        <v>51</v>
      </c>
    </row>
    <row r="742" spans="1:3" x14ac:dyDescent="0.25">
      <c r="A742">
        <v>743</v>
      </c>
      <c r="B742">
        <v>49</v>
      </c>
      <c r="C742" t="s">
        <v>48</v>
      </c>
    </row>
    <row r="743" spans="1:3" x14ac:dyDescent="0.25">
      <c r="A743">
        <v>978</v>
      </c>
      <c r="B743">
        <v>43</v>
      </c>
      <c r="C743" t="s">
        <v>48</v>
      </c>
    </row>
    <row r="744" spans="1:3" x14ac:dyDescent="0.25">
      <c r="A744">
        <v>716</v>
      </c>
      <c r="B744">
        <v>35</v>
      </c>
      <c r="C744" t="s">
        <v>51</v>
      </c>
    </row>
    <row r="745" spans="1:3" x14ac:dyDescent="0.25">
      <c r="A745">
        <v>894</v>
      </c>
      <c r="B745">
        <v>44</v>
      </c>
      <c r="C745" t="s">
        <v>48</v>
      </c>
    </row>
    <row r="746" spans="1:3" x14ac:dyDescent="0.25">
      <c r="A746">
        <v>820</v>
      </c>
      <c r="B746">
        <v>48</v>
      </c>
      <c r="C746" t="s">
        <v>48</v>
      </c>
    </row>
    <row r="747" spans="1:3" x14ac:dyDescent="0.25">
      <c r="A747">
        <v>747</v>
      </c>
      <c r="B747">
        <v>53</v>
      </c>
      <c r="C747" t="s">
        <v>48</v>
      </c>
    </row>
    <row r="748" spans="1:3" x14ac:dyDescent="0.25">
      <c r="A748">
        <v>983</v>
      </c>
      <c r="B748">
        <v>52</v>
      </c>
      <c r="C748" t="s">
        <v>51</v>
      </c>
    </row>
    <row r="749" spans="1:3" x14ac:dyDescent="0.25">
      <c r="A749">
        <v>1255</v>
      </c>
      <c r="B749">
        <v>28</v>
      </c>
      <c r="C749" t="s">
        <v>48</v>
      </c>
    </row>
    <row r="750" spans="1:3" x14ac:dyDescent="0.25">
      <c r="A750">
        <v>1165</v>
      </c>
      <c r="B750">
        <v>35</v>
      </c>
      <c r="C750" t="s">
        <v>48</v>
      </c>
    </row>
    <row r="751" spans="1:3" x14ac:dyDescent="0.25">
      <c r="A751">
        <v>1252</v>
      </c>
      <c r="B751">
        <v>26</v>
      </c>
      <c r="C751" t="s">
        <v>48</v>
      </c>
    </row>
    <row r="752" spans="1:3" x14ac:dyDescent="0.25">
      <c r="A752">
        <v>1168</v>
      </c>
      <c r="B752">
        <v>59</v>
      </c>
      <c r="C752" t="s">
        <v>51</v>
      </c>
    </row>
    <row r="753" spans="1:3" x14ac:dyDescent="0.25">
      <c r="A753">
        <v>713</v>
      </c>
      <c r="B753">
        <v>56</v>
      </c>
      <c r="C753" t="s">
        <v>48</v>
      </c>
    </row>
    <row r="754" spans="1:3" x14ac:dyDescent="0.25">
      <c r="A754">
        <v>1221</v>
      </c>
      <c r="B754">
        <v>62</v>
      </c>
      <c r="C754" t="s">
        <v>51</v>
      </c>
    </row>
    <row r="755" spans="1:3" x14ac:dyDescent="0.25">
      <c r="A755">
        <v>1144</v>
      </c>
      <c r="B755">
        <v>36</v>
      </c>
      <c r="C755" t="s">
        <v>48</v>
      </c>
    </row>
    <row r="756" spans="1:3" x14ac:dyDescent="0.25">
      <c r="A756">
        <v>718</v>
      </c>
      <c r="B756">
        <v>35</v>
      </c>
      <c r="C756" t="s">
        <v>51</v>
      </c>
    </row>
    <row r="757" spans="1:3" x14ac:dyDescent="0.25">
      <c r="A757">
        <v>1027</v>
      </c>
      <c r="B757">
        <v>38</v>
      </c>
      <c r="C757" t="s">
        <v>48</v>
      </c>
    </row>
    <row r="758" spans="1:3" x14ac:dyDescent="0.25">
      <c r="A758">
        <v>925</v>
      </c>
      <c r="B758">
        <v>46</v>
      </c>
      <c r="C758" t="s">
        <v>51</v>
      </c>
    </row>
    <row r="759" spans="1:3" x14ac:dyDescent="0.25">
      <c r="A759">
        <v>858</v>
      </c>
      <c r="B759">
        <v>46</v>
      </c>
      <c r="C759" t="s">
        <v>48</v>
      </c>
    </row>
    <row r="760" spans="1:3" x14ac:dyDescent="0.25">
      <c r="A760">
        <v>734</v>
      </c>
      <c r="B760">
        <v>36</v>
      </c>
      <c r="C760" t="s">
        <v>51</v>
      </c>
    </row>
    <row r="761" spans="1:3" x14ac:dyDescent="0.25">
      <c r="A761">
        <v>612</v>
      </c>
      <c r="B761">
        <v>60</v>
      </c>
      <c r="C761" t="s">
        <v>48</v>
      </c>
    </row>
    <row r="762" spans="1:3" x14ac:dyDescent="0.25">
      <c r="A762">
        <v>871</v>
      </c>
      <c r="B762">
        <v>43</v>
      </c>
      <c r="C762" t="s">
        <v>48</v>
      </c>
    </row>
    <row r="763" spans="1:3" x14ac:dyDescent="0.25">
      <c r="A763">
        <v>874</v>
      </c>
      <c r="B763">
        <v>44</v>
      </c>
      <c r="C763" t="s">
        <v>51</v>
      </c>
    </row>
    <row r="764" spans="1:3" x14ac:dyDescent="0.25">
      <c r="A764">
        <v>825</v>
      </c>
      <c r="B764">
        <v>50</v>
      </c>
      <c r="C764" t="s">
        <v>48</v>
      </c>
    </row>
    <row r="765" spans="1:3" x14ac:dyDescent="0.25">
      <c r="A765">
        <v>1175</v>
      </c>
      <c r="B765">
        <v>61</v>
      </c>
      <c r="C765" t="s">
        <v>51</v>
      </c>
    </row>
    <row r="766" spans="1:3" x14ac:dyDescent="0.25">
      <c r="A766">
        <v>612</v>
      </c>
      <c r="B766">
        <v>29</v>
      </c>
      <c r="C766" t="s">
        <v>51</v>
      </c>
    </row>
    <row r="767" spans="1:3" x14ac:dyDescent="0.25">
      <c r="A767">
        <v>905</v>
      </c>
      <c r="B767">
        <v>44</v>
      </c>
      <c r="C767" t="s">
        <v>48</v>
      </c>
    </row>
    <row r="768" spans="1:3" x14ac:dyDescent="0.25">
      <c r="A768">
        <v>1310</v>
      </c>
      <c r="B768">
        <v>64</v>
      </c>
      <c r="C768" t="s">
        <v>51</v>
      </c>
    </row>
    <row r="769" spans="1:3" x14ac:dyDescent="0.25">
      <c r="A769">
        <v>854</v>
      </c>
      <c r="B769">
        <v>45</v>
      </c>
      <c r="C769" t="s">
        <v>51</v>
      </c>
    </row>
    <row r="770" spans="1:3" x14ac:dyDescent="0.25">
      <c r="A770">
        <v>1274</v>
      </c>
      <c r="B770">
        <v>27</v>
      </c>
      <c r="C770" t="s">
        <v>48</v>
      </c>
    </row>
    <row r="771" spans="1:3" x14ac:dyDescent="0.25">
      <c r="A771">
        <v>1095</v>
      </c>
      <c r="B771">
        <v>33</v>
      </c>
      <c r="C771" t="s">
        <v>48</v>
      </c>
    </row>
    <row r="772" spans="1:3" x14ac:dyDescent="0.25">
      <c r="A772">
        <v>681</v>
      </c>
      <c r="B772">
        <v>56</v>
      </c>
      <c r="C772" t="s">
        <v>48</v>
      </c>
    </row>
    <row r="773" spans="1:3" x14ac:dyDescent="0.25">
      <c r="A773">
        <v>907</v>
      </c>
      <c r="B773">
        <v>47</v>
      </c>
      <c r="C773" t="s">
        <v>48</v>
      </c>
    </row>
    <row r="774" spans="1:3" x14ac:dyDescent="0.25">
      <c r="A774">
        <v>706</v>
      </c>
      <c r="B774">
        <v>32</v>
      </c>
      <c r="C774" t="s">
        <v>51</v>
      </c>
    </row>
    <row r="775" spans="1:3" x14ac:dyDescent="0.25">
      <c r="A775">
        <v>995</v>
      </c>
      <c r="B775">
        <v>39</v>
      </c>
      <c r="C775" t="s">
        <v>48</v>
      </c>
    </row>
    <row r="776" spans="1:3" x14ac:dyDescent="0.25">
      <c r="A776">
        <v>775</v>
      </c>
      <c r="B776">
        <v>48</v>
      </c>
      <c r="C776" t="s">
        <v>48</v>
      </c>
    </row>
    <row r="777" spans="1:3" x14ac:dyDescent="0.25">
      <c r="A777">
        <v>680</v>
      </c>
      <c r="B777">
        <v>58</v>
      </c>
      <c r="C777" t="s">
        <v>48</v>
      </c>
    </row>
    <row r="778" spans="1:3" x14ac:dyDescent="0.25">
      <c r="A778">
        <v>750</v>
      </c>
      <c r="B778">
        <v>55</v>
      </c>
      <c r="C778" t="s">
        <v>48</v>
      </c>
    </row>
    <row r="779" spans="1:3" x14ac:dyDescent="0.25">
      <c r="A779">
        <v>1056</v>
      </c>
      <c r="B779">
        <v>53</v>
      </c>
      <c r="C779" t="s">
        <v>51</v>
      </c>
    </row>
    <row r="780" spans="1:3" x14ac:dyDescent="0.25">
      <c r="A780">
        <v>830</v>
      </c>
      <c r="B780">
        <v>48</v>
      </c>
      <c r="C780" t="s">
        <v>48</v>
      </c>
    </row>
    <row r="781" spans="1:3" x14ac:dyDescent="0.25">
      <c r="A781">
        <v>951</v>
      </c>
      <c r="B781">
        <v>46</v>
      </c>
      <c r="C781" t="s">
        <v>48</v>
      </c>
    </row>
    <row r="782" spans="1:3" x14ac:dyDescent="0.25">
      <c r="A782">
        <v>744</v>
      </c>
      <c r="B782">
        <v>50</v>
      </c>
      <c r="C782" t="s">
        <v>48</v>
      </c>
    </row>
    <row r="783" spans="1:3" x14ac:dyDescent="0.25">
      <c r="A783">
        <v>823</v>
      </c>
      <c r="B783">
        <v>39</v>
      </c>
      <c r="C783" t="s">
        <v>51</v>
      </c>
    </row>
    <row r="784" spans="1:3" x14ac:dyDescent="0.25">
      <c r="A784">
        <v>1121</v>
      </c>
      <c r="B784">
        <v>32</v>
      </c>
      <c r="C784" t="s">
        <v>48</v>
      </c>
    </row>
    <row r="785" spans="1:3" x14ac:dyDescent="0.25">
      <c r="A785">
        <v>959</v>
      </c>
      <c r="B785">
        <v>49</v>
      </c>
      <c r="C785" t="s">
        <v>51</v>
      </c>
    </row>
    <row r="786" spans="1:3" x14ac:dyDescent="0.25">
      <c r="A786">
        <v>586</v>
      </c>
      <c r="B786">
        <v>61</v>
      </c>
      <c r="C786" t="s">
        <v>48</v>
      </c>
    </row>
    <row r="787" spans="1:3" x14ac:dyDescent="0.25">
      <c r="A787">
        <v>672</v>
      </c>
      <c r="B787">
        <v>31</v>
      </c>
      <c r="C787" t="s">
        <v>51</v>
      </c>
    </row>
    <row r="788" spans="1:3" x14ac:dyDescent="0.25">
      <c r="A788">
        <v>973</v>
      </c>
      <c r="B788">
        <v>53</v>
      </c>
      <c r="C788" t="s">
        <v>51</v>
      </c>
    </row>
    <row r="789" spans="1:3" x14ac:dyDescent="0.25">
      <c r="A789">
        <v>931</v>
      </c>
      <c r="B789">
        <v>43</v>
      </c>
      <c r="C789" t="s">
        <v>48</v>
      </c>
    </row>
    <row r="790" spans="1:3" x14ac:dyDescent="0.25">
      <c r="A790">
        <v>1069</v>
      </c>
      <c r="B790">
        <v>37</v>
      </c>
      <c r="C790" t="s">
        <v>48</v>
      </c>
    </row>
    <row r="791" spans="1:3" x14ac:dyDescent="0.25">
      <c r="A791">
        <v>927</v>
      </c>
      <c r="B791">
        <v>43</v>
      </c>
      <c r="C791" t="s">
        <v>51</v>
      </c>
    </row>
    <row r="792" spans="1:3" x14ac:dyDescent="0.25">
      <c r="A792">
        <v>736</v>
      </c>
      <c r="B792">
        <v>34</v>
      </c>
      <c r="C792" t="s">
        <v>51</v>
      </c>
    </row>
    <row r="793" spans="1:3" x14ac:dyDescent="0.25">
      <c r="A793">
        <v>586</v>
      </c>
      <c r="B793">
        <v>64</v>
      </c>
      <c r="C793" t="s">
        <v>48</v>
      </c>
    </row>
    <row r="794" spans="1:3" x14ac:dyDescent="0.25">
      <c r="A794">
        <v>808</v>
      </c>
      <c r="B794">
        <v>49</v>
      </c>
      <c r="C794" t="s">
        <v>48</v>
      </c>
    </row>
    <row r="795" spans="1:3" x14ac:dyDescent="0.25">
      <c r="A795">
        <v>513</v>
      </c>
      <c r="B795">
        <v>26</v>
      </c>
      <c r="C795" t="s">
        <v>51</v>
      </c>
    </row>
    <row r="796" spans="1:3" x14ac:dyDescent="0.25">
      <c r="A796">
        <v>1257</v>
      </c>
      <c r="B796">
        <v>31</v>
      </c>
      <c r="C796" t="s">
        <v>48</v>
      </c>
    </row>
    <row r="797" spans="1:3" x14ac:dyDescent="0.25">
      <c r="A797">
        <v>761</v>
      </c>
      <c r="B797">
        <v>37</v>
      </c>
      <c r="C797" t="s">
        <v>51</v>
      </c>
    </row>
    <row r="798" spans="1:3" x14ac:dyDescent="0.25">
      <c r="A798">
        <v>1241</v>
      </c>
      <c r="B798">
        <v>25</v>
      </c>
      <c r="C798" t="s">
        <v>48</v>
      </c>
    </row>
    <row r="799" spans="1:3" x14ac:dyDescent="0.25">
      <c r="A799">
        <v>828</v>
      </c>
      <c r="B799">
        <v>38</v>
      </c>
      <c r="C799" t="s">
        <v>51</v>
      </c>
    </row>
    <row r="800" spans="1:3" x14ac:dyDescent="0.25">
      <c r="A800">
        <v>743</v>
      </c>
      <c r="B800">
        <v>32</v>
      </c>
      <c r="C800" t="s">
        <v>51</v>
      </c>
    </row>
    <row r="801" spans="1:3" x14ac:dyDescent="0.25">
      <c r="A801">
        <v>1174</v>
      </c>
      <c r="B801">
        <v>57</v>
      </c>
      <c r="C801" t="s">
        <v>51</v>
      </c>
    </row>
    <row r="802" spans="1:3" x14ac:dyDescent="0.25">
      <c r="A802">
        <v>478</v>
      </c>
      <c r="B802">
        <v>63</v>
      </c>
      <c r="C802" t="s">
        <v>48</v>
      </c>
    </row>
    <row r="803" spans="1:3" x14ac:dyDescent="0.25">
      <c r="A803">
        <v>711</v>
      </c>
      <c r="B803">
        <v>51</v>
      </c>
      <c r="C803" t="s">
        <v>48</v>
      </c>
    </row>
    <row r="804" spans="1:3" x14ac:dyDescent="0.25">
      <c r="A804">
        <v>949</v>
      </c>
      <c r="B804">
        <v>44</v>
      </c>
      <c r="C804" t="s">
        <v>48</v>
      </c>
    </row>
    <row r="805" spans="1:3" x14ac:dyDescent="0.25">
      <c r="A805">
        <v>803</v>
      </c>
      <c r="B805">
        <v>45</v>
      </c>
      <c r="C805" t="s">
        <v>48</v>
      </c>
    </row>
    <row r="806" spans="1:3" x14ac:dyDescent="0.25">
      <c r="A806">
        <v>1253</v>
      </c>
      <c r="B806">
        <v>62</v>
      </c>
      <c r="C806" t="s">
        <v>51</v>
      </c>
    </row>
    <row r="807" spans="1:3" x14ac:dyDescent="0.25">
      <c r="A807">
        <v>787</v>
      </c>
      <c r="B807">
        <v>51</v>
      </c>
      <c r="C807" t="s">
        <v>48</v>
      </c>
    </row>
    <row r="808" spans="1:3" x14ac:dyDescent="0.25">
      <c r="A808">
        <v>1130</v>
      </c>
      <c r="B808">
        <v>59</v>
      </c>
      <c r="C808" t="s">
        <v>51</v>
      </c>
    </row>
    <row r="809" spans="1:3" x14ac:dyDescent="0.25">
      <c r="A809">
        <v>1164</v>
      </c>
      <c r="B809">
        <v>60</v>
      </c>
      <c r="C809" t="s">
        <v>51</v>
      </c>
    </row>
    <row r="810" spans="1:3" x14ac:dyDescent="0.25">
      <c r="A810">
        <v>1130</v>
      </c>
      <c r="B810">
        <v>59</v>
      </c>
      <c r="C810" t="s">
        <v>51</v>
      </c>
    </row>
    <row r="811" spans="1:3" x14ac:dyDescent="0.25">
      <c r="A811">
        <v>615</v>
      </c>
      <c r="B811">
        <v>34</v>
      </c>
      <c r="C811" t="s">
        <v>51</v>
      </c>
    </row>
    <row r="812" spans="1:3" x14ac:dyDescent="0.25">
      <c r="A812">
        <v>732</v>
      </c>
      <c r="B812">
        <v>37</v>
      </c>
      <c r="C812" t="s">
        <v>51</v>
      </c>
    </row>
    <row r="813" spans="1:3" x14ac:dyDescent="0.25">
      <c r="A813">
        <v>732</v>
      </c>
      <c r="B813">
        <v>55</v>
      </c>
      <c r="C813" t="s">
        <v>48</v>
      </c>
    </row>
    <row r="814" spans="1:3" x14ac:dyDescent="0.25">
      <c r="A814">
        <v>1263</v>
      </c>
      <c r="B814">
        <v>62</v>
      </c>
      <c r="C814" t="s">
        <v>51</v>
      </c>
    </row>
    <row r="815" spans="1:3" x14ac:dyDescent="0.25">
      <c r="A815">
        <v>677</v>
      </c>
      <c r="B815">
        <v>54</v>
      </c>
      <c r="C815" t="s">
        <v>48</v>
      </c>
    </row>
    <row r="816" spans="1:3" x14ac:dyDescent="0.25">
      <c r="A816">
        <v>1069</v>
      </c>
      <c r="B816">
        <v>54</v>
      </c>
      <c r="C816" t="s">
        <v>51</v>
      </c>
    </row>
    <row r="817" spans="1:3" x14ac:dyDescent="0.25">
      <c r="A817">
        <v>761</v>
      </c>
      <c r="B817">
        <v>43</v>
      </c>
      <c r="C817" t="s">
        <v>51</v>
      </c>
    </row>
    <row r="818" spans="1:3" x14ac:dyDescent="0.25">
      <c r="A818">
        <v>1122</v>
      </c>
      <c r="B818">
        <v>38</v>
      </c>
      <c r="C818" t="s">
        <v>48</v>
      </c>
    </row>
    <row r="819" spans="1:3" x14ac:dyDescent="0.25">
      <c r="A819">
        <v>995</v>
      </c>
      <c r="B819">
        <v>52</v>
      </c>
      <c r="C819" t="s">
        <v>51</v>
      </c>
    </row>
    <row r="820" spans="1:3" x14ac:dyDescent="0.25">
      <c r="A820">
        <v>1037</v>
      </c>
      <c r="B820">
        <v>41</v>
      </c>
      <c r="C820" t="s">
        <v>48</v>
      </c>
    </row>
    <row r="821" spans="1:3" x14ac:dyDescent="0.25">
      <c r="A821">
        <v>776</v>
      </c>
      <c r="B821">
        <v>39</v>
      </c>
      <c r="C821" t="s">
        <v>51</v>
      </c>
    </row>
    <row r="822" spans="1:3" x14ac:dyDescent="0.25">
      <c r="A822">
        <v>1268</v>
      </c>
      <c r="B822">
        <v>31</v>
      </c>
      <c r="C822" t="s">
        <v>48</v>
      </c>
    </row>
    <row r="823" spans="1:3" x14ac:dyDescent="0.25">
      <c r="A823">
        <v>591</v>
      </c>
      <c r="B823">
        <v>58</v>
      </c>
      <c r="C823" t="s">
        <v>48</v>
      </c>
    </row>
    <row r="824" spans="1:3" x14ac:dyDescent="0.25">
      <c r="A824">
        <v>848</v>
      </c>
      <c r="B824">
        <v>41</v>
      </c>
      <c r="C824" t="s">
        <v>51</v>
      </c>
    </row>
    <row r="825" spans="1:3" x14ac:dyDescent="0.25">
      <c r="A825">
        <v>924</v>
      </c>
      <c r="B825">
        <v>46</v>
      </c>
      <c r="C825" t="s">
        <v>51</v>
      </c>
    </row>
    <row r="826" spans="1:3" x14ac:dyDescent="0.25">
      <c r="A826">
        <v>847</v>
      </c>
      <c r="B826">
        <v>46</v>
      </c>
      <c r="C826" t="s">
        <v>48</v>
      </c>
    </row>
    <row r="827" spans="1:3" x14ac:dyDescent="0.25">
      <c r="A827">
        <v>1131</v>
      </c>
      <c r="B827">
        <v>55</v>
      </c>
      <c r="C827" t="s">
        <v>51</v>
      </c>
    </row>
    <row r="828" spans="1:3" x14ac:dyDescent="0.25">
      <c r="A828">
        <v>1279</v>
      </c>
      <c r="B828">
        <v>31</v>
      </c>
      <c r="C828" t="s">
        <v>48</v>
      </c>
    </row>
    <row r="829" spans="1:3" x14ac:dyDescent="0.25">
      <c r="A829">
        <v>649</v>
      </c>
      <c r="B829">
        <v>59</v>
      </c>
      <c r="C829" t="s">
        <v>48</v>
      </c>
    </row>
    <row r="830" spans="1:3" x14ac:dyDescent="0.25">
      <c r="A830">
        <v>620</v>
      </c>
      <c r="B830">
        <v>28</v>
      </c>
      <c r="C830" t="s">
        <v>51</v>
      </c>
    </row>
    <row r="831" spans="1:3" x14ac:dyDescent="0.25">
      <c r="A831">
        <v>717</v>
      </c>
      <c r="B831">
        <v>51</v>
      </c>
      <c r="C831" t="s">
        <v>48</v>
      </c>
    </row>
    <row r="832" spans="1:3" x14ac:dyDescent="0.25">
      <c r="A832">
        <v>1171</v>
      </c>
      <c r="B832">
        <v>58</v>
      </c>
      <c r="C832" t="s">
        <v>51</v>
      </c>
    </row>
    <row r="833" spans="1:3" x14ac:dyDescent="0.25">
      <c r="A833">
        <v>721</v>
      </c>
      <c r="B833">
        <v>55</v>
      </c>
      <c r="C833" t="s">
        <v>48</v>
      </c>
    </row>
    <row r="834" spans="1:3" x14ac:dyDescent="0.25">
      <c r="A834">
        <v>1043</v>
      </c>
      <c r="B834">
        <v>39</v>
      </c>
      <c r="C834" t="s">
        <v>48</v>
      </c>
    </row>
    <row r="835" spans="1:3" x14ac:dyDescent="0.25">
      <c r="A835">
        <v>951</v>
      </c>
      <c r="B835">
        <v>46</v>
      </c>
      <c r="C835" t="s">
        <v>48</v>
      </c>
    </row>
    <row r="836" spans="1:3" x14ac:dyDescent="0.25">
      <c r="A836">
        <v>971</v>
      </c>
      <c r="B836">
        <v>50</v>
      </c>
      <c r="C836" t="s">
        <v>51</v>
      </c>
    </row>
    <row r="837" spans="1:3" x14ac:dyDescent="0.25">
      <c r="A837">
        <v>1125</v>
      </c>
      <c r="B837">
        <v>55</v>
      </c>
      <c r="C837" t="s">
        <v>51</v>
      </c>
    </row>
    <row r="838" spans="1:3" x14ac:dyDescent="0.25">
      <c r="A838">
        <v>1132</v>
      </c>
      <c r="B838">
        <v>55</v>
      </c>
      <c r="C838" t="s">
        <v>51</v>
      </c>
    </row>
    <row r="839" spans="1:3" x14ac:dyDescent="0.25">
      <c r="A839">
        <v>712</v>
      </c>
      <c r="B839">
        <v>53</v>
      </c>
      <c r="C839" t="s">
        <v>48</v>
      </c>
    </row>
    <row r="840" spans="1:3" x14ac:dyDescent="0.25">
      <c r="A840">
        <v>1018</v>
      </c>
      <c r="B840">
        <v>39</v>
      </c>
      <c r="C840" t="s">
        <v>48</v>
      </c>
    </row>
    <row r="841" spans="1:3" x14ac:dyDescent="0.25">
      <c r="A841">
        <v>1191</v>
      </c>
      <c r="B841">
        <v>31</v>
      </c>
      <c r="C841" t="s">
        <v>48</v>
      </c>
    </row>
    <row r="842" spans="1:3" x14ac:dyDescent="0.25">
      <c r="A842">
        <v>673</v>
      </c>
      <c r="B842">
        <v>58</v>
      </c>
      <c r="C842" t="s">
        <v>48</v>
      </c>
    </row>
    <row r="843" spans="1:3" x14ac:dyDescent="0.25">
      <c r="A843">
        <v>1273</v>
      </c>
      <c r="B843">
        <v>27</v>
      </c>
      <c r="C843" t="s">
        <v>48</v>
      </c>
    </row>
    <row r="844" spans="1:3" x14ac:dyDescent="0.25">
      <c r="A844">
        <v>1256</v>
      </c>
      <c r="B844">
        <v>64</v>
      </c>
      <c r="C844" t="s">
        <v>51</v>
      </c>
    </row>
    <row r="845" spans="1:3" x14ac:dyDescent="0.25">
      <c r="A845">
        <v>728</v>
      </c>
      <c r="B845">
        <v>37</v>
      </c>
      <c r="C845" t="s">
        <v>51</v>
      </c>
    </row>
    <row r="846" spans="1:3" x14ac:dyDescent="0.25">
      <c r="A846">
        <v>807</v>
      </c>
      <c r="B846">
        <v>38</v>
      </c>
      <c r="C846" t="s">
        <v>51</v>
      </c>
    </row>
    <row r="847" spans="1:3" x14ac:dyDescent="0.25">
      <c r="A847">
        <v>1100</v>
      </c>
      <c r="B847">
        <v>34</v>
      </c>
      <c r="C847" t="s">
        <v>48</v>
      </c>
    </row>
    <row r="848" spans="1:3" x14ac:dyDescent="0.25">
      <c r="A848">
        <v>877</v>
      </c>
      <c r="B848">
        <v>42</v>
      </c>
      <c r="C848" t="s">
        <v>48</v>
      </c>
    </row>
    <row r="849" spans="1:3" x14ac:dyDescent="0.25">
      <c r="A849">
        <v>1130</v>
      </c>
      <c r="B849">
        <v>51</v>
      </c>
      <c r="C849" t="s">
        <v>51</v>
      </c>
    </row>
    <row r="850" spans="1:3" x14ac:dyDescent="0.25">
      <c r="A850">
        <v>1302</v>
      </c>
      <c r="B850">
        <v>25</v>
      </c>
      <c r="C850" t="s">
        <v>48</v>
      </c>
    </row>
    <row r="851" spans="1:3" x14ac:dyDescent="0.25">
      <c r="A851">
        <v>1155</v>
      </c>
      <c r="B851">
        <v>30</v>
      </c>
      <c r="C851" t="s">
        <v>48</v>
      </c>
    </row>
    <row r="852" spans="1:3" x14ac:dyDescent="0.25">
      <c r="A852">
        <v>568</v>
      </c>
      <c r="B852">
        <v>64</v>
      </c>
      <c r="C852" t="s">
        <v>48</v>
      </c>
    </row>
    <row r="853" spans="1:3" x14ac:dyDescent="0.25">
      <c r="A853">
        <v>804</v>
      </c>
      <c r="B853">
        <v>38</v>
      </c>
      <c r="C853" t="s">
        <v>51</v>
      </c>
    </row>
    <row r="854" spans="1:3" x14ac:dyDescent="0.25">
      <c r="A854">
        <v>958</v>
      </c>
      <c r="B854">
        <v>46</v>
      </c>
      <c r="C854" t="s">
        <v>51</v>
      </c>
    </row>
    <row r="855" spans="1:3" x14ac:dyDescent="0.25">
      <c r="A855">
        <v>616</v>
      </c>
      <c r="B855">
        <v>32</v>
      </c>
      <c r="C855" t="s">
        <v>51</v>
      </c>
    </row>
    <row r="856" spans="1:3" x14ac:dyDescent="0.25">
      <c r="A856">
        <v>536</v>
      </c>
      <c r="B856">
        <v>27</v>
      </c>
      <c r="C856" t="s">
        <v>51</v>
      </c>
    </row>
    <row r="857" spans="1:3" x14ac:dyDescent="0.25">
      <c r="A857">
        <v>1314</v>
      </c>
      <c r="B857">
        <v>63</v>
      </c>
      <c r="C857" t="s">
        <v>51</v>
      </c>
    </row>
    <row r="858" spans="1:3" x14ac:dyDescent="0.25">
      <c r="A858">
        <v>592</v>
      </c>
      <c r="B858">
        <v>27</v>
      </c>
      <c r="C858" t="s">
        <v>51</v>
      </c>
    </row>
    <row r="859" spans="1:3" x14ac:dyDescent="0.25">
      <c r="A859">
        <v>1086</v>
      </c>
      <c r="B859">
        <v>58</v>
      </c>
      <c r="C859" t="s">
        <v>51</v>
      </c>
    </row>
    <row r="860" spans="1:3" x14ac:dyDescent="0.25">
      <c r="A860">
        <v>1091</v>
      </c>
      <c r="B860">
        <v>54</v>
      </c>
      <c r="C860" t="s">
        <v>51</v>
      </c>
    </row>
    <row r="861" spans="1:3" x14ac:dyDescent="0.25">
      <c r="A861">
        <v>965</v>
      </c>
      <c r="B861">
        <v>44</v>
      </c>
      <c r="C861" t="s">
        <v>48</v>
      </c>
    </row>
    <row r="862" spans="1:3" x14ac:dyDescent="0.25">
      <c r="A862">
        <v>1075</v>
      </c>
      <c r="B862">
        <v>57</v>
      </c>
      <c r="C862" t="s">
        <v>51</v>
      </c>
    </row>
    <row r="863" spans="1:3" x14ac:dyDescent="0.25">
      <c r="A863">
        <v>955</v>
      </c>
      <c r="B863">
        <v>47</v>
      </c>
      <c r="C863" t="s">
        <v>51</v>
      </c>
    </row>
    <row r="864" spans="1:3" x14ac:dyDescent="0.25">
      <c r="A864">
        <v>934</v>
      </c>
      <c r="B864">
        <v>48</v>
      </c>
      <c r="C864" t="s">
        <v>51</v>
      </c>
    </row>
    <row r="865" spans="1:3" x14ac:dyDescent="0.25">
      <c r="A865">
        <v>1333</v>
      </c>
      <c r="B865">
        <v>25</v>
      </c>
      <c r="C865" t="s">
        <v>48</v>
      </c>
    </row>
    <row r="866" spans="1:3" x14ac:dyDescent="0.25">
      <c r="A866">
        <v>941</v>
      </c>
      <c r="B866">
        <v>51</v>
      </c>
      <c r="C866" t="s">
        <v>51</v>
      </c>
    </row>
    <row r="867" spans="1:3" x14ac:dyDescent="0.25">
      <c r="A867">
        <v>846</v>
      </c>
      <c r="B867">
        <v>43</v>
      </c>
      <c r="C867" t="s">
        <v>48</v>
      </c>
    </row>
    <row r="868" spans="1:3" x14ac:dyDescent="0.25">
      <c r="A868">
        <v>1064</v>
      </c>
      <c r="B868">
        <v>34</v>
      </c>
      <c r="C868" t="s">
        <v>48</v>
      </c>
    </row>
    <row r="869" spans="1:3" x14ac:dyDescent="0.25">
      <c r="A869">
        <v>777</v>
      </c>
      <c r="B869">
        <v>39</v>
      </c>
      <c r="C869" t="s">
        <v>51</v>
      </c>
    </row>
    <row r="870" spans="1:3" x14ac:dyDescent="0.25">
      <c r="A870">
        <v>1214</v>
      </c>
      <c r="B870">
        <v>57</v>
      </c>
      <c r="C870" t="s">
        <v>51</v>
      </c>
    </row>
    <row r="871" spans="1:3" x14ac:dyDescent="0.25">
      <c r="A871">
        <v>1082</v>
      </c>
      <c r="B871">
        <v>53</v>
      </c>
      <c r="C871" t="s">
        <v>51</v>
      </c>
    </row>
    <row r="872" spans="1:3" x14ac:dyDescent="0.25">
      <c r="A872">
        <v>673</v>
      </c>
      <c r="B872">
        <v>36</v>
      </c>
      <c r="C872" t="s">
        <v>51</v>
      </c>
    </row>
    <row r="873" spans="1:3" x14ac:dyDescent="0.25">
      <c r="A873">
        <v>688</v>
      </c>
      <c r="B873">
        <v>53</v>
      </c>
      <c r="C873" t="s">
        <v>48</v>
      </c>
    </row>
    <row r="874" spans="1:3" x14ac:dyDescent="0.25">
      <c r="A874">
        <v>1242</v>
      </c>
      <c r="B874">
        <v>27</v>
      </c>
      <c r="C874" t="s">
        <v>48</v>
      </c>
    </row>
    <row r="875" spans="1:3" x14ac:dyDescent="0.25">
      <c r="A875">
        <v>739</v>
      </c>
      <c r="B875">
        <v>39</v>
      </c>
      <c r="C875" t="s">
        <v>51</v>
      </c>
    </row>
    <row r="876" spans="1:3" x14ac:dyDescent="0.25">
      <c r="A876">
        <v>1038</v>
      </c>
      <c r="B876">
        <v>53</v>
      </c>
      <c r="C876" t="s">
        <v>51</v>
      </c>
    </row>
    <row r="877" spans="1:3" x14ac:dyDescent="0.25">
      <c r="A877">
        <v>679</v>
      </c>
      <c r="B877">
        <v>56</v>
      </c>
      <c r="C877" t="s">
        <v>48</v>
      </c>
    </row>
    <row r="878" spans="1:3" x14ac:dyDescent="0.25">
      <c r="A878">
        <v>825</v>
      </c>
      <c r="B878">
        <v>38</v>
      </c>
      <c r="C878" t="s">
        <v>51</v>
      </c>
    </row>
    <row r="879" spans="1:3" x14ac:dyDescent="0.25">
      <c r="A879">
        <v>1226</v>
      </c>
      <c r="B879">
        <v>30</v>
      </c>
      <c r="C879" t="s">
        <v>48</v>
      </c>
    </row>
    <row r="880" spans="1:3" x14ac:dyDescent="0.25">
      <c r="A880">
        <v>528</v>
      </c>
      <c r="B880">
        <v>27</v>
      </c>
      <c r="C880" t="s">
        <v>51</v>
      </c>
    </row>
    <row r="881" spans="1:3" x14ac:dyDescent="0.25">
      <c r="A881">
        <v>609</v>
      </c>
      <c r="B881">
        <v>57</v>
      </c>
      <c r="C881" t="s">
        <v>48</v>
      </c>
    </row>
    <row r="882" spans="1:3" x14ac:dyDescent="0.25">
      <c r="A882">
        <v>1218</v>
      </c>
      <c r="B882">
        <v>28</v>
      </c>
      <c r="C882" t="s">
        <v>48</v>
      </c>
    </row>
    <row r="883" spans="1:3" x14ac:dyDescent="0.25">
      <c r="A883">
        <v>561</v>
      </c>
      <c r="B883">
        <v>27</v>
      </c>
      <c r="C883" t="s">
        <v>51</v>
      </c>
    </row>
    <row r="884" spans="1:3" x14ac:dyDescent="0.25">
      <c r="A884">
        <v>681</v>
      </c>
      <c r="B884">
        <v>36</v>
      </c>
      <c r="C884" t="s">
        <v>51</v>
      </c>
    </row>
    <row r="885" spans="1:3" x14ac:dyDescent="0.25">
      <c r="A885">
        <v>1218</v>
      </c>
      <c r="B885">
        <v>62</v>
      </c>
      <c r="C885" t="s">
        <v>51</v>
      </c>
    </row>
    <row r="886" spans="1:3" x14ac:dyDescent="0.25">
      <c r="A886">
        <v>1101</v>
      </c>
      <c r="B886">
        <v>56</v>
      </c>
      <c r="C886" t="s">
        <v>51</v>
      </c>
    </row>
    <row r="887" spans="1:3" x14ac:dyDescent="0.25">
      <c r="A887">
        <v>1129</v>
      </c>
      <c r="B887">
        <v>56</v>
      </c>
      <c r="C887" t="s">
        <v>51</v>
      </c>
    </row>
    <row r="888" spans="1:3" x14ac:dyDescent="0.25">
      <c r="A888">
        <v>601</v>
      </c>
      <c r="B888">
        <v>61</v>
      </c>
      <c r="C888" t="s">
        <v>48</v>
      </c>
    </row>
    <row r="889" spans="1:3" x14ac:dyDescent="0.25">
      <c r="A889">
        <v>1280</v>
      </c>
      <c r="B889">
        <v>31</v>
      </c>
      <c r="C889" t="s">
        <v>48</v>
      </c>
    </row>
    <row r="890" spans="1:3" x14ac:dyDescent="0.25">
      <c r="A890">
        <v>918</v>
      </c>
      <c r="B890">
        <v>42</v>
      </c>
      <c r="C890" t="s">
        <v>51</v>
      </c>
    </row>
    <row r="891" spans="1:3" x14ac:dyDescent="0.25">
      <c r="A891">
        <v>1275</v>
      </c>
      <c r="B891">
        <v>26</v>
      </c>
      <c r="C891" t="s">
        <v>48</v>
      </c>
    </row>
    <row r="892" spans="1:3" x14ac:dyDescent="0.25">
      <c r="A892">
        <v>944</v>
      </c>
      <c r="B892">
        <v>47</v>
      </c>
      <c r="C892" t="s">
        <v>51</v>
      </c>
    </row>
    <row r="893" spans="1:3" x14ac:dyDescent="0.25">
      <c r="A893">
        <v>1119</v>
      </c>
      <c r="B893">
        <v>34</v>
      </c>
      <c r="C893" t="s">
        <v>48</v>
      </c>
    </row>
    <row r="894" spans="1:3" x14ac:dyDescent="0.25">
      <c r="A894">
        <v>770</v>
      </c>
      <c r="B894">
        <v>40</v>
      </c>
      <c r="C894" t="s">
        <v>51</v>
      </c>
    </row>
    <row r="895" spans="1:3" x14ac:dyDescent="0.25">
      <c r="A895">
        <v>835</v>
      </c>
      <c r="B895">
        <v>41</v>
      </c>
      <c r="C895" t="s">
        <v>51</v>
      </c>
    </row>
    <row r="896" spans="1:3" x14ac:dyDescent="0.25">
      <c r="A896">
        <v>1074</v>
      </c>
      <c r="B896">
        <v>40</v>
      </c>
      <c r="C896" t="s">
        <v>48</v>
      </c>
    </row>
    <row r="897" spans="1:3" x14ac:dyDescent="0.25">
      <c r="A897">
        <v>1300</v>
      </c>
      <c r="B897">
        <v>61</v>
      </c>
      <c r="C897" t="s">
        <v>51</v>
      </c>
    </row>
    <row r="898" spans="1:3" x14ac:dyDescent="0.25">
      <c r="A898">
        <v>590</v>
      </c>
      <c r="B898">
        <v>62</v>
      </c>
      <c r="C898" t="s">
        <v>48</v>
      </c>
    </row>
    <row r="899" spans="1:3" x14ac:dyDescent="0.25">
      <c r="A899">
        <v>548</v>
      </c>
      <c r="B899">
        <v>25</v>
      </c>
      <c r="C899" t="s">
        <v>51</v>
      </c>
    </row>
    <row r="900" spans="1:3" x14ac:dyDescent="0.25">
      <c r="A900">
        <v>726</v>
      </c>
      <c r="B900">
        <v>36</v>
      </c>
      <c r="C900" t="s">
        <v>51</v>
      </c>
    </row>
    <row r="901" spans="1:3" x14ac:dyDescent="0.25">
      <c r="A901">
        <v>760</v>
      </c>
      <c r="B901">
        <v>39</v>
      </c>
      <c r="C901" t="s">
        <v>51</v>
      </c>
    </row>
    <row r="902" spans="1:3" x14ac:dyDescent="0.25">
      <c r="A902">
        <v>1150</v>
      </c>
      <c r="B902">
        <v>55</v>
      </c>
      <c r="C902" t="s">
        <v>51</v>
      </c>
    </row>
    <row r="903" spans="1:3" x14ac:dyDescent="0.25">
      <c r="A903">
        <v>1353</v>
      </c>
      <c r="B903">
        <v>25</v>
      </c>
      <c r="C903" t="s">
        <v>48</v>
      </c>
    </row>
    <row r="904" spans="1:3" x14ac:dyDescent="0.25">
      <c r="A904">
        <v>731</v>
      </c>
      <c r="B904">
        <v>52</v>
      </c>
      <c r="C904" t="s">
        <v>48</v>
      </c>
    </row>
    <row r="905" spans="1:3" x14ac:dyDescent="0.25">
      <c r="A905">
        <v>906</v>
      </c>
      <c r="B905">
        <v>44</v>
      </c>
      <c r="C905" t="s">
        <v>48</v>
      </c>
    </row>
    <row r="906" spans="1:3" x14ac:dyDescent="0.25">
      <c r="A906">
        <v>1117</v>
      </c>
      <c r="B906">
        <v>59</v>
      </c>
      <c r="C906" t="s">
        <v>51</v>
      </c>
    </row>
    <row r="907" spans="1:3" x14ac:dyDescent="0.25">
      <c r="A907">
        <v>535</v>
      </c>
      <c r="B907">
        <v>30</v>
      </c>
      <c r="C907" t="s">
        <v>51</v>
      </c>
    </row>
    <row r="908" spans="1:3" x14ac:dyDescent="0.25">
      <c r="A908">
        <v>937</v>
      </c>
      <c r="B908">
        <v>45</v>
      </c>
      <c r="C908" t="s">
        <v>48</v>
      </c>
    </row>
    <row r="909" spans="1:3" x14ac:dyDescent="0.25">
      <c r="A909">
        <v>859</v>
      </c>
      <c r="B909">
        <v>44</v>
      </c>
      <c r="C909" t="s">
        <v>48</v>
      </c>
    </row>
    <row r="910" spans="1:3" x14ac:dyDescent="0.25">
      <c r="A910">
        <v>882</v>
      </c>
      <c r="B910">
        <v>44</v>
      </c>
      <c r="C910" t="s">
        <v>48</v>
      </c>
    </row>
    <row r="911" spans="1:3" x14ac:dyDescent="0.25">
      <c r="A911">
        <v>985</v>
      </c>
      <c r="B911">
        <v>52</v>
      </c>
      <c r="C911" t="s">
        <v>51</v>
      </c>
    </row>
    <row r="912" spans="1:3" x14ac:dyDescent="0.25">
      <c r="A912">
        <v>547</v>
      </c>
      <c r="B912">
        <v>26</v>
      </c>
      <c r="C912" t="s">
        <v>51</v>
      </c>
    </row>
    <row r="913" spans="1:3" x14ac:dyDescent="0.25">
      <c r="A913">
        <v>733</v>
      </c>
      <c r="B913">
        <v>53</v>
      </c>
      <c r="C913" t="s">
        <v>48</v>
      </c>
    </row>
    <row r="914" spans="1:3" x14ac:dyDescent="0.25">
      <c r="A914">
        <v>954</v>
      </c>
      <c r="B914">
        <v>51</v>
      </c>
      <c r="C914" t="s">
        <v>51</v>
      </c>
    </row>
    <row r="915" spans="1:3" x14ac:dyDescent="0.25">
      <c r="A915">
        <v>1110</v>
      </c>
      <c r="B915">
        <v>59</v>
      </c>
      <c r="C915" t="s">
        <v>51</v>
      </c>
    </row>
    <row r="916" spans="1:3" x14ac:dyDescent="0.25">
      <c r="A916">
        <v>1241</v>
      </c>
      <c r="B916">
        <v>29</v>
      </c>
      <c r="C916" t="s">
        <v>48</v>
      </c>
    </row>
    <row r="917" spans="1:3" x14ac:dyDescent="0.25">
      <c r="A917">
        <v>570</v>
      </c>
      <c r="B917">
        <v>60</v>
      </c>
      <c r="C917" t="s">
        <v>48</v>
      </c>
    </row>
    <row r="918" spans="1:3" x14ac:dyDescent="0.25">
      <c r="A918">
        <v>532</v>
      </c>
      <c r="B918">
        <v>63</v>
      </c>
      <c r="C918" t="s">
        <v>48</v>
      </c>
    </row>
    <row r="919" spans="1:3" x14ac:dyDescent="0.25">
      <c r="A919">
        <v>753</v>
      </c>
      <c r="B919">
        <v>51</v>
      </c>
      <c r="C919" t="s">
        <v>48</v>
      </c>
    </row>
    <row r="920" spans="1:3" x14ac:dyDescent="0.25">
      <c r="A920">
        <v>680</v>
      </c>
      <c r="B920">
        <v>56</v>
      </c>
      <c r="C920" t="s">
        <v>48</v>
      </c>
    </row>
    <row r="921" spans="1:3" x14ac:dyDescent="0.25">
      <c r="A921">
        <v>907</v>
      </c>
      <c r="B921">
        <v>44</v>
      </c>
      <c r="C921" t="s">
        <v>51</v>
      </c>
    </row>
    <row r="922" spans="1:3" x14ac:dyDescent="0.25">
      <c r="A922">
        <v>775</v>
      </c>
      <c r="B922">
        <v>53</v>
      </c>
      <c r="C922" t="s">
        <v>48</v>
      </c>
    </row>
    <row r="923" spans="1:3" x14ac:dyDescent="0.25">
      <c r="A923">
        <v>1111</v>
      </c>
      <c r="B923">
        <v>57</v>
      </c>
      <c r="C923" t="s">
        <v>51</v>
      </c>
    </row>
    <row r="924" spans="1:3" x14ac:dyDescent="0.25">
      <c r="A924">
        <v>697</v>
      </c>
      <c r="B924">
        <v>57</v>
      </c>
      <c r="C924" t="s">
        <v>48</v>
      </c>
    </row>
    <row r="925" spans="1:3" x14ac:dyDescent="0.25">
      <c r="A925">
        <v>857</v>
      </c>
      <c r="B925">
        <v>48</v>
      </c>
      <c r="C925" t="s">
        <v>48</v>
      </c>
    </row>
    <row r="926" spans="1:3" x14ac:dyDescent="0.25">
      <c r="A926">
        <v>883</v>
      </c>
      <c r="B926">
        <v>43</v>
      </c>
      <c r="C926" t="s">
        <v>51</v>
      </c>
    </row>
    <row r="927" spans="1:3" x14ac:dyDescent="0.25">
      <c r="A927">
        <v>1038</v>
      </c>
      <c r="B927">
        <v>53</v>
      </c>
      <c r="C927" t="s">
        <v>51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6D93C-23C9-446C-9387-ECC5E3A13B2C}">
  <sheetPr codeName="Sheet83"/>
  <dimension ref="A1:E13"/>
  <sheetViews>
    <sheetView workbookViewId="0">
      <selection activeCell="D17" sqref="D17"/>
    </sheetView>
  </sheetViews>
  <sheetFormatPr defaultRowHeight="12.75" x14ac:dyDescent="0.2"/>
  <cols>
    <col min="1" max="1" width="11.85546875" style="13" bestFit="1" customWidth="1"/>
    <col min="2" max="4" width="9.28515625" style="13" bestFit="1" customWidth="1"/>
    <col min="5" max="5" width="10.28515625" style="13" bestFit="1" customWidth="1"/>
    <col min="6" max="16384" width="9.140625" style="13"/>
  </cols>
  <sheetData>
    <row r="1" spans="1:5" x14ac:dyDescent="0.2">
      <c r="A1" s="39" t="s">
        <v>822</v>
      </c>
      <c r="B1" s="39" t="s">
        <v>113</v>
      </c>
    </row>
    <row r="3" spans="1:5" x14ac:dyDescent="0.2">
      <c r="A3" s="17" t="s">
        <v>823</v>
      </c>
      <c r="B3" s="17" t="s">
        <v>824</v>
      </c>
      <c r="C3" s="18"/>
      <c r="D3" s="18"/>
      <c r="E3" s="19"/>
    </row>
    <row r="4" spans="1:5" x14ac:dyDescent="0.2">
      <c r="A4" s="17" t="s">
        <v>825</v>
      </c>
      <c r="B4" s="17" t="s">
        <v>93</v>
      </c>
      <c r="C4" s="40" t="s">
        <v>99</v>
      </c>
      <c r="D4" s="40" t="s">
        <v>100</v>
      </c>
      <c r="E4" s="41" t="s">
        <v>35</v>
      </c>
    </row>
    <row r="5" spans="1:5" x14ac:dyDescent="0.2">
      <c r="A5" s="17" t="s">
        <v>49</v>
      </c>
      <c r="B5" s="17">
        <v>1323</v>
      </c>
      <c r="C5" s="40">
        <v>1317</v>
      </c>
      <c r="D5" s="40">
        <v>1445</v>
      </c>
      <c r="E5" s="41">
        <v>4085</v>
      </c>
    </row>
    <row r="6" spans="1:5" x14ac:dyDescent="0.2">
      <c r="A6" s="42" t="s">
        <v>61</v>
      </c>
      <c r="B6" s="42">
        <v>890</v>
      </c>
      <c r="C6" s="13">
        <v>335</v>
      </c>
      <c r="D6" s="13">
        <v>812</v>
      </c>
      <c r="E6" s="43">
        <v>2037</v>
      </c>
    </row>
    <row r="7" spans="1:5" x14ac:dyDescent="0.2">
      <c r="A7" s="42" t="s">
        <v>826</v>
      </c>
      <c r="B7" s="42">
        <v>1231</v>
      </c>
      <c r="C7" s="13">
        <v>922</v>
      </c>
      <c r="D7" s="13">
        <v>843</v>
      </c>
      <c r="E7" s="43">
        <v>2996</v>
      </c>
    </row>
    <row r="8" spans="1:5" x14ac:dyDescent="0.2">
      <c r="A8" s="42" t="s">
        <v>827</v>
      </c>
      <c r="B8" s="42">
        <v>767</v>
      </c>
      <c r="C8" s="13">
        <v>1424</v>
      </c>
      <c r="D8" s="13">
        <v>1199</v>
      </c>
      <c r="E8" s="43">
        <v>3390</v>
      </c>
    </row>
    <row r="9" spans="1:5" x14ac:dyDescent="0.2">
      <c r="A9" s="42" t="s">
        <v>828</v>
      </c>
      <c r="B9" s="42">
        <v>579</v>
      </c>
      <c r="C9" s="13">
        <v>483</v>
      </c>
      <c r="D9" s="13">
        <v>371</v>
      </c>
      <c r="E9" s="43">
        <v>1433</v>
      </c>
    </row>
    <row r="10" spans="1:5" x14ac:dyDescent="0.2">
      <c r="A10" s="42" t="s">
        <v>51</v>
      </c>
      <c r="B10" s="42">
        <v>597</v>
      </c>
      <c r="C10" s="13">
        <v>577</v>
      </c>
      <c r="D10" s="13">
        <v>327</v>
      </c>
      <c r="E10" s="43">
        <v>1501</v>
      </c>
    </row>
    <row r="11" spans="1:5" x14ac:dyDescent="0.2">
      <c r="A11" s="42" t="s">
        <v>246</v>
      </c>
      <c r="B11" s="42">
        <v>570</v>
      </c>
      <c r="C11" s="13">
        <v>850</v>
      </c>
      <c r="D11" s="13">
        <v>811</v>
      </c>
      <c r="E11" s="43">
        <v>2231</v>
      </c>
    </row>
    <row r="12" spans="1:5" x14ac:dyDescent="0.2">
      <c r="A12" s="42" t="s">
        <v>829</v>
      </c>
      <c r="B12" s="42">
        <v>131</v>
      </c>
      <c r="C12" s="13">
        <v>71</v>
      </c>
      <c r="D12" s="13">
        <v>266</v>
      </c>
      <c r="E12" s="43">
        <v>468</v>
      </c>
    </row>
    <row r="13" spans="1:5" x14ac:dyDescent="0.2">
      <c r="A13" s="44" t="s">
        <v>35</v>
      </c>
      <c r="B13" s="44">
        <v>6088</v>
      </c>
      <c r="C13" s="45">
        <v>5979</v>
      </c>
      <c r="D13" s="45">
        <v>6074</v>
      </c>
      <c r="E13" s="39">
        <v>18141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EFFD-DCFE-43B0-84E9-F3487C2231C7}">
  <sheetPr codeName="Sheet84">
    <pageSetUpPr fitToPage="1"/>
  </sheetPr>
  <dimension ref="A1:D24"/>
  <sheetViews>
    <sheetView tabSelected="1" zoomScale="135" workbookViewId="0">
      <selection activeCell="A3" sqref="A3"/>
    </sheetView>
  </sheetViews>
  <sheetFormatPr defaultColWidth="9.140625" defaultRowHeight="12.75" x14ac:dyDescent="0.2"/>
  <cols>
    <col min="1" max="16384" width="9.140625" style="16"/>
  </cols>
  <sheetData>
    <row r="1" spans="1:4" x14ac:dyDescent="0.2">
      <c r="A1" s="16" t="s">
        <v>17</v>
      </c>
      <c r="B1" s="16" t="s">
        <v>93</v>
      </c>
      <c r="C1" s="16" t="s">
        <v>99</v>
      </c>
      <c r="D1" s="16" t="s">
        <v>100</v>
      </c>
    </row>
    <row r="2" spans="1:4" x14ac:dyDescent="0.2">
      <c r="A2" s="16" t="s">
        <v>49</v>
      </c>
      <c r="B2" s="16">
        <v>173</v>
      </c>
      <c r="C2" s="16">
        <v>1</v>
      </c>
      <c r="D2" s="16">
        <v>256</v>
      </c>
    </row>
    <row r="3" spans="1:4" x14ac:dyDescent="0.2">
      <c r="A3" s="16" t="s">
        <v>49</v>
      </c>
      <c r="B3" s="16">
        <v>208</v>
      </c>
      <c r="C3" s="16">
        <v>201</v>
      </c>
      <c r="D3" s="16">
        <v>224</v>
      </c>
    </row>
    <row r="4" spans="1:4" x14ac:dyDescent="0.2">
      <c r="A4" s="16" t="s">
        <v>61</v>
      </c>
      <c r="B4" s="16">
        <v>176</v>
      </c>
      <c r="C4" s="16">
        <v>33</v>
      </c>
      <c r="D4" s="16">
        <v>350</v>
      </c>
    </row>
    <row r="5" spans="1:4" x14ac:dyDescent="0.2">
      <c r="A5" s="16" t="s">
        <v>61</v>
      </c>
      <c r="B5" s="16">
        <v>190</v>
      </c>
      <c r="C5" s="16">
        <v>249</v>
      </c>
      <c r="D5" s="16">
        <v>215</v>
      </c>
    </row>
    <row r="6" spans="1:4" x14ac:dyDescent="0.2">
      <c r="A6" s="16" t="s">
        <v>827</v>
      </c>
      <c r="B6" s="16">
        <v>162</v>
      </c>
      <c r="C6" s="16">
        <v>74</v>
      </c>
      <c r="D6" s="16">
        <v>156</v>
      </c>
    </row>
    <row r="7" spans="1:4" x14ac:dyDescent="0.2">
      <c r="A7" s="16" t="s">
        <v>827</v>
      </c>
      <c r="B7" s="16">
        <v>90</v>
      </c>
      <c r="C7" s="16">
        <v>150</v>
      </c>
      <c r="D7" s="16">
        <v>170</v>
      </c>
    </row>
    <row r="8" spans="1:4" x14ac:dyDescent="0.2">
      <c r="A8" s="16" t="s">
        <v>827</v>
      </c>
      <c r="B8" s="16">
        <v>112</v>
      </c>
      <c r="C8" s="16">
        <v>284</v>
      </c>
      <c r="D8" s="16">
        <v>141</v>
      </c>
    </row>
    <row r="9" spans="1:4" x14ac:dyDescent="0.2">
      <c r="A9" s="16" t="s">
        <v>246</v>
      </c>
      <c r="B9" s="16">
        <v>154</v>
      </c>
      <c r="C9" s="16">
        <v>217</v>
      </c>
      <c r="D9" s="16">
        <v>113</v>
      </c>
    </row>
    <row r="10" spans="1:4" x14ac:dyDescent="0.2">
      <c r="A10" s="16" t="s">
        <v>246</v>
      </c>
      <c r="B10" s="16">
        <v>152</v>
      </c>
      <c r="C10" s="16">
        <v>200</v>
      </c>
      <c r="D10" s="16">
        <v>275</v>
      </c>
    </row>
    <row r="11" spans="1:4" x14ac:dyDescent="0.2">
      <c r="A11" s="16" t="s">
        <v>246</v>
      </c>
      <c r="B11" s="16">
        <v>277</v>
      </c>
      <c r="C11" s="16">
        <v>183</v>
      </c>
      <c r="D11" s="16">
        <v>372</v>
      </c>
    </row>
    <row r="12" spans="1:4" x14ac:dyDescent="0.2">
      <c r="A12" s="16" t="s">
        <v>829</v>
      </c>
      <c r="B12" s="16">
        <v>131</v>
      </c>
      <c r="C12" s="16">
        <v>71</v>
      </c>
      <c r="D12" s="16">
        <v>266</v>
      </c>
    </row>
    <row r="13" spans="1:4" x14ac:dyDescent="0.2">
      <c r="A13" s="16" t="s">
        <v>51</v>
      </c>
      <c r="B13" s="16">
        <v>294</v>
      </c>
      <c r="C13" s="16">
        <v>211</v>
      </c>
      <c r="D13" s="16">
        <v>249</v>
      </c>
    </row>
    <row r="14" spans="1:4" x14ac:dyDescent="0.2">
      <c r="A14" s="16" t="s">
        <v>51</v>
      </c>
      <c r="B14" s="16">
        <v>146</v>
      </c>
      <c r="C14" s="16">
        <v>125</v>
      </c>
      <c r="D14" s="16">
        <v>5</v>
      </c>
    </row>
    <row r="15" spans="1:4" x14ac:dyDescent="0.2">
      <c r="A15" s="16" t="s">
        <v>49</v>
      </c>
      <c r="B15" s="16">
        <v>115</v>
      </c>
      <c r="C15" s="16">
        <v>214</v>
      </c>
      <c r="D15" s="16">
        <v>141</v>
      </c>
    </row>
    <row r="16" spans="1:4" x14ac:dyDescent="0.2">
      <c r="A16" s="16" t="s">
        <v>51</v>
      </c>
      <c r="B16" s="16">
        <v>157</v>
      </c>
      <c r="C16" s="16">
        <v>241</v>
      </c>
      <c r="D16" s="16">
        <v>73</v>
      </c>
    </row>
    <row r="17" spans="1:4" x14ac:dyDescent="0.2">
      <c r="A17" s="16" t="s">
        <v>49</v>
      </c>
      <c r="B17" s="16">
        <v>125</v>
      </c>
      <c r="C17" s="16">
        <v>227</v>
      </c>
      <c r="D17" s="16">
        <v>135</v>
      </c>
    </row>
    <row r="18" spans="1:4" x14ac:dyDescent="0.2">
      <c r="A18" s="16" t="s">
        <v>49</v>
      </c>
      <c r="B18" s="16">
        <v>314</v>
      </c>
      <c r="C18" s="16">
        <v>189</v>
      </c>
      <c r="D18" s="16">
        <v>180</v>
      </c>
    </row>
    <row r="19" spans="1:4" x14ac:dyDescent="0.2">
      <c r="A19" s="16" t="s">
        <v>826</v>
      </c>
      <c r="B19" s="16">
        <v>189</v>
      </c>
      <c r="C19" s="16">
        <v>154</v>
      </c>
      <c r="D19" s="16">
        <v>101</v>
      </c>
    </row>
    <row r="20" spans="1:4" x14ac:dyDescent="0.2">
      <c r="A20" s="16" t="s">
        <v>826</v>
      </c>
      <c r="B20" s="16">
        <v>313</v>
      </c>
      <c r="C20" s="16">
        <v>182</v>
      </c>
      <c r="D20" s="16">
        <v>68</v>
      </c>
    </row>
    <row r="21" spans="1:4" x14ac:dyDescent="0.2">
      <c r="A21" s="16" t="s">
        <v>826</v>
      </c>
      <c r="B21" s="16">
        <v>389</v>
      </c>
      <c r="C21" s="16">
        <v>247</v>
      </c>
      <c r="D21" s="16">
        <v>257</v>
      </c>
    </row>
    <row r="22" spans="1:4" x14ac:dyDescent="0.2">
      <c r="A22" s="16" t="s">
        <v>61</v>
      </c>
      <c r="B22" s="16">
        <v>353</v>
      </c>
      <c r="C22" s="16">
        <v>151</v>
      </c>
      <c r="D22" s="16">
        <v>99</v>
      </c>
    </row>
    <row r="23" spans="1:4" x14ac:dyDescent="0.2">
      <c r="A23" s="16" t="s">
        <v>826</v>
      </c>
      <c r="B23" s="16">
        <v>62</v>
      </c>
      <c r="C23" s="16">
        <v>162</v>
      </c>
      <c r="D23" s="16">
        <v>238</v>
      </c>
    </row>
    <row r="24" spans="1:4" x14ac:dyDescent="0.2">
      <c r="A24" s="16" t="s">
        <v>827</v>
      </c>
      <c r="B24" s="16">
        <v>173</v>
      </c>
      <c r="C24" s="16">
        <v>153</v>
      </c>
      <c r="D24" s="16">
        <v>270</v>
      </c>
    </row>
  </sheetData>
  <printOptions headings="1" gridLines="1"/>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84</vt:i4>
      </vt:variant>
      <vt:variant>
        <vt:lpstr>Named Ranges</vt:lpstr>
      </vt:variant>
      <vt:variant>
        <vt:i4>19</vt:i4>
      </vt:variant>
    </vt:vector>
  </HeadingPairs>
  <TitlesOfParts>
    <vt:vector size="103" baseType="lpstr">
      <vt:lpstr>AnalyzeSurveydata</vt:lpstr>
      <vt:lpstr>Calcitemdata</vt:lpstr>
      <vt:lpstr>CalculatedItem-1</vt:lpstr>
      <vt:lpstr>CalculatedItem-2</vt:lpstr>
      <vt:lpstr>CalculatedItem-3</vt:lpstr>
      <vt:lpstr>Cigarettedata</vt:lpstr>
      <vt:lpstr>Collegedata</vt:lpstr>
      <vt:lpstr>Contoso</vt:lpstr>
      <vt:lpstr>Dow</vt:lpstr>
      <vt:lpstr>Finearts</vt:lpstr>
      <vt:lpstr>Getpivotdata-1</vt:lpstr>
      <vt:lpstr>Getpivotdata-2</vt:lpstr>
      <vt:lpstr>Groceriespt-1</vt:lpstr>
      <vt:lpstr>Groceriespt-2</vt:lpstr>
      <vt:lpstr>Groceriespt-3</vt:lpstr>
      <vt:lpstr>Groceriespt-4</vt:lpstr>
      <vt:lpstr>Groceriespt-5</vt:lpstr>
      <vt:lpstr>Groceriespt-6</vt:lpstr>
      <vt:lpstr>Groceriespt-7</vt:lpstr>
      <vt:lpstr>Groceriespt-8</vt:lpstr>
      <vt:lpstr>Groceriespt-9</vt:lpstr>
      <vt:lpstr>Groceriespt-10</vt:lpstr>
      <vt:lpstr>Groceriespt-11</vt:lpstr>
      <vt:lpstr>Groceriespt-12</vt:lpstr>
      <vt:lpstr>Groceriespt-13</vt:lpstr>
      <vt:lpstr>Groceriespt-14</vt:lpstr>
      <vt:lpstr>Groceriespt-15</vt:lpstr>
      <vt:lpstr>Groceriespt-16</vt:lpstr>
      <vt:lpstr>Groceriespt-17</vt:lpstr>
      <vt:lpstr>Groceriespt-18</vt:lpstr>
      <vt:lpstr>Hospital</vt:lpstr>
      <vt:lpstr>Intratevol-volatility</vt:lpstr>
      <vt:lpstr>Makeupdb</vt:lpstr>
      <vt:lpstr>Makeuptimeline-1</vt:lpstr>
      <vt:lpstr>Makeuptimeline-2</vt:lpstr>
      <vt:lpstr>Makeuptimeline-3</vt:lpstr>
      <vt:lpstr>Mcdonalds</vt:lpstr>
      <vt:lpstr>Monthtomonth-1</vt:lpstr>
      <vt:lpstr>Monthtomonth-2</vt:lpstr>
      <vt:lpstr>Monthtomonth-3</vt:lpstr>
      <vt:lpstr>Monthtomonth-4</vt:lpstr>
      <vt:lpstr>Monthtomonth-5</vt:lpstr>
      <vt:lpstr>Problem20data</vt:lpstr>
      <vt:lpstr>Problem21data-1</vt:lpstr>
      <vt:lpstr>Problem21data-2</vt:lpstr>
      <vt:lpstr>Problem21data-3</vt:lpstr>
      <vt:lpstr>Problem21data-4</vt:lpstr>
      <vt:lpstr>Problem21data-5</vt:lpstr>
      <vt:lpstr>Problem21data-6</vt:lpstr>
      <vt:lpstr>Problem21data-7</vt:lpstr>
      <vt:lpstr>Problem21data-8</vt:lpstr>
      <vt:lpstr>Problem21data-9</vt:lpstr>
      <vt:lpstr>Problem21data-10</vt:lpstr>
      <vt:lpstr>Problem21data-11</vt:lpstr>
      <vt:lpstr>Problem22data</vt:lpstr>
      <vt:lpstr>Problem23data</vt:lpstr>
      <vt:lpstr>Ptableexample-1</vt:lpstr>
      <vt:lpstr>Ptableexample-2</vt:lpstr>
      <vt:lpstr>Ptableexample-3</vt:lpstr>
      <vt:lpstr>Ptableexample-4</vt:lpstr>
      <vt:lpstr>Ptableexample-5</vt:lpstr>
      <vt:lpstr>Ptableexample-6</vt:lpstr>
      <vt:lpstr>Ptableexample-7</vt:lpstr>
      <vt:lpstr>Ptableexample-8</vt:lpstr>
      <vt:lpstr>Ptableexample-9</vt:lpstr>
      <vt:lpstr>Ptableexample-10</vt:lpstr>
      <vt:lpstr>Ptableexample-11</vt:lpstr>
      <vt:lpstr>Ptablepartsdata</vt:lpstr>
      <vt:lpstr>Ptcustomers-1</vt:lpstr>
      <vt:lpstr>Ptcustomers-2</vt:lpstr>
      <vt:lpstr>Ptcustomers-3</vt:lpstr>
      <vt:lpstr>Ptcustomers-4</vt:lpstr>
      <vt:lpstr>Ptcustomers-5</vt:lpstr>
      <vt:lpstr>Ptcustomers-6</vt:lpstr>
      <vt:lpstr>Station-1</vt:lpstr>
      <vt:lpstr>Station-2</vt:lpstr>
      <vt:lpstr>Station-3</vt:lpstr>
      <vt:lpstr>Station-4</vt:lpstr>
      <vt:lpstr>Traveldata-1</vt:lpstr>
      <vt:lpstr>Traveldata-2</vt:lpstr>
      <vt:lpstr>Traveldata-3</vt:lpstr>
      <vt:lpstr>Traveldata-4</vt:lpstr>
      <vt:lpstr>WEST-1</vt:lpstr>
      <vt:lpstr>WEST-2</vt:lpstr>
      <vt:lpstr>Cost_to_Store</vt:lpstr>
      <vt:lpstr>Date</vt:lpstr>
      <vt:lpstr>Demand</vt:lpstr>
      <vt:lpstr>Dollars</vt:lpstr>
      <vt:lpstr>look</vt:lpstr>
      <vt:lpstr>lookcereal</vt:lpstr>
      <vt:lpstr>lookcream</vt:lpstr>
      <vt:lpstr>lookfruit</vt:lpstr>
      <vt:lpstr>Magazines_Ordered</vt:lpstr>
      <vt:lpstr>Name</vt:lpstr>
      <vt:lpstr>Product</vt:lpstr>
      <vt:lpstr>Sales_Price</vt:lpstr>
      <vt:lpstr>Salvage_value</vt:lpstr>
      <vt:lpstr>store</vt:lpstr>
      <vt:lpstr>Store_Costs</vt:lpstr>
      <vt:lpstr>Store_Profit</vt:lpstr>
      <vt:lpstr>Store_Revenue</vt:lpstr>
      <vt:lpstr>Trans_Number</vt:lpstr>
      <vt:lpstr>Units</vt:lpstr>
    </vt:vector>
  </TitlesOfParts>
  <Company>Julian Chang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Chang</dc:creator>
  <cp:lastModifiedBy>Administrator</cp:lastModifiedBy>
  <dcterms:created xsi:type="dcterms:W3CDTF">2013-07-28T19:32:28Z</dcterms:created>
  <dcterms:modified xsi:type="dcterms:W3CDTF">2019-09-26T07:32:33Z</dcterms:modified>
</cp:coreProperties>
</file>