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ltoGH\"/>
    </mc:Choice>
  </mc:AlternateContent>
  <xr:revisionPtr revIDLastSave="0" documentId="13_ncr:1_{26A7D6BD-217D-4D61-BE76-971B89331E9E}" xr6:coauthVersionLast="44" xr6:coauthVersionMax="44" xr10:uidLastSave="{00000000-0000-0000-0000-000000000000}"/>
  <bookViews>
    <workbookView xWindow="-25335" yWindow="3570" windowWidth="21600" windowHeight="11385" activeTab="4" xr2:uid="{00000000-000D-0000-FFFF-FFFF00000000}"/>
  </bookViews>
  <sheets>
    <sheet name="Antitrustdata" sheetId="1" r:id="rId1"/>
    <sheet name="Bezos" sheetId="2" r:id="rId2"/>
    <sheet name="Citydistances" sheetId="3" r:id="rId3"/>
    <sheet name="Lemonade" sheetId="4" r:id="rId4"/>
    <sheet name="Mortgagedt" sheetId="5" r:id="rId5"/>
  </sheets>
  <definedNames>
    <definedName name="Amt_Borrowed">Mortgagedt!$D$2</definedName>
    <definedName name="Annual_int_rate">Mortgagedt!$D$4</definedName>
    <definedName name="demand">Lemonade!$D$2</definedName>
    <definedName name="Exp">Bezos!$D$8</definedName>
    <definedName name="fixed_cost">Lemonade!$D$4</definedName>
    <definedName name="Number_of_Months">Mortgagedt!$D$3</definedName>
    <definedName name="price">Lemonade!$D$1</definedName>
    <definedName name="profit">Lemonade!$D$7</definedName>
    <definedName name="revenue" localSheetId="3">Lemonade!$D$5</definedName>
    <definedName name="Revenue">Bezos!$D$7</definedName>
    <definedName name="unit_cost">Lemonade!$D$3</definedName>
    <definedName name="variable_cost">Lemonade!$D$6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5" i="5" l="1"/>
  <c r="C7" i="5" s="1"/>
  <c r="D2" i="4" l="1"/>
  <c r="D5" i="4" s="1"/>
  <c r="E10" i="4" l="1"/>
  <c r="D6" i="4"/>
  <c r="F10" i="4" s="1"/>
  <c r="D7" i="4" l="1"/>
  <c r="H10" i="4" l="1"/>
  <c r="D10" i="4"/>
  <c r="E12" i="2" l="1"/>
  <c r="F12" i="2" s="1"/>
  <c r="G12" i="2" s="1"/>
  <c r="H12" i="2" s="1"/>
  <c r="I12" i="2" s="1"/>
  <c r="J12" i="2" s="1"/>
  <c r="K12" i="2" s="1"/>
  <c r="L12" i="2" s="1"/>
  <c r="M12" i="2" s="1"/>
  <c r="N12" i="2" s="1"/>
  <c r="O12" i="2" s="1"/>
  <c r="P12" i="2" s="1"/>
  <c r="Q12" i="2" s="1"/>
  <c r="R12" i="2" s="1"/>
  <c r="D7" i="2"/>
  <c r="E11" i="2" s="1"/>
  <c r="F11" i="2" l="1"/>
  <c r="F13" i="2"/>
  <c r="G11" i="2" l="1"/>
  <c r="G13" i="2" s="1"/>
  <c r="H11" i="2" l="1"/>
  <c r="I11" i="2" l="1"/>
  <c r="H13" i="2"/>
  <c r="J11" i="2" l="1"/>
  <c r="J13" i="2"/>
  <c r="I13" i="2"/>
  <c r="K11" i="2" l="1"/>
  <c r="K13" i="2"/>
  <c r="L11" i="2" l="1"/>
  <c r="M11" i="2" l="1"/>
  <c r="M13" i="2" s="1"/>
  <c r="L13" i="2"/>
  <c r="N11" i="2" l="1"/>
  <c r="N13" i="2"/>
  <c r="O11" i="2" l="1"/>
  <c r="O13" i="2"/>
  <c r="P11" i="2" l="1"/>
  <c r="Q11" i="2" l="1"/>
  <c r="P13" i="2"/>
  <c r="R11" i="2" l="1"/>
  <c r="R13" i="2"/>
  <c r="Q13" i="2"/>
  <c r="E15" i="2" l="1"/>
  <c r="E20" i="2" s="1"/>
</calcChain>
</file>

<file path=xl/sharedStrings.xml><?xml version="1.0" encoding="utf-8"?>
<sst xmlns="http://schemas.openxmlformats.org/spreadsheetml/2006/main" count="78" uniqueCount="48">
  <si>
    <t>Year case starts</t>
  </si>
  <si>
    <t>Year case ends</t>
  </si>
  <si>
    <t>Case Active?</t>
  </si>
  <si>
    <t>growth</t>
  </si>
  <si>
    <t>Revenue</t>
  </si>
  <si>
    <t>Expenses</t>
  </si>
  <si>
    <t>Revenues</t>
  </si>
  <si>
    <t>Breakeven</t>
  </si>
  <si>
    <t>Total</t>
  </si>
  <si>
    <t>Expense</t>
  </si>
  <si>
    <t>Growth</t>
  </si>
  <si>
    <t>New York</t>
  </si>
  <si>
    <t>Boston</t>
  </si>
  <si>
    <t>Philadelphia</t>
  </si>
  <si>
    <t>Charlotte</t>
  </si>
  <si>
    <t>Atlanta</t>
  </si>
  <si>
    <t>New Orleans</t>
  </si>
  <si>
    <t>Miami</t>
  </si>
  <si>
    <t>Dallas</t>
  </si>
  <si>
    <t>Houston</t>
  </si>
  <si>
    <t>Chicago</t>
  </si>
  <si>
    <t>Detroit</t>
  </si>
  <si>
    <t>Cleveland</t>
  </si>
  <si>
    <t>Indy</t>
  </si>
  <si>
    <t>Denver</t>
  </si>
  <si>
    <t>Minneapolis</t>
  </si>
  <si>
    <t>Phoenix</t>
  </si>
  <si>
    <t>Salt Lake City</t>
  </si>
  <si>
    <t>LA</t>
  </si>
  <si>
    <t>SF</t>
  </si>
  <si>
    <t>SD</t>
  </si>
  <si>
    <t>Seattle</t>
  </si>
  <si>
    <t>price</t>
  </si>
  <si>
    <t>demand</t>
  </si>
  <si>
    <t>unit cost</t>
  </si>
  <si>
    <t>fixed cost</t>
  </si>
  <si>
    <t>revenue</t>
  </si>
  <si>
    <t>variable cost</t>
  </si>
  <si>
    <t>profit</t>
  </si>
  <si>
    <t>Amt Borrowed</t>
  </si>
  <si>
    <t>Number of Months</t>
  </si>
  <si>
    <t>Annual int rate</t>
  </si>
  <si>
    <t>Monthly Payment</t>
  </si>
  <si>
    <t>Annual</t>
  </si>
  <si>
    <t xml:space="preserve">Interest </t>
  </si>
  <si>
    <t>Rate</t>
  </si>
  <si>
    <t>Amount</t>
  </si>
  <si>
    <t>Borrowed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</si>
</sst>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164" formatCode="0.0%"/>
    <numFmt numFmtId="165" formatCode="&quot;$&quot;#,##0.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2" fillId="0" borderId="0" xfId="1" applyFont="1"/>
    <xf numFmtId="11" fontId="2" fillId="0" borderId="0" xfId="1" applyNumberFormat="1" applyFont="1"/>
    <xf numFmtId="0" fontId="3" fillId="0" borderId="0" xfId="0" applyFont="1"/>
    <xf numFmtId="44" fontId="2" fillId="0" borderId="0" xfId="2" applyFont="1"/>
    <xf numFmtId="44" fontId="2" fillId="2" borderId="0" xfId="2" applyFont="1" applyFill="1"/>
    <xf numFmtId="9" fontId="2" fillId="0" borderId="0" xfId="3" applyFont="1"/>
    <xf numFmtId="8" fontId="2" fillId="0" borderId="0" xfId="1" applyNumberFormat="1" applyFont="1"/>
    <xf numFmtId="164" fontId="2" fillId="0" borderId="0" xfId="3" applyNumberFormat="1" applyFont="1"/>
    <xf numFmtId="165" fontId="2" fillId="0" borderId="0" xfId="1" applyNumberFormat="1" applyFont="1"/>
  </cellXfs>
  <cellStyles count="4">
    <cellStyle name="Currency 2" xfId="2" xr:uid="{4829C793-4CF5-48BC-8135-8123D8CAE962}"/>
    <cellStyle name="Normal" xfId="0" builtinId="0"/>
    <cellStyle name="Normal 2" xfId="1" xr:uid="{EEF9BB76-AFF1-45D1-8B08-77DAD75453FD}"/>
    <cellStyle name="Percent 2" xfId="3" xr:uid="{BDB3313D-6260-4C91-97A1-1D584F29C4D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4:C562"/>
  <sheetViews>
    <sheetView workbookViewId="0">
      <selection activeCell="C5" sqref="C5:C562"/>
    </sheetView>
  </sheetViews>
  <sheetFormatPr defaultRowHeight="15" x14ac:dyDescent="0.25"/>
  <sheetData>
    <row r="4" spans="1:3" ht="30" x14ac:dyDescent="0.25">
      <c r="A4" s="1" t="s">
        <v>0</v>
      </c>
      <c r="B4" s="1" t="s">
        <v>1</v>
      </c>
      <c r="C4" s="1" t="s">
        <v>2</v>
      </c>
    </row>
    <row r="5" spans="1:3" x14ac:dyDescent="0.25">
      <c r="A5" s="1">
        <v>1967</v>
      </c>
      <c r="B5" s="1">
        <v>1989</v>
      </c>
      <c r="C5" s="1"/>
    </row>
    <row r="6" spans="1:3" x14ac:dyDescent="0.25">
      <c r="A6" s="1">
        <v>1962</v>
      </c>
      <c r="B6" s="1">
        <v>1985</v>
      </c>
      <c r="C6" s="1"/>
    </row>
    <row r="7" spans="1:3" x14ac:dyDescent="0.25">
      <c r="A7" s="1">
        <v>1961</v>
      </c>
      <c r="B7" s="1">
        <v>1985</v>
      </c>
      <c r="C7" s="1"/>
    </row>
    <row r="8" spans="1:3" x14ac:dyDescent="0.25">
      <c r="A8" s="1">
        <v>1959</v>
      </c>
      <c r="B8" s="1">
        <v>1988</v>
      </c>
      <c r="C8" s="1"/>
    </row>
    <row r="9" spans="1:3" x14ac:dyDescent="0.25">
      <c r="A9" s="1">
        <v>1953</v>
      </c>
      <c r="B9" s="1">
        <v>1955</v>
      </c>
      <c r="C9" s="1"/>
    </row>
    <row r="10" spans="1:3" x14ac:dyDescent="0.25">
      <c r="A10" s="1">
        <v>1977</v>
      </c>
      <c r="B10" s="1">
        <v>1999</v>
      </c>
      <c r="C10" s="1"/>
    </row>
    <row r="11" spans="1:3" x14ac:dyDescent="0.25">
      <c r="A11" s="1">
        <v>1961</v>
      </c>
      <c r="B11" s="1">
        <v>1971</v>
      </c>
      <c r="C11" s="1"/>
    </row>
    <row r="12" spans="1:3" x14ac:dyDescent="0.25">
      <c r="A12" s="1">
        <v>1969</v>
      </c>
      <c r="B12" s="1">
        <v>1974</v>
      </c>
      <c r="C12" s="1"/>
    </row>
    <row r="13" spans="1:3" x14ac:dyDescent="0.25">
      <c r="A13" s="1">
        <v>1958</v>
      </c>
      <c r="B13" s="1">
        <v>1974</v>
      </c>
      <c r="C13" s="1"/>
    </row>
    <row r="14" spans="1:3" x14ac:dyDescent="0.25">
      <c r="A14" s="1">
        <v>1956</v>
      </c>
      <c r="B14" s="1">
        <v>1983</v>
      </c>
      <c r="C14" s="1"/>
    </row>
    <row r="15" spans="1:3" x14ac:dyDescent="0.25">
      <c r="A15" s="1">
        <v>1965</v>
      </c>
      <c r="B15" s="1">
        <v>1976</v>
      </c>
      <c r="C15" s="1"/>
    </row>
    <row r="16" spans="1:3" x14ac:dyDescent="0.25">
      <c r="A16" s="1">
        <v>1973</v>
      </c>
      <c r="B16" s="1">
        <v>1997</v>
      </c>
      <c r="C16" s="1"/>
    </row>
    <row r="17" spans="1:3" x14ac:dyDescent="0.25">
      <c r="A17" s="1">
        <v>1963</v>
      </c>
      <c r="B17" s="1">
        <v>1989</v>
      </c>
      <c r="C17" s="1"/>
    </row>
    <row r="18" spans="1:3" x14ac:dyDescent="0.25">
      <c r="A18" s="1">
        <v>1958</v>
      </c>
      <c r="B18" s="1">
        <v>1985</v>
      </c>
      <c r="C18" s="1"/>
    </row>
    <row r="19" spans="1:3" x14ac:dyDescent="0.25">
      <c r="A19" s="1">
        <v>1961</v>
      </c>
      <c r="B19" s="1">
        <v>1980</v>
      </c>
      <c r="C19" s="1"/>
    </row>
    <row r="20" spans="1:3" x14ac:dyDescent="0.25">
      <c r="A20" s="1">
        <v>1966</v>
      </c>
      <c r="B20" s="1">
        <v>1991</v>
      </c>
      <c r="C20" s="1"/>
    </row>
    <row r="21" spans="1:3" x14ac:dyDescent="0.25">
      <c r="A21" s="1">
        <v>1979</v>
      </c>
      <c r="B21" s="1">
        <v>1997</v>
      </c>
      <c r="C21" s="1"/>
    </row>
    <row r="22" spans="1:3" x14ac:dyDescent="0.25">
      <c r="A22" s="1">
        <v>1966</v>
      </c>
      <c r="B22" s="1">
        <v>1973</v>
      </c>
      <c r="C22" s="1"/>
    </row>
    <row r="23" spans="1:3" x14ac:dyDescent="0.25">
      <c r="A23" s="1">
        <v>1979</v>
      </c>
      <c r="B23" s="1">
        <v>1986</v>
      </c>
      <c r="C23" s="1"/>
    </row>
    <row r="24" spans="1:3" x14ac:dyDescent="0.25">
      <c r="A24" s="1">
        <v>1964</v>
      </c>
      <c r="B24" s="1">
        <v>1986</v>
      </c>
      <c r="C24" s="1"/>
    </row>
    <row r="25" spans="1:3" x14ac:dyDescent="0.25">
      <c r="A25" s="1">
        <v>1974</v>
      </c>
      <c r="B25" s="1">
        <v>1997</v>
      </c>
      <c r="C25" s="1"/>
    </row>
    <row r="26" spans="1:3" x14ac:dyDescent="0.25">
      <c r="A26" s="1">
        <v>1972</v>
      </c>
      <c r="B26" s="1">
        <v>1974</v>
      </c>
      <c r="C26" s="1"/>
    </row>
    <row r="27" spans="1:3" x14ac:dyDescent="0.25">
      <c r="A27" s="1">
        <v>1955</v>
      </c>
      <c r="B27" s="1">
        <v>1955</v>
      </c>
      <c r="C27" s="1"/>
    </row>
    <row r="28" spans="1:3" x14ac:dyDescent="0.25">
      <c r="A28" s="1">
        <v>1970</v>
      </c>
      <c r="B28" s="1">
        <v>1976</v>
      </c>
      <c r="C28" s="1"/>
    </row>
    <row r="29" spans="1:3" x14ac:dyDescent="0.25">
      <c r="A29" s="1">
        <v>1973</v>
      </c>
      <c r="B29" s="1">
        <v>1988</v>
      </c>
      <c r="C29" s="1"/>
    </row>
    <row r="30" spans="1:3" x14ac:dyDescent="0.25">
      <c r="A30" s="1">
        <v>1960</v>
      </c>
      <c r="B30" s="1">
        <v>1968</v>
      </c>
      <c r="C30" s="1"/>
    </row>
    <row r="31" spans="1:3" x14ac:dyDescent="0.25">
      <c r="A31" s="1">
        <v>1970</v>
      </c>
      <c r="B31" s="1">
        <v>1973</v>
      </c>
      <c r="C31" s="1"/>
    </row>
    <row r="32" spans="1:3" x14ac:dyDescent="0.25">
      <c r="A32" s="1">
        <v>1958</v>
      </c>
      <c r="B32" s="1">
        <v>1958</v>
      </c>
      <c r="C32" s="1"/>
    </row>
    <row r="33" spans="1:3" x14ac:dyDescent="0.25">
      <c r="A33" s="1">
        <v>1966</v>
      </c>
      <c r="B33" s="1">
        <v>1972</v>
      </c>
      <c r="C33" s="1"/>
    </row>
    <row r="34" spans="1:3" x14ac:dyDescent="0.25">
      <c r="A34" s="1">
        <v>1973</v>
      </c>
      <c r="B34" s="1">
        <v>1987</v>
      </c>
      <c r="C34" s="1"/>
    </row>
    <row r="35" spans="1:3" x14ac:dyDescent="0.25">
      <c r="A35" s="1">
        <v>1954</v>
      </c>
      <c r="B35" s="1">
        <v>1978</v>
      </c>
      <c r="C35" s="1"/>
    </row>
    <row r="36" spans="1:3" x14ac:dyDescent="0.25">
      <c r="A36" s="1">
        <v>1965</v>
      </c>
      <c r="B36" s="1">
        <v>1993</v>
      </c>
      <c r="C36" s="1"/>
    </row>
    <row r="37" spans="1:3" x14ac:dyDescent="0.25">
      <c r="A37" s="1">
        <v>1962</v>
      </c>
      <c r="B37" s="1">
        <v>1974</v>
      </c>
      <c r="C37" s="1"/>
    </row>
    <row r="38" spans="1:3" x14ac:dyDescent="0.25">
      <c r="A38" s="1">
        <v>1964</v>
      </c>
      <c r="B38" s="1">
        <v>1972</v>
      </c>
      <c r="C38" s="1"/>
    </row>
    <row r="39" spans="1:3" x14ac:dyDescent="0.25">
      <c r="A39" s="1">
        <v>1977</v>
      </c>
      <c r="B39" s="1">
        <v>1980</v>
      </c>
      <c r="C39" s="1"/>
    </row>
    <row r="40" spans="1:3" x14ac:dyDescent="0.25">
      <c r="A40" s="1">
        <v>1978</v>
      </c>
      <c r="B40" s="1">
        <v>1990</v>
      </c>
      <c r="C40" s="1"/>
    </row>
    <row r="41" spans="1:3" x14ac:dyDescent="0.25">
      <c r="A41" s="1">
        <v>1977</v>
      </c>
      <c r="B41" s="1">
        <v>1983</v>
      </c>
      <c r="C41" s="1"/>
    </row>
    <row r="42" spans="1:3" x14ac:dyDescent="0.25">
      <c r="A42" s="1">
        <v>1957</v>
      </c>
      <c r="B42" s="1">
        <v>1975</v>
      </c>
      <c r="C42" s="1"/>
    </row>
    <row r="43" spans="1:3" x14ac:dyDescent="0.25">
      <c r="A43" s="1">
        <v>1968</v>
      </c>
      <c r="B43" s="1">
        <v>1981</v>
      </c>
      <c r="C43" s="1"/>
    </row>
    <row r="44" spans="1:3" x14ac:dyDescent="0.25">
      <c r="A44" s="1">
        <v>1967</v>
      </c>
      <c r="B44" s="1">
        <v>1977</v>
      </c>
      <c r="C44" s="1"/>
    </row>
    <row r="45" spans="1:3" x14ac:dyDescent="0.25">
      <c r="A45" s="1">
        <v>1979</v>
      </c>
      <c r="B45" s="1">
        <v>1981</v>
      </c>
      <c r="C45" s="1"/>
    </row>
    <row r="46" spans="1:3" x14ac:dyDescent="0.25">
      <c r="A46" s="1">
        <v>1969</v>
      </c>
      <c r="B46" s="1">
        <v>1997</v>
      </c>
      <c r="C46" s="1"/>
    </row>
    <row r="47" spans="1:3" x14ac:dyDescent="0.25">
      <c r="A47" s="1">
        <v>1958</v>
      </c>
      <c r="B47" s="1">
        <v>1975</v>
      </c>
      <c r="C47" s="1"/>
    </row>
    <row r="48" spans="1:3" x14ac:dyDescent="0.25">
      <c r="A48" s="1">
        <v>1969</v>
      </c>
      <c r="B48" s="1">
        <v>1998</v>
      </c>
      <c r="C48" s="1"/>
    </row>
    <row r="49" spans="1:3" x14ac:dyDescent="0.25">
      <c r="A49" s="1">
        <v>1956</v>
      </c>
      <c r="B49" s="1">
        <v>1970</v>
      </c>
      <c r="C49" s="1"/>
    </row>
    <row r="50" spans="1:3" x14ac:dyDescent="0.25">
      <c r="A50" s="1">
        <v>1963</v>
      </c>
      <c r="B50" s="1">
        <v>1968</v>
      </c>
      <c r="C50" s="1"/>
    </row>
    <row r="51" spans="1:3" x14ac:dyDescent="0.25">
      <c r="A51" s="1">
        <v>1962</v>
      </c>
      <c r="B51" s="1">
        <v>1991</v>
      </c>
      <c r="C51" s="1"/>
    </row>
    <row r="52" spans="1:3" x14ac:dyDescent="0.25">
      <c r="A52" s="1">
        <v>1966</v>
      </c>
      <c r="B52" s="1">
        <v>1994</v>
      </c>
      <c r="C52" s="1"/>
    </row>
    <row r="53" spans="1:3" x14ac:dyDescent="0.25">
      <c r="A53" s="1">
        <v>1961</v>
      </c>
      <c r="B53" s="1">
        <v>1983</v>
      </c>
      <c r="C53" s="1"/>
    </row>
    <row r="54" spans="1:3" x14ac:dyDescent="0.25">
      <c r="A54" s="1">
        <v>1979</v>
      </c>
      <c r="B54" s="1">
        <v>1993</v>
      </c>
      <c r="C54" s="1"/>
    </row>
    <row r="55" spans="1:3" x14ac:dyDescent="0.25">
      <c r="A55" s="1">
        <v>1973</v>
      </c>
      <c r="B55" s="1">
        <v>1974</v>
      </c>
      <c r="C55" s="1"/>
    </row>
    <row r="56" spans="1:3" x14ac:dyDescent="0.25">
      <c r="A56" s="1">
        <v>1979</v>
      </c>
      <c r="B56" s="1">
        <v>2004</v>
      </c>
      <c r="C56" s="1"/>
    </row>
    <row r="57" spans="1:3" x14ac:dyDescent="0.25">
      <c r="A57" s="1">
        <v>1958</v>
      </c>
      <c r="B57" s="1">
        <v>1972</v>
      </c>
      <c r="C57" s="1"/>
    </row>
    <row r="58" spans="1:3" x14ac:dyDescent="0.25">
      <c r="A58" s="1">
        <v>1969</v>
      </c>
      <c r="B58" s="1">
        <v>1981</v>
      </c>
      <c r="C58" s="1"/>
    </row>
    <row r="59" spans="1:3" x14ac:dyDescent="0.25">
      <c r="A59" s="1">
        <v>1958</v>
      </c>
      <c r="B59" s="1">
        <v>1971</v>
      </c>
      <c r="C59" s="1"/>
    </row>
    <row r="60" spans="1:3" x14ac:dyDescent="0.25">
      <c r="A60" s="1">
        <v>1958</v>
      </c>
      <c r="B60" s="1">
        <v>1973</v>
      </c>
      <c r="C60" s="1"/>
    </row>
    <row r="61" spans="1:3" x14ac:dyDescent="0.25">
      <c r="A61" s="1">
        <v>1978</v>
      </c>
      <c r="B61" s="1">
        <v>1980</v>
      </c>
      <c r="C61" s="1"/>
    </row>
    <row r="62" spans="1:3" x14ac:dyDescent="0.25">
      <c r="A62" s="1">
        <v>1978</v>
      </c>
      <c r="B62" s="1">
        <v>1994</v>
      </c>
      <c r="C62" s="1"/>
    </row>
    <row r="63" spans="1:3" x14ac:dyDescent="0.25">
      <c r="A63" s="1">
        <v>1953</v>
      </c>
      <c r="B63" s="1">
        <v>1971</v>
      </c>
      <c r="C63" s="1"/>
    </row>
    <row r="64" spans="1:3" x14ac:dyDescent="0.25">
      <c r="A64" s="1">
        <v>1952</v>
      </c>
      <c r="B64" s="1">
        <v>1975</v>
      </c>
      <c r="C64" s="1"/>
    </row>
    <row r="65" spans="1:3" x14ac:dyDescent="0.25">
      <c r="A65" s="1">
        <v>1959</v>
      </c>
      <c r="B65" s="1">
        <v>1966</v>
      </c>
      <c r="C65" s="1"/>
    </row>
    <row r="66" spans="1:3" x14ac:dyDescent="0.25">
      <c r="A66" s="1">
        <v>1962</v>
      </c>
      <c r="B66" s="1">
        <v>1972</v>
      </c>
      <c r="C66" s="1"/>
    </row>
    <row r="67" spans="1:3" x14ac:dyDescent="0.25">
      <c r="A67" s="1">
        <v>1970</v>
      </c>
      <c r="B67" s="1">
        <v>1972</v>
      </c>
      <c r="C67" s="1"/>
    </row>
    <row r="68" spans="1:3" x14ac:dyDescent="0.25">
      <c r="A68" s="1">
        <v>1976</v>
      </c>
      <c r="B68" s="1">
        <v>1993</v>
      </c>
      <c r="C68" s="1"/>
    </row>
    <row r="69" spans="1:3" x14ac:dyDescent="0.25">
      <c r="A69" s="1">
        <v>1955</v>
      </c>
      <c r="B69" s="1">
        <v>1964</v>
      </c>
      <c r="C69" s="1"/>
    </row>
    <row r="70" spans="1:3" x14ac:dyDescent="0.25">
      <c r="A70" s="1">
        <v>1968</v>
      </c>
      <c r="B70" s="1">
        <v>1992</v>
      </c>
      <c r="C70" s="1"/>
    </row>
    <row r="71" spans="1:3" x14ac:dyDescent="0.25">
      <c r="A71" s="1">
        <v>1973</v>
      </c>
      <c r="B71" s="1">
        <v>1993</v>
      </c>
      <c r="C71" s="1"/>
    </row>
    <row r="72" spans="1:3" x14ac:dyDescent="0.25">
      <c r="A72" s="1">
        <v>1971</v>
      </c>
      <c r="B72" s="1">
        <v>1973</v>
      </c>
      <c r="C72" s="1"/>
    </row>
    <row r="73" spans="1:3" x14ac:dyDescent="0.25">
      <c r="A73" s="1">
        <v>1953</v>
      </c>
      <c r="B73" s="1">
        <v>1982</v>
      </c>
      <c r="C73" s="1"/>
    </row>
    <row r="74" spans="1:3" x14ac:dyDescent="0.25">
      <c r="A74" s="1">
        <v>1978</v>
      </c>
      <c r="B74" s="1">
        <v>1983</v>
      </c>
      <c r="C74" s="1"/>
    </row>
    <row r="75" spans="1:3" x14ac:dyDescent="0.25">
      <c r="A75" s="1">
        <v>1961</v>
      </c>
      <c r="B75" s="1">
        <v>1984</v>
      </c>
      <c r="C75" s="1"/>
    </row>
    <row r="76" spans="1:3" x14ac:dyDescent="0.25">
      <c r="A76" s="1">
        <v>1959</v>
      </c>
      <c r="B76" s="1">
        <v>1982</v>
      </c>
      <c r="C76" s="1"/>
    </row>
    <row r="77" spans="1:3" x14ac:dyDescent="0.25">
      <c r="A77" s="1">
        <v>1953</v>
      </c>
      <c r="B77" s="1">
        <v>1972</v>
      </c>
      <c r="C77" s="1"/>
    </row>
    <row r="78" spans="1:3" x14ac:dyDescent="0.25">
      <c r="A78" s="1">
        <v>1970</v>
      </c>
      <c r="B78" s="1">
        <v>1999</v>
      </c>
      <c r="C78" s="1"/>
    </row>
    <row r="79" spans="1:3" x14ac:dyDescent="0.25">
      <c r="A79" s="1">
        <v>1969</v>
      </c>
      <c r="B79" s="1">
        <v>1970</v>
      </c>
      <c r="C79" s="1"/>
    </row>
    <row r="80" spans="1:3" x14ac:dyDescent="0.25">
      <c r="A80" s="1">
        <v>1952</v>
      </c>
      <c r="B80" s="1">
        <v>1954</v>
      </c>
      <c r="C80" s="1"/>
    </row>
    <row r="81" spans="1:3" x14ac:dyDescent="0.25">
      <c r="A81" s="1">
        <v>1957</v>
      </c>
      <c r="B81" s="1">
        <v>1960</v>
      </c>
      <c r="C81" s="1"/>
    </row>
    <row r="82" spans="1:3" x14ac:dyDescent="0.25">
      <c r="A82" s="1">
        <v>1954</v>
      </c>
      <c r="B82" s="1">
        <v>1982</v>
      </c>
      <c r="C82" s="1"/>
    </row>
    <row r="83" spans="1:3" x14ac:dyDescent="0.25">
      <c r="A83" s="1">
        <v>1955</v>
      </c>
      <c r="B83" s="1">
        <v>1968</v>
      </c>
      <c r="C83" s="1"/>
    </row>
    <row r="84" spans="1:3" x14ac:dyDescent="0.25">
      <c r="A84" s="1">
        <v>1966</v>
      </c>
      <c r="B84" s="1">
        <v>1978</v>
      </c>
      <c r="C84" s="1"/>
    </row>
    <row r="85" spans="1:3" x14ac:dyDescent="0.25">
      <c r="A85" s="1">
        <v>1954</v>
      </c>
      <c r="B85" s="1">
        <v>1959</v>
      </c>
      <c r="C85" s="1"/>
    </row>
    <row r="86" spans="1:3" x14ac:dyDescent="0.25">
      <c r="A86" s="1">
        <v>1968</v>
      </c>
      <c r="B86" s="1">
        <v>1997</v>
      </c>
      <c r="C86" s="1"/>
    </row>
    <row r="87" spans="1:3" x14ac:dyDescent="0.25">
      <c r="A87" s="1">
        <v>1956</v>
      </c>
      <c r="B87" s="1">
        <v>1975</v>
      </c>
      <c r="C87" s="1"/>
    </row>
    <row r="88" spans="1:3" x14ac:dyDescent="0.25">
      <c r="A88" s="1">
        <v>1970</v>
      </c>
      <c r="B88" s="1">
        <v>1975</v>
      </c>
      <c r="C88" s="1"/>
    </row>
    <row r="89" spans="1:3" x14ac:dyDescent="0.25">
      <c r="A89" s="1">
        <v>1972</v>
      </c>
      <c r="B89" s="1">
        <v>1992</v>
      </c>
      <c r="C89" s="1"/>
    </row>
    <row r="90" spans="1:3" x14ac:dyDescent="0.25">
      <c r="A90" s="1">
        <v>1977</v>
      </c>
      <c r="B90" s="1">
        <v>1995</v>
      </c>
      <c r="C90" s="1"/>
    </row>
    <row r="91" spans="1:3" x14ac:dyDescent="0.25">
      <c r="A91" s="1">
        <v>1979</v>
      </c>
      <c r="B91" s="1">
        <v>2007</v>
      </c>
      <c r="C91" s="1"/>
    </row>
    <row r="92" spans="1:3" x14ac:dyDescent="0.25">
      <c r="A92" s="1">
        <v>1956</v>
      </c>
      <c r="B92" s="1">
        <v>1983</v>
      </c>
      <c r="C92" s="1"/>
    </row>
    <row r="93" spans="1:3" x14ac:dyDescent="0.25">
      <c r="A93" s="1">
        <v>1978</v>
      </c>
      <c r="B93" s="1">
        <v>1996</v>
      </c>
      <c r="C93" s="1"/>
    </row>
    <row r="94" spans="1:3" x14ac:dyDescent="0.25">
      <c r="A94" s="1">
        <v>1955</v>
      </c>
      <c r="B94" s="1">
        <v>1957</v>
      </c>
      <c r="C94" s="1"/>
    </row>
    <row r="95" spans="1:3" x14ac:dyDescent="0.25">
      <c r="A95" s="1">
        <v>1966</v>
      </c>
      <c r="B95" s="1">
        <v>1975</v>
      </c>
      <c r="C95" s="1"/>
    </row>
    <row r="96" spans="1:3" x14ac:dyDescent="0.25">
      <c r="A96" s="1">
        <v>1978</v>
      </c>
      <c r="B96" s="1">
        <v>1998</v>
      </c>
      <c r="C96" s="1"/>
    </row>
    <row r="97" spans="1:3" x14ac:dyDescent="0.25">
      <c r="A97" s="1">
        <v>1951</v>
      </c>
      <c r="B97" s="1">
        <v>1966</v>
      </c>
      <c r="C97" s="1"/>
    </row>
    <row r="98" spans="1:3" x14ac:dyDescent="0.25">
      <c r="A98" s="1">
        <v>1958</v>
      </c>
      <c r="B98" s="1">
        <v>1968</v>
      </c>
      <c r="C98" s="1"/>
    </row>
    <row r="99" spans="1:3" x14ac:dyDescent="0.25">
      <c r="A99" s="1">
        <v>1958</v>
      </c>
      <c r="B99" s="1">
        <v>1976</v>
      </c>
      <c r="C99" s="1"/>
    </row>
    <row r="100" spans="1:3" x14ac:dyDescent="0.25">
      <c r="A100" s="1">
        <v>1972</v>
      </c>
      <c r="B100" s="1">
        <v>1985</v>
      </c>
      <c r="C100" s="1"/>
    </row>
    <row r="101" spans="1:3" x14ac:dyDescent="0.25">
      <c r="A101" s="1">
        <v>1958</v>
      </c>
      <c r="B101" s="1">
        <v>1963</v>
      </c>
      <c r="C101" s="1"/>
    </row>
    <row r="102" spans="1:3" x14ac:dyDescent="0.25">
      <c r="A102" s="1">
        <v>1952</v>
      </c>
      <c r="B102" s="1">
        <v>1971</v>
      </c>
      <c r="C102" s="1"/>
    </row>
    <row r="103" spans="1:3" x14ac:dyDescent="0.25">
      <c r="A103" s="1">
        <v>1953</v>
      </c>
      <c r="B103" s="1">
        <v>1981</v>
      </c>
      <c r="C103" s="1"/>
    </row>
    <row r="104" spans="1:3" x14ac:dyDescent="0.25">
      <c r="A104" s="1">
        <v>1969</v>
      </c>
      <c r="B104" s="1">
        <v>1993</v>
      </c>
      <c r="C104" s="1"/>
    </row>
    <row r="105" spans="1:3" x14ac:dyDescent="0.25">
      <c r="A105" s="1">
        <v>1979</v>
      </c>
      <c r="B105" s="1">
        <v>1991</v>
      </c>
      <c r="C105" s="1"/>
    </row>
    <row r="106" spans="1:3" x14ac:dyDescent="0.25">
      <c r="A106" s="1">
        <v>1978</v>
      </c>
      <c r="B106" s="1">
        <v>2003</v>
      </c>
      <c r="C106" s="1"/>
    </row>
    <row r="107" spans="1:3" x14ac:dyDescent="0.25">
      <c r="A107" s="1">
        <v>1973</v>
      </c>
      <c r="B107" s="1">
        <v>1995</v>
      </c>
      <c r="C107" s="1"/>
    </row>
    <row r="108" spans="1:3" x14ac:dyDescent="0.25">
      <c r="A108" s="1">
        <v>1976</v>
      </c>
      <c r="B108" s="1">
        <v>2004</v>
      </c>
      <c r="C108" s="1"/>
    </row>
    <row r="109" spans="1:3" x14ac:dyDescent="0.25">
      <c r="A109" s="1">
        <v>1956</v>
      </c>
      <c r="B109" s="1">
        <v>1984</v>
      </c>
      <c r="C109" s="1"/>
    </row>
    <row r="110" spans="1:3" x14ac:dyDescent="0.25">
      <c r="A110" s="1">
        <v>1965</v>
      </c>
      <c r="B110" s="1">
        <v>1994</v>
      </c>
      <c r="C110" s="1"/>
    </row>
    <row r="111" spans="1:3" x14ac:dyDescent="0.25">
      <c r="A111" s="1">
        <v>1958</v>
      </c>
      <c r="B111" s="1">
        <v>1970</v>
      </c>
      <c r="C111" s="1"/>
    </row>
    <row r="112" spans="1:3" x14ac:dyDescent="0.25">
      <c r="A112" s="1">
        <v>1970</v>
      </c>
      <c r="B112" s="1">
        <v>1970</v>
      </c>
      <c r="C112" s="1"/>
    </row>
    <row r="113" spans="1:3" x14ac:dyDescent="0.25">
      <c r="A113" s="1">
        <v>1967</v>
      </c>
      <c r="B113" s="1">
        <v>1976</v>
      </c>
      <c r="C113" s="1"/>
    </row>
    <row r="114" spans="1:3" x14ac:dyDescent="0.25">
      <c r="A114" s="1">
        <v>1979</v>
      </c>
      <c r="B114" s="1">
        <v>2008</v>
      </c>
      <c r="C114" s="1"/>
    </row>
    <row r="115" spans="1:3" x14ac:dyDescent="0.25">
      <c r="A115" s="1">
        <v>1978</v>
      </c>
      <c r="B115" s="1">
        <v>1995</v>
      </c>
      <c r="C115" s="1"/>
    </row>
    <row r="116" spans="1:3" x14ac:dyDescent="0.25">
      <c r="A116" s="1">
        <v>1958</v>
      </c>
      <c r="B116" s="1">
        <v>1961</v>
      </c>
      <c r="C116" s="1"/>
    </row>
    <row r="117" spans="1:3" x14ac:dyDescent="0.25">
      <c r="A117" s="1">
        <v>1979</v>
      </c>
      <c r="B117" s="1">
        <v>2003</v>
      </c>
      <c r="C117" s="1"/>
    </row>
    <row r="118" spans="1:3" x14ac:dyDescent="0.25">
      <c r="A118" s="1">
        <v>1965</v>
      </c>
      <c r="B118" s="1">
        <v>1985</v>
      </c>
      <c r="C118" s="1"/>
    </row>
    <row r="119" spans="1:3" x14ac:dyDescent="0.25">
      <c r="A119" s="1">
        <v>1951</v>
      </c>
      <c r="B119" s="1">
        <v>1963</v>
      </c>
      <c r="C119" s="1"/>
    </row>
    <row r="120" spans="1:3" x14ac:dyDescent="0.25">
      <c r="A120" s="1">
        <v>1952</v>
      </c>
      <c r="B120" s="1">
        <v>1978</v>
      </c>
      <c r="C120" s="1"/>
    </row>
    <row r="121" spans="1:3" x14ac:dyDescent="0.25">
      <c r="A121" s="1">
        <v>1970</v>
      </c>
      <c r="B121" s="1">
        <v>1999</v>
      </c>
      <c r="C121" s="1"/>
    </row>
    <row r="122" spans="1:3" x14ac:dyDescent="0.25">
      <c r="A122" s="1">
        <v>1957</v>
      </c>
      <c r="B122" s="1">
        <v>1966</v>
      </c>
      <c r="C122" s="1"/>
    </row>
    <row r="123" spans="1:3" x14ac:dyDescent="0.25">
      <c r="A123" s="1">
        <v>1955</v>
      </c>
      <c r="B123" s="1">
        <v>1970</v>
      </c>
      <c r="C123" s="1"/>
    </row>
    <row r="124" spans="1:3" x14ac:dyDescent="0.25">
      <c r="A124" s="1">
        <v>1960</v>
      </c>
      <c r="B124" s="1">
        <v>1982</v>
      </c>
      <c r="C124" s="1"/>
    </row>
    <row r="125" spans="1:3" x14ac:dyDescent="0.25">
      <c r="A125" s="1">
        <v>1963</v>
      </c>
      <c r="B125" s="1">
        <v>1971</v>
      </c>
      <c r="C125" s="1"/>
    </row>
    <row r="126" spans="1:3" x14ac:dyDescent="0.25">
      <c r="A126" s="1">
        <v>1957</v>
      </c>
      <c r="B126" s="1">
        <v>1976</v>
      </c>
      <c r="C126" s="1"/>
    </row>
    <row r="127" spans="1:3" x14ac:dyDescent="0.25">
      <c r="A127" s="1">
        <v>1969</v>
      </c>
      <c r="B127" s="1">
        <v>1976</v>
      </c>
      <c r="C127" s="1"/>
    </row>
    <row r="128" spans="1:3" x14ac:dyDescent="0.25">
      <c r="A128" s="1">
        <v>1973</v>
      </c>
      <c r="B128" s="1">
        <v>2000</v>
      </c>
      <c r="C128" s="1"/>
    </row>
    <row r="129" spans="1:3" x14ac:dyDescent="0.25">
      <c r="A129" s="1">
        <v>1950</v>
      </c>
      <c r="B129" s="1">
        <v>1967</v>
      </c>
      <c r="C129" s="1"/>
    </row>
    <row r="130" spans="1:3" x14ac:dyDescent="0.25">
      <c r="A130" s="1">
        <v>1973</v>
      </c>
      <c r="B130" s="1">
        <v>2000</v>
      </c>
      <c r="C130" s="1"/>
    </row>
    <row r="131" spans="1:3" x14ac:dyDescent="0.25">
      <c r="A131" s="1">
        <v>1955</v>
      </c>
      <c r="B131" s="1">
        <v>1956</v>
      </c>
      <c r="C131" s="1"/>
    </row>
    <row r="132" spans="1:3" x14ac:dyDescent="0.25">
      <c r="A132" s="1">
        <v>1959</v>
      </c>
      <c r="B132" s="1">
        <v>1982</v>
      </c>
      <c r="C132" s="1"/>
    </row>
    <row r="133" spans="1:3" x14ac:dyDescent="0.25">
      <c r="A133" s="1">
        <v>1966</v>
      </c>
      <c r="B133" s="1">
        <v>1975</v>
      </c>
      <c r="C133" s="1"/>
    </row>
    <row r="134" spans="1:3" x14ac:dyDescent="0.25">
      <c r="A134" s="1">
        <v>1955</v>
      </c>
      <c r="B134" s="1">
        <v>1955</v>
      </c>
      <c r="C134" s="1"/>
    </row>
    <row r="135" spans="1:3" x14ac:dyDescent="0.25">
      <c r="A135" s="1">
        <v>1968</v>
      </c>
      <c r="B135" s="1">
        <v>1988</v>
      </c>
      <c r="C135" s="1"/>
    </row>
    <row r="136" spans="1:3" x14ac:dyDescent="0.25">
      <c r="A136" s="1">
        <v>1969</v>
      </c>
      <c r="B136" s="1">
        <v>1975</v>
      </c>
      <c r="C136" s="1"/>
    </row>
    <row r="137" spans="1:3" x14ac:dyDescent="0.25">
      <c r="A137" s="1">
        <v>1970</v>
      </c>
      <c r="B137" s="1">
        <v>1983</v>
      </c>
      <c r="C137" s="1"/>
    </row>
    <row r="138" spans="1:3" x14ac:dyDescent="0.25">
      <c r="A138" s="1">
        <v>1975</v>
      </c>
      <c r="B138" s="1">
        <v>1982</v>
      </c>
      <c r="C138" s="1"/>
    </row>
    <row r="139" spans="1:3" x14ac:dyDescent="0.25">
      <c r="A139" s="1">
        <v>1960</v>
      </c>
      <c r="B139" s="1">
        <v>1985</v>
      </c>
      <c r="C139" s="1"/>
    </row>
    <row r="140" spans="1:3" x14ac:dyDescent="0.25">
      <c r="A140" s="1">
        <v>1963</v>
      </c>
      <c r="B140" s="1">
        <v>1966</v>
      </c>
      <c r="C140" s="1"/>
    </row>
    <row r="141" spans="1:3" x14ac:dyDescent="0.25">
      <c r="A141" s="1">
        <v>1960</v>
      </c>
      <c r="B141" s="1">
        <v>1988</v>
      </c>
      <c r="C141" s="1"/>
    </row>
    <row r="142" spans="1:3" x14ac:dyDescent="0.25">
      <c r="A142" s="1">
        <v>1963</v>
      </c>
      <c r="B142" s="1">
        <v>1978</v>
      </c>
      <c r="C142" s="1"/>
    </row>
    <row r="143" spans="1:3" x14ac:dyDescent="0.25">
      <c r="A143" s="1">
        <v>1978</v>
      </c>
      <c r="B143" s="1">
        <v>1993</v>
      </c>
      <c r="C143" s="1"/>
    </row>
    <row r="144" spans="1:3" x14ac:dyDescent="0.25">
      <c r="A144" s="1">
        <v>1964</v>
      </c>
      <c r="B144" s="1">
        <v>1981</v>
      </c>
      <c r="C144" s="1"/>
    </row>
    <row r="145" spans="1:3" x14ac:dyDescent="0.25">
      <c r="A145" s="1">
        <v>1977</v>
      </c>
      <c r="B145" s="1">
        <v>1994</v>
      </c>
      <c r="C145" s="1"/>
    </row>
    <row r="146" spans="1:3" x14ac:dyDescent="0.25">
      <c r="A146" s="1">
        <v>1967</v>
      </c>
      <c r="B146" s="1">
        <v>1981</v>
      </c>
      <c r="C146" s="1"/>
    </row>
    <row r="147" spans="1:3" x14ac:dyDescent="0.25">
      <c r="A147" s="1">
        <v>1968</v>
      </c>
      <c r="B147" s="1">
        <v>1991</v>
      </c>
      <c r="C147" s="1"/>
    </row>
    <row r="148" spans="1:3" x14ac:dyDescent="0.25">
      <c r="A148" s="1">
        <v>1963</v>
      </c>
      <c r="B148" s="1">
        <v>1979</v>
      </c>
      <c r="C148" s="1"/>
    </row>
    <row r="149" spans="1:3" x14ac:dyDescent="0.25">
      <c r="A149" s="1">
        <v>1968</v>
      </c>
      <c r="B149" s="1">
        <v>1972</v>
      </c>
      <c r="C149" s="1"/>
    </row>
    <row r="150" spans="1:3" x14ac:dyDescent="0.25">
      <c r="A150" s="1">
        <v>1970</v>
      </c>
      <c r="B150" s="1">
        <v>1972</v>
      </c>
      <c r="C150" s="1"/>
    </row>
    <row r="151" spans="1:3" x14ac:dyDescent="0.25">
      <c r="A151" s="1">
        <v>1956</v>
      </c>
      <c r="B151" s="1">
        <v>1962</v>
      </c>
      <c r="C151" s="1"/>
    </row>
    <row r="152" spans="1:3" x14ac:dyDescent="0.25">
      <c r="A152" s="1">
        <v>1977</v>
      </c>
      <c r="B152" s="1">
        <v>1982</v>
      </c>
      <c r="C152" s="1"/>
    </row>
    <row r="153" spans="1:3" x14ac:dyDescent="0.25">
      <c r="A153" s="1">
        <v>1969</v>
      </c>
      <c r="B153" s="1">
        <v>1970</v>
      </c>
      <c r="C153" s="1"/>
    </row>
    <row r="154" spans="1:3" x14ac:dyDescent="0.25">
      <c r="A154" s="1">
        <v>1955</v>
      </c>
      <c r="B154" s="1">
        <v>1973</v>
      </c>
      <c r="C154" s="1"/>
    </row>
    <row r="155" spans="1:3" x14ac:dyDescent="0.25">
      <c r="A155" s="1">
        <v>1959</v>
      </c>
      <c r="B155" s="1">
        <v>1984</v>
      </c>
      <c r="C155" s="1"/>
    </row>
    <row r="156" spans="1:3" x14ac:dyDescent="0.25">
      <c r="A156" s="1">
        <v>1950</v>
      </c>
      <c r="B156" s="1">
        <v>1960</v>
      </c>
      <c r="C156" s="1"/>
    </row>
    <row r="157" spans="1:3" x14ac:dyDescent="0.25">
      <c r="A157" s="1">
        <v>1954</v>
      </c>
      <c r="B157" s="1">
        <v>1971</v>
      </c>
      <c r="C157" s="1"/>
    </row>
    <row r="158" spans="1:3" x14ac:dyDescent="0.25">
      <c r="A158" s="1">
        <v>1974</v>
      </c>
      <c r="B158" s="1">
        <v>1992</v>
      </c>
      <c r="C158" s="1"/>
    </row>
    <row r="159" spans="1:3" x14ac:dyDescent="0.25">
      <c r="A159" s="1">
        <v>1975</v>
      </c>
      <c r="B159" s="1">
        <v>2003</v>
      </c>
      <c r="C159" s="1"/>
    </row>
    <row r="160" spans="1:3" x14ac:dyDescent="0.25">
      <c r="A160" s="1">
        <v>1960</v>
      </c>
      <c r="B160" s="1">
        <v>1968</v>
      </c>
      <c r="C160" s="1"/>
    </row>
    <row r="161" spans="1:3" x14ac:dyDescent="0.25">
      <c r="A161" s="1">
        <v>1961</v>
      </c>
      <c r="B161" s="1">
        <v>1976</v>
      </c>
      <c r="C161" s="1"/>
    </row>
    <row r="162" spans="1:3" x14ac:dyDescent="0.25">
      <c r="A162" s="1">
        <v>1978</v>
      </c>
      <c r="B162" s="1">
        <v>1999</v>
      </c>
      <c r="C162" s="1"/>
    </row>
    <row r="163" spans="1:3" x14ac:dyDescent="0.25">
      <c r="A163" s="1">
        <v>1971</v>
      </c>
      <c r="B163" s="1">
        <v>1992</v>
      </c>
      <c r="C163" s="1"/>
    </row>
    <row r="164" spans="1:3" x14ac:dyDescent="0.25">
      <c r="A164" s="1">
        <v>1952</v>
      </c>
      <c r="B164" s="1">
        <v>1959</v>
      </c>
      <c r="C164" s="1"/>
    </row>
    <row r="165" spans="1:3" x14ac:dyDescent="0.25">
      <c r="A165" s="1">
        <v>1966</v>
      </c>
      <c r="B165" s="1">
        <v>1991</v>
      </c>
      <c r="C165" s="1"/>
    </row>
    <row r="166" spans="1:3" x14ac:dyDescent="0.25">
      <c r="A166" s="1">
        <v>1953</v>
      </c>
      <c r="B166" s="1">
        <v>1976</v>
      </c>
      <c r="C166" s="1"/>
    </row>
    <row r="167" spans="1:3" x14ac:dyDescent="0.25">
      <c r="A167" s="1">
        <v>1957</v>
      </c>
      <c r="B167" s="1">
        <v>1968</v>
      </c>
      <c r="C167" s="1"/>
    </row>
    <row r="168" spans="1:3" x14ac:dyDescent="0.25">
      <c r="A168" s="1">
        <v>1956</v>
      </c>
      <c r="B168" s="1">
        <v>1976</v>
      </c>
      <c r="C168" s="1"/>
    </row>
    <row r="169" spans="1:3" x14ac:dyDescent="0.25">
      <c r="A169" s="1">
        <v>1978</v>
      </c>
      <c r="B169" s="1">
        <v>1990</v>
      </c>
      <c r="C169" s="1"/>
    </row>
    <row r="170" spans="1:3" x14ac:dyDescent="0.25">
      <c r="A170" s="1">
        <v>1966</v>
      </c>
      <c r="B170" s="1">
        <v>1989</v>
      </c>
      <c r="C170" s="1"/>
    </row>
    <row r="171" spans="1:3" x14ac:dyDescent="0.25">
      <c r="A171" s="1">
        <v>1976</v>
      </c>
      <c r="B171" s="1">
        <v>1990</v>
      </c>
      <c r="C171" s="1"/>
    </row>
    <row r="172" spans="1:3" x14ac:dyDescent="0.25">
      <c r="A172" s="1">
        <v>1977</v>
      </c>
      <c r="B172" s="1">
        <v>1990</v>
      </c>
      <c r="C172" s="1"/>
    </row>
    <row r="173" spans="1:3" x14ac:dyDescent="0.25">
      <c r="A173" s="1">
        <v>1954</v>
      </c>
      <c r="B173" s="1">
        <v>1955</v>
      </c>
      <c r="C173" s="1"/>
    </row>
    <row r="174" spans="1:3" x14ac:dyDescent="0.25">
      <c r="A174" s="1">
        <v>1973</v>
      </c>
      <c r="B174" s="1">
        <v>1992</v>
      </c>
      <c r="C174" s="1"/>
    </row>
    <row r="175" spans="1:3" x14ac:dyDescent="0.25">
      <c r="A175" s="1">
        <v>1976</v>
      </c>
      <c r="B175" s="1">
        <v>2005</v>
      </c>
      <c r="C175" s="1"/>
    </row>
    <row r="176" spans="1:3" x14ac:dyDescent="0.25">
      <c r="A176" s="1">
        <v>1979</v>
      </c>
      <c r="B176" s="1">
        <v>2007</v>
      </c>
      <c r="C176" s="1"/>
    </row>
    <row r="177" spans="1:3" x14ac:dyDescent="0.25">
      <c r="A177" s="1">
        <v>1959</v>
      </c>
      <c r="B177" s="1">
        <v>1969</v>
      </c>
      <c r="C177" s="1"/>
    </row>
    <row r="178" spans="1:3" x14ac:dyDescent="0.25">
      <c r="A178" s="1">
        <v>1961</v>
      </c>
      <c r="B178" s="1">
        <v>1963</v>
      </c>
      <c r="C178" s="1"/>
    </row>
    <row r="179" spans="1:3" x14ac:dyDescent="0.25">
      <c r="A179" s="1">
        <v>1951</v>
      </c>
      <c r="B179" s="1">
        <v>1977</v>
      </c>
      <c r="C179" s="1"/>
    </row>
    <row r="180" spans="1:3" x14ac:dyDescent="0.25">
      <c r="A180" s="1">
        <v>1960</v>
      </c>
      <c r="B180" s="1">
        <v>1973</v>
      </c>
      <c r="C180" s="1"/>
    </row>
    <row r="181" spans="1:3" x14ac:dyDescent="0.25">
      <c r="A181" s="1">
        <v>1959</v>
      </c>
      <c r="B181" s="1">
        <v>1972</v>
      </c>
      <c r="C181" s="1"/>
    </row>
    <row r="182" spans="1:3" x14ac:dyDescent="0.25">
      <c r="A182" s="1">
        <v>1958</v>
      </c>
      <c r="B182" s="1">
        <v>1987</v>
      </c>
      <c r="C182" s="1"/>
    </row>
    <row r="183" spans="1:3" x14ac:dyDescent="0.25">
      <c r="A183" s="1">
        <v>1962</v>
      </c>
      <c r="B183" s="1">
        <v>1979</v>
      </c>
      <c r="C183" s="1"/>
    </row>
    <row r="184" spans="1:3" x14ac:dyDescent="0.25">
      <c r="A184" s="1">
        <v>1954</v>
      </c>
      <c r="B184" s="1">
        <v>1982</v>
      </c>
      <c r="C184" s="1"/>
    </row>
    <row r="185" spans="1:3" x14ac:dyDescent="0.25">
      <c r="A185" s="1">
        <v>1974</v>
      </c>
      <c r="B185" s="1">
        <v>1978</v>
      </c>
      <c r="C185" s="1"/>
    </row>
    <row r="186" spans="1:3" x14ac:dyDescent="0.25">
      <c r="A186" s="1">
        <v>1966</v>
      </c>
      <c r="B186" s="1">
        <v>1984</v>
      </c>
      <c r="C186" s="1"/>
    </row>
    <row r="187" spans="1:3" x14ac:dyDescent="0.25">
      <c r="A187" s="1">
        <v>1961</v>
      </c>
      <c r="B187" s="1">
        <v>1973</v>
      </c>
      <c r="C187" s="1"/>
    </row>
    <row r="188" spans="1:3" x14ac:dyDescent="0.25">
      <c r="A188" s="1">
        <v>1963</v>
      </c>
      <c r="B188" s="1">
        <v>1991</v>
      </c>
      <c r="C188" s="1"/>
    </row>
    <row r="189" spans="1:3" x14ac:dyDescent="0.25">
      <c r="A189" s="1">
        <v>1970</v>
      </c>
      <c r="B189" s="1">
        <v>1987</v>
      </c>
      <c r="C189" s="1"/>
    </row>
    <row r="190" spans="1:3" x14ac:dyDescent="0.25">
      <c r="A190" s="1">
        <v>1973</v>
      </c>
      <c r="B190" s="1">
        <v>1994</v>
      </c>
      <c r="C190" s="1"/>
    </row>
    <row r="191" spans="1:3" x14ac:dyDescent="0.25">
      <c r="A191" s="1">
        <v>1964</v>
      </c>
      <c r="B191" s="1">
        <v>1983</v>
      </c>
      <c r="C191" s="1"/>
    </row>
    <row r="192" spans="1:3" x14ac:dyDescent="0.25">
      <c r="A192" s="1">
        <v>1965</v>
      </c>
      <c r="B192" s="1">
        <v>1988</v>
      </c>
      <c r="C192" s="1"/>
    </row>
    <row r="193" spans="1:3" x14ac:dyDescent="0.25">
      <c r="A193" s="1">
        <v>1965</v>
      </c>
      <c r="B193" s="1">
        <v>1981</v>
      </c>
      <c r="C193" s="1"/>
    </row>
    <row r="194" spans="1:3" x14ac:dyDescent="0.25">
      <c r="A194" s="1">
        <v>1968</v>
      </c>
      <c r="B194" s="1">
        <v>1984</v>
      </c>
      <c r="C194" s="1"/>
    </row>
    <row r="195" spans="1:3" x14ac:dyDescent="0.25">
      <c r="A195" s="1">
        <v>1972</v>
      </c>
      <c r="B195" s="1">
        <v>1981</v>
      </c>
      <c r="C195" s="1"/>
    </row>
    <row r="196" spans="1:3" x14ac:dyDescent="0.25">
      <c r="A196" s="1">
        <v>1966</v>
      </c>
      <c r="B196" s="1">
        <v>1987</v>
      </c>
      <c r="C196" s="1"/>
    </row>
    <row r="197" spans="1:3" x14ac:dyDescent="0.25">
      <c r="A197" s="1">
        <v>1974</v>
      </c>
      <c r="B197" s="1">
        <v>1983</v>
      </c>
      <c r="C197" s="1"/>
    </row>
    <row r="198" spans="1:3" x14ac:dyDescent="0.25">
      <c r="A198" s="1">
        <v>1977</v>
      </c>
      <c r="B198" s="1">
        <v>1988</v>
      </c>
      <c r="C198" s="1"/>
    </row>
    <row r="199" spans="1:3" x14ac:dyDescent="0.25">
      <c r="A199" s="1">
        <v>1952</v>
      </c>
      <c r="B199" s="1">
        <v>1966</v>
      </c>
      <c r="C199" s="1"/>
    </row>
    <row r="200" spans="1:3" x14ac:dyDescent="0.25">
      <c r="A200" s="1">
        <v>1969</v>
      </c>
      <c r="B200" s="1">
        <v>1970</v>
      </c>
      <c r="C200" s="1"/>
    </row>
    <row r="201" spans="1:3" x14ac:dyDescent="0.25">
      <c r="A201" s="1">
        <v>1950</v>
      </c>
      <c r="B201" s="1">
        <v>1966</v>
      </c>
      <c r="C201" s="1"/>
    </row>
    <row r="202" spans="1:3" x14ac:dyDescent="0.25">
      <c r="A202" s="1">
        <v>1979</v>
      </c>
      <c r="B202" s="1">
        <v>2001</v>
      </c>
      <c r="C202" s="1"/>
    </row>
    <row r="203" spans="1:3" x14ac:dyDescent="0.25">
      <c r="A203" s="1">
        <v>1953</v>
      </c>
      <c r="B203" s="1">
        <v>1979</v>
      </c>
      <c r="C203" s="1"/>
    </row>
    <row r="204" spans="1:3" x14ac:dyDescent="0.25">
      <c r="A204" s="1">
        <v>1959</v>
      </c>
      <c r="B204" s="1">
        <v>1965</v>
      </c>
      <c r="C204" s="1"/>
    </row>
    <row r="205" spans="1:3" x14ac:dyDescent="0.25">
      <c r="A205" s="1">
        <v>1960</v>
      </c>
      <c r="B205" s="1">
        <v>1985</v>
      </c>
      <c r="C205" s="1"/>
    </row>
    <row r="206" spans="1:3" x14ac:dyDescent="0.25">
      <c r="A206" s="1">
        <v>1968</v>
      </c>
      <c r="B206" s="1">
        <v>1981</v>
      </c>
      <c r="C206" s="1"/>
    </row>
    <row r="207" spans="1:3" x14ac:dyDescent="0.25">
      <c r="A207" s="1">
        <v>1968</v>
      </c>
      <c r="B207" s="1">
        <v>1969</v>
      </c>
      <c r="C207" s="1"/>
    </row>
    <row r="208" spans="1:3" x14ac:dyDescent="0.25">
      <c r="A208" s="1">
        <v>1953</v>
      </c>
      <c r="B208" s="1">
        <v>1976</v>
      </c>
      <c r="C208" s="1"/>
    </row>
    <row r="209" spans="1:3" x14ac:dyDescent="0.25">
      <c r="A209" s="1">
        <v>1976</v>
      </c>
      <c r="B209" s="1">
        <v>1976</v>
      </c>
      <c r="C209" s="1"/>
    </row>
    <row r="210" spans="1:3" x14ac:dyDescent="0.25">
      <c r="A210" s="1">
        <v>1968</v>
      </c>
      <c r="B210" s="1">
        <v>1969</v>
      </c>
      <c r="C210" s="1"/>
    </row>
    <row r="211" spans="1:3" x14ac:dyDescent="0.25">
      <c r="A211" s="1">
        <v>1977</v>
      </c>
      <c r="B211" s="1">
        <v>1983</v>
      </c>
      <c r="C211" s="1"/>
    </row>
    <row r="212" spans="1:3" x14ac:dyDescent="0.25">
      <c r="A212" s="1">
        <v>1967</v>
      </c>
      <c r="B212" s="1">
        <v>1974</v>
      </c>
      <c r="C212" s="1"/>
    </row>
    <row r="213" spans="1:3" x14ac:dyDescent="0.25">
      <c r="A213" s="1">
        <v>1975</v>
      </c>
      <c r="B213" s="1">
        <v>1989</v>
      </c>
      <c r="C213" s="1"/>
    </row>
    <row r="214" spans="1:3" x14ac:dyDescent="0.25">
      <c r="A214" s="1">
        <v>1951</v>
      </c>
      <c r="B214" s="1">
        <v>1954</v>
      </c>
      <c r="C214" s="1"/>
    </row>
    <row r="215" spans="1:3" x14ac:dyDescent="0.25">
      <c r="A215" s="1">
        <v>1951</v>
      </c>
      <c r="B215" s="1">
        <v>1969</v>
      </c>
      <c r="C215" s="1"/>
    </row>
    <row r="216" spans="1:3" x14ac:dyDescent="0.25">
      <c r="A216" s="1">
        <v>1959</v>
      </c>
      <c r="B216" s="1">
        <v>1963</v>
      </c>
      <c r="C216" s="1"/>
    </row>
    <row r="217" spans="1:3" x14ac:dyDescent="0.25">
      <c r="A217" s="1">
        <v>1971</v>
      </c>
      <c r="B217" s="1">
        <v>1982</v>
      </c>
      <c r="C217" s="1"/>
    </row>
    <row r="218" spans="1:3" x14ac:dyDescent="0.25">
      <c r="A218" s="1">
        <v>1950</v>
      </c>
      <c r="B218" s="1">
        <v>1979</v>
      </c>
      <c r="C218" s="1"/>
    </row>
    <row r="219" spans="1:3" x14ac:dyDescent="0.25">
      <c r="A219" s="1">
        <v>1969</v>
      </c>
      <c r="B219" s="1">
        <v>1969</v>
      </c>
      <c r="C219" s="1"/>
    </row>
    <row r="220" spans="1:3" x14ac:dyDescent="0.25">
      <c r="A220" s="1">
        <v>1979</v>
      </c>
      <c r="B220" s="1">
        <v>1985</v>
      </c>
      <c r="C220" s="1"/>
    </row>
    <row r="221" spans="1:3" x14ac:dyDescent="0.25">
      <c r="A221" s="1">
        <v>1963</v>
      </c>
      <c r="B221" s="1">
        <v>1992</v>
      </c>
      <c r="C221" s="1"/>
    </row>
    <row r="222" spans="1:3" x14ac:dyDescent="0.25">
      <c r="A222" s="1">
        <v>1967</v>
      </c>
      <c r="B222" s="1">
        <v>1971</v>
      </c>
      <c r="C222" s="1"/>
    </row>
    <row r="223" spans="1:3" x14ac:dyDescent="0.25">
      <c r="A223" s="1">
        <v>1958</v>
      </c>
      <c r="B223" s="1">
        <v>1967</v>
      </c>
      <c r="C223" s="1"/>
    </row>
    <row r="224" spans="1:3" x14ac:dyDescent="0.25">
      <c r="A224" s="1">
        <v>1967</v>
      </c>
      <c r="B224" s="1">
        <v>1974</v>
      </c>
      <c r="C224" s="1"/>
    </row>
    <row r="225" spans="1:3" x14ac:dyDescent="0.25">
      <c r="A225" s="1">
        <v>1972</v>
      </c>
      <c r="B225" s="1">
        <v>1986</v>
      </c>
      <c r="C225" s="1"/>
    </row>
    <row r="226" spans="1:3" x14ac:dyDescent="0.25">
      <c r="A226" s="1">
        <v>1972</v>
      </c>
      <c r="B226" s="1">
        <v>1980</v>
      </c>
      <c r="C226" s="1"/>
    </row>
    <row r="227" spans="1:3" x14ac:dyDescent="0.25">
      <c r="A227" s="1">
        <v>1966</v>
      </c>
      <c r="B227" s="1">
        <v>1991</v>
      </c>
      <c r="C227" s="1"/>
    </row>
    <row r="228" spans="1:3" x14ac:dyDescent="0.25">
      <c r="A228" s="1">
        <v>1968</v>
      </c>
      <c r="B228" s="1">
        <v>1974</v>
      </c>
      <c r="C228" s="1"/>
    </row>
    <row r="229" spans="1:3" x14ac:dyDescent="0.25">
      <c r="A229" s="1">
        <v>1976</v>
      </c>
      <c r="B229" s="1">
        <v>1994</v>
      </c>
      <c r="C229" s="1"/>
    </row>
    <row r="230" spans="1:3" x14ac:dyDescent="0.25">
      <c r="A230" s="1">
        <v>1952</v>
      </c>
      <c r="B230" s="1">
        <v>1972</v>
      </c>
      <c r="C230" s="1"/>
    </row>
    <row r="231" spans="1:3" x14ac:dyDescent="0.25">
      <c r="A231" s="1">
        <v>1965</v>
      </c>
      <c r="B231" s="1">
        <v>1980</v>
      </c>
      <c r="C231" s="1"/>
    </row>
    <row r="232" spans="1:3" x14ac:dyDescent="0.25">
      <c r="A232" s="1">
        <v>1971</v>
      </c>
      <c r="B232" s="1">
        <v>1995</v>
      </c>
      <c r="C232" s="1"/>
    </row>
    <row r="233" spans="1:3" x14ac:dyDescent="0.25">
      <c r="A233" s="1">
        <v>1955</v>
      </c>
      <c r="B233" s="1">
        <v>1979</v>
      </c>
      <c r="C233" s="1"/>
    </row>
    <row r="234" spans="1:3" x14ac:dyDescent="0.25">
      <c r="A234" s="1">
        <v>1963</v>
      </c>
      <c r="B234" s="1">
        <v>1979</v>
      </c>
      <c r="C234" s="1"/>
    </row>
    <row r="235" spans="1:3" x14ac:dyDescent="0.25">
      <c r="A235" s="1">
        <v>1950</v>
      </c>
      <c r="B235" s="1">
        <v>1970</v>
      </c>
      <c r="C235" s="1"/>
    </row>
    <row r="236" spans="1:3" x14ac:dyDescent="0.25">
      <c r="A236" s="1">
        <v>1964</v>
      </c>
      <c r="B236" s="1">
        <v>1975</v>
      </c>
      <c r="C236" s="1"/>
    </row>
    <row r="237" spans="1:3" x14ac:dyDescent="0.25">
      <c r="A237" s="1">
        <v>1972</v>
      </c>
      <c r="B237" s="1">
        <v>1979</v>
      </c>
      <c r="C237" s="1"/>
    </row>
    <row r="238" spans="1:3" x14ac:dyDescent="0.25">
      <c r="A238" s="1">
        <v>1968</v>
      </c>
      <c r="B238" s="1">
        <v>1971</v>
      </c>
      <c r="C238" s="1"/>
    </row>
    <row r="239" spans="1:3" x14ac:dyDescent="0.25">
      <c r="A239" s="1">
        <v>1957</v>
      </c>
      <c r="B239" s="1">
        <v>1975</v>
      </c>
      <c r="C239" s="1"/>
    </row>
    <row r="240" spans="1:3" x14ac:dyDescent="0.25">
      <c r="A240" s="1">
        <v>1950</v>
      </c>
      <c r="B240" s="1">
        <v>1969</v>
      </c>
      <c r="C240" s="1"/>
    </row>
    <row r="241" spans="1:3" x14ac:dyDescent="0.25">
      <c r="A241" s="1">
        <v>1964</v>
      </c>
      <c r="B241" s="1">
        <v>1980</v>
      </c>
      <c r="C241" s="1"/>
    </row>
    <row r="242" spans="1:3" x14ac:dyDescent="0.25">
      <c r="A242" s="1">
        <v>1967</v>
      </c>
      <c r="B242" s="1">
        <v>1971</v>
      </c>
      <c r="C242" s="1"/>
    </row>
    <row r="243" spans="1:3" x14ac:dyDescent="0.25">
      <c r="A243" s="1">
        <v>1976</v>
      </c>
      <c r="B243" s="1">
        <v>1976</v>
      </c>
      <c r="C243" s="1"/>
    </row>
    <row r="244" spans="1:3" x14ac:dyDescent="0.25">
      <c r="A244" s="1">
        <v>1954</v>
      </c>
      <c r="B244" s="1">
        <v>1981</v>
      </c>
      <c r="C244" s="1"/>
    </row>
    <row r="245" spans="1:3" x14ac:dyDescent="0.25">
      <c r="A245" s="1">
        <v>1952</v>
      </c>
      <c r="B245" s="1">
        <v>1966</v>
      </c>
      <c r="C245" s="1"/>
    </row>
    <row r="246" spans="1:3" x14ac:dyDescent="0.25">
      <c r="A246" s="1">
        <v>1954</v>
      </c>
      <c r="B246" s="1">
        <v>1979</v>
      </c>
      <c r="C246" s="1"/>
    </row>
    <row r="247" spans="1:3" x14ac:dyDescent="0.25">
      <c r="A247" s="1">
        <v>1976</v>
      </c>
      <c r="B247" s="1">
        <v>2000</v>
      </c>
      <c r="C247" s="1"/>
    </row>
    <row r="248" spans="1:3" x14ac:dyDescent="0.25">
      <c r="A248" s="1">
        <v>1958</v>
      </c>
      <c r="B248" s="1">
        <v>1980</v>
      </c>
      <c r="C248" s="1"/>
    </row>
    <row r="249" spans="1:3" x14ac:dyDescent="0.25">
      <c r="A249" s="1">
        <v>1965</v>
      </c>
      <c r="B249" s="1">
        <v>1977</v>
      </c>
      <c r="C249" s="1"/>
    </row>
    <row r="250" spans="1:3" x14ac:dyDescent="0.25">
      <c r="A250" s="1">
        <v>1956</v>
      </c>
      <c r="B250" s="1">
        <v>1969</v>
      </c>
      <c r="C250" s="1"/>
    </row>
    <row r="251" spans="1:3" x14ac:dyDescent="0.25">
      <c r="A251" s="1">
        <v>1959</v>
      </c>
      <c r="B251" s="1">
        <v>1982</v>
      </c>
      <c r="C251" s="1"/>
    </row>
    <row r="252" spans="1:3" x14ac:dyDescent="0.25">
      <c r="A252" s="1">
        <v>1950</v>
      </c>
      <c r="B252" s="1">
        <v>1976</v>
      </c>
      <c r="C252" s="1"/>
    </row>
    <row r="253" spans="1:3" x14ac:dyDescent="0.25">
      <c r="A253" s="1">
        <v>1952</v>
      </c>
      <c r="B253" s="1">
        <v>1957</v>
      </c>
      <c r="C253" s="1"/>
    </row>
    <row r="254" spans="1:3" x14ac:dyDescent="0.25">
      <c r="A254" s="1">
        <v>1974</v>
      </c>
      <c r="B254" s="1">
        <v>1991</v>
      </c>
      <c r="C254" s="1"/>
    </row>
    <row r="255" spans="1:3" x14ac:dyDescent="0.25">
      <c r="A255" s="1">
        <v>1972</v>
      </c>
      <c r="B255" s="1">
        <v>1991</v>
      </c>
      <c r="C255" s="1"/>
    </row>
    <row r="256" spans="1:3" x14ac:dyDescent="0.25">
      <c r="A256" s="1">
        <v>1972</v>
      </c>
      <c r="B256" s="1">
        <v>1995</v>
      </c>
      <c r="C256" s="1"/>
    </row>
    <row r="257" spans="1:3" x14ac:dyDescent="0.25">
      <c r="A257" s="1">
        <v>1974</v>
      </c>
      <c r="B257" s="1">
        <v>1981</v>
      </c>
      <c r="C257" s="1"/>
    </row>
    <row r="258" spans="1:3" x14ac:dyDescent="0.25">
      <c r="A258" s="1">
        <v>1952</v>
      </c>
      <c r="B258" s="1">
        <v>1959</v>
      </c>
      <c r="C258" s="1"/>
    </row>
    <row r="259" spans="1:3" x14ac:dyDescent="0.25">
      <c r="A259" s="1">
        <v>1972</v>
      </c>
      <c r="B259" s="1">
        <v>1977</v>
      </c>
      <c r="C259" s="1"/>
    </row>
    <row r="260" spans="1:3" x14ac:dyDescent="0.25">
      <c r="A260" s="1">
        <v>1960</v>
      </c>
      <c r="B260" s="1">
        <v>1988</v>
      </c>
      <c r="C260" s="1"/>
    </row>
    <row r="261" spans="1:3" x14ac:dyDescent="0.25">
      <c r="A261" s="1">
        <v>1964</v>
      </c>
      <c r="B261" s="1">
        <v>1990</v>
      </c>
      <c r="C261" s="1"/>
    </row>
    <row r="262" spans="1:3" x14ac:dyDescent="0.25">
      <c r="A262" s="1">
        <v>1972</v>
      </c>
      <c r="B262" s="1">
        <v>1988</v>
      </c>
      <c r="C262" s="1"/>
    </row>
    <row r="263" spans="1:3" x14ac:dyDescent="0.25">
      <c r="A263" s="1">
        <v>1973</v>
      </c>
      <c r="B263" s="1">
        <v>1986</v>
      </c>
      <c r="C263" s="1"/>
    </row>
    <row r="264" spans="1:3" x14ac:dyDescent="0.25">
      <c r="A264" s="1">
        <v>1976</v>
      </c>
      <c r="B264" s="1">
        <v>1994</v>
      </c>
      <c r="C264" s="1"/>
    </row>
    <row r="265" spans="1:3" x14ac:dyDescent="0.25">
      <c r="A265" s="1">
        <v>1973</v>
      </c>
      <c r="B265" s="1">
        <v>1995</v>
      </c>
      <c r="C265" s="1"/>
    </row>
    <row r="266" spans="1:3" x14ac:dyDescent="0.25">
      <c r="A266" s="1">
        <v>1958</v>
      </c>
      <c r="B266" s="1">
        <v>1982</v>
      </c>
      <c r="C266" s="1"/>
    </row>
    <row r="267" spans="1:3" x14ac:dyDescent="0.25">
      <c r="A267" s="1">
        <v>1972</v>
      </c>
      <c r="B267" s="1">
        <v>1981</v>
      </c>
      <c r="C267" s="1"/>
    </row>
    <row r="268" spans="1:3" x14ac:dyDescent="0.25">
      <c r="A268" s="1">
        <v>1973</v>
      </c>
      <c r="B268" s="1">
        <v>1998</v>
      </c>
      <c r="C268" s="1"/>
    </row>
    <row r="269" spans="1:3" x14ac:dyDescent="0.25">
      <c r="A269" s="1">
        <v>1970</v>
      </c>
      <c r="B269" s="1">
        <v>1995</v>
      </c>
      <c r="C269" s="1"/>
    </row>
    <row r="270" spans="1:3" x14ac:dyDescent="0.25">
      <c r="A270" s="1">
        <v>1963</v>
      </c>
      <c r="B270" s="1">
        <v>1982</v>
      </c>
      <c r="C270" s="1"/>
    </row>
    <row r="271" spans="1:3" x14ac:dyDescent="0.25">
      <c r="A271" s="1">
        <v>1960</v>
      </c>
      <c r="B271" s="1">
        <v>1968</v>
      </c>
      <c r="C271" s="1"/>
    </row>
    <row r="272" spans="1:3" x14ac:dyDescent="0.25">
      <c r="A272" s="1">
        <v>1954</v>
      </c>
      <c r="B272" s="1">
        <v>1966</v>
      </c>
      <c r="C272" s="1"/>
    </row>
    <row r="273" spans="1:3" x14ac:dyDescent="0.25">
      <c r="A273" s="1">
        <v>1966</v>
      </c>
      <c r="B273" s="1">
        <v>1975</v>
      </c>
      <c r="C273" s="1"/>
    </row>
    <row r="274" spans="1:3" x14ac:dyDescent="0.25">
      <c r="A274" s="1">
        <v>1950</v>
      </c>
      <c r="B274" s="1">
        <v>1971</v>
      </c>
      <c r="C274" s="1"/>
    </row>
    <row r="275" spans="1:3" x14ac:dyDescent="0.25">
      <c r="A275" s="1">
        <v>1968</v>
      </c>
      <c r="B275" s="1">
        <v>1994</v>
      </c>
      <c r="C275" s="1"/>
    </row>
    <row r="276" spans="1:3" x14ac:dyDescent="0.25">
      <c r="A276" s="1">
        <v>1977</v>
      </c>
      <c r="B276" s="1">
        <v>1981</v>
      </c>
      <c r="C276" s="1"/>
    </row>
    <row r="277" spans="1:3" x14ac:dyDescent="0.25">
      <c r="A277" s="1">
        <v>1961</v>
      </c>
      <c r="B277" s="1">
        <v>1962</v>
      </c>
      <c r="C277" s="1"/>
    </row>
    <row r="278" spans="1:3" x14ac:dyDescent="0.25">
      <c r="A278" s="1">
        <v>1950</v>
      </c>
      <c r="B278" s="1">
        <v>1951</v>
      </c>
      <c r="C278" s="1"/>
    </row>
    <row r="279" spans="1:3" x14ac:dyDescent="0.25">
      <c r="A279" s="1">
        <v>1979</v>
      </c>
      <c r="B279" s="1">
        <v>2006</v>
      </c>
      <c r="C279" s="1"/>
    </row>
    <row r="280" spans="1:3" x14ac:dyDescent="0.25">
      <c r="A280" s="1">
        <v>1956</v>
      </c>
      <c r="B280" s="1">
        <v>1958</v>
      </c>
      <c r="C280" s="1"/>
    </row>
    <row r="281" spans="1:3" x14ac:dyDescent="0.25">
      <c r="A281" s="1">
        <v>1960</v>
      </c>
      <c r="B281" s="1">
        <v>1979</v>
      </c>
      <c r="C281" s="1"/>
    </row>
    <row r="282" spans="1:3" x14ac:dyDescent="0.25">
      <c r="A282" s="1">
        <v>1966</v>
      </c>
      <c r="B282" s="1">
        <v>1966</v>
      </c>
      <c r="C282" s="1"/>
    </row>
    <row r="283" spans="1:3" x14ac:dyDescent="0.25">
      <c r="A283" s="1">
        <v>1962</v>
      </c>
      <c r="B283" s="1">
        <v>1983</v>
      </c>
      <c r="C283" s="1"/>
    </row>
    <row r="284" spans="1:3" x14ac:dyDescent="0.25">
      <c r="A284" s="1">
        <v>1964</v>
      </c>
      <c r="B284" s="1">
        <v>1973</v>
      </c>
      <c r="C284" s="1"/>
    </row>
    <row r="285" spans="1:3" x14ac:dyDescent="0.25">
      <c r="A285" s="1">
        <v>1968</v>
      </c>
      <c r="B285" s="1">
        <v>1970</v>
      </c>
      <c r="C285" s="1"/>
    </row>
    <row r="286" spans="1:3" x14ac:dyDescent="0.25">
      <c r="A286" s="1">
        <v>1951</v>
      </c>
      <c r="B286" s="1">
        <v>1973</v>
      </c>
      <c r="C286" s="1"/>
    </row>
    <row r="287" spans="1:3" x14ac:dyDescent="0.25">
      <c r="A287" s="1">
        <v>1958</v>
      </c>
      <c r="B287" s="1">
        <v>1966</v>
      </c>
      <c r="C287" s="1"/>
    </row>
    <row r="288" spans="1:3" x14ac:dyDescent="0.25">
      <c r="A288" s="1">
        <v>1974</v>
      </c>
      <c r="B288" s="1">
        <v>1993</v>
      </c>
      <c r="C288" s="1"/>
    </row>
    <row r="289" spans="1:3" x14ac:dyDescent="0.25">
      <c r="A289" s="1">
        <v>1979</v>
      </c>
      <c r="B289" s="1">
        <v>2003</v>
      </c>
      <c r="C289" s="1"/>
    </row>
    <row r="290" spans="1:3" x14ac:dyDescent="0.25">
      <c r="A290" s="1">
        <v>1960</v>
      </c>
      <c r="B290" s="1">
        <v>1977</v>
      </c>
      <c r="C290" s="1"/>
    </row>
    <row r="291" spans="1:3" x14ac:dyDescent="0.25">
      <c r="A291" s="1">
        <v>1954</v>
      </c>
      <c r="B291" s="1">
        <v>1975</v>
      </c>
      <c r="C291" s="1"/>
    </row>
    <row r="292" spans="1:3" x14ac:dyDescent="0.25">
      <c r="A292" s="1">
        <v>1969</v>
      </c>
      <c r="B292" s="1">
        <v>1988</v>
      </c>
      <c r="C292" s="1"/>
    </row>
    <row r="293" spans="1:3" x14ac:dyDescent="0.25">
      <c r="A293" s="1">
        <v>1961</v>
      </c>
      <c r="B293" s="1">
        <v>1990</v>
      </c>
      <c r="C293" s="1"/>
    </row>
    <row r="294" spans="1:3" x14ac:dyDescent="0.25">
      <c r="A294" s="1">
        <v>1966</v>
      </c>
      <c r="B294" s="1">
        <v>1970</v>
      </c>
      <c r="C294" s="1"/>
    </row>
    <row r="295" spans="1:3" x14ac:dyDescent="0.25">
      <c r="A295" s="1">
        <v>1956</v>
      </c>
      <c r="B295" s="1">
        <v>1971</v>
      </c>
      <c r="C295" s="1"/>
    </row>
    <row r="296" spans="1:3" x14ac:dyDescent="0.25">
      <c r="A296" s="1">
        <v>1979</v>
      </c>
      <c r="B296" s="1">
        <v>1982</v>
      </c>
      <c r="C296" s="1"/>
    </row>
    <row r="297" spans="1:3" x14ac:dyDescent="0.25">
      <c r="A297" s="1">
        <v>1976</v>
      </c>
      <c r="B297" s="1">
        <v>2003</v>
      </c>
      <c r="C297" s="1"/>
    </row>
    <row r="298" spans="1:3" x14ac:dyDescent="0.25">
      <c r="A298" s="1">
        <v>1967</v>
      </c>
      <c r="B298" s="1">
        <v>1976</v>
      </c>
      <c r="C298" s="1"/>
    </row>
    <row r="299" spans="1:3" x14ac:dyDescent="0.25">
      <c r="A299" s="1">
        <v>1970</v>
      </c>
      <c r="B299" s="1">
        <v>1989</v>
      </c>
      <c r="C299" s="1"/>
    </row>
    <row r="300" spans="1:3" x14ac:dyDescent="0.25">
      <c r="A300" s="1">
        <v>1970</v>
      </c>
      <c r="B300" s="1">
        <v>1993</v>
      </c>
      <c r="C300" s="1"/>
    </row>
    <row r="301" spans="1:3" x14ac:dyDescent="0.25">
      <c r="A301" s="1">
        <v>1960</v>
      </c>
      <c r="B301" s="1">
        <v>1971</v>
      </c>
      <c r="C301" s="1"/>
    </row>
    <row r="302" spans="1:3" x14ac:dyDescent="0.25">
      <c r="A302" s="1">
        <v>1958</v>
      </c>
      <c r="B302" s="1">
        <v>1962</v>
      </c>
      <c r="C302" s="1"/>
    </row>
    <row r="303" spans="1:3" x14ac:dyDescent="0.25">
      <c r="A303" s="1">
        <v>1952</v>
      </c>
      <c r="B303" s="1">
        <v>1976</v>
      </c>
      <c r="C303" s="1"/>
    </row>
    <row r="304" spans="1:3" x14ac:dyDescent="0.25">
      <c r="A304" s="1">
        <v>1957</v>
      </c>
      <c r="B304" s="1">
        <v>1984</v>
      </c>
      <c r="C304" s="1"/>
    </row>
    <row r="305" spans="1:3" x14ac:dyDescent="0.25">
      <c r="A305" s="1">
        <v>1972</v>
      </c>
      <c r="B305" s="1">
        <v>2000</v>
      </c>
      <c r="C305" s="1"/>
    </row>
    <row r="306" spans="1:3" x14ac:dyDescent="0.25">
      <c r="A306" s="1">
        <v>1972</v>
      </c>
      <c r="B306" s="1">
        <v>1997</v>
      </c>
      <c r="C306" s="1"/>
    </row>
    <row r="307" spans="1:3" x14ac:dyDescent="0.25">
      <c r="A307" s="1">
        <v>1977</v>
      </c>
      <c r="B307" s="1">
        <v>1997</v>
      </c>
      <c r="C307" s="1"/>
    </row>
    <row r="308" spans="1:3" x14ac:dyDescent="0.25">
      <c r="A308" s="1">
        <v>1962</v>
      </c>
      <c r="B308" s="1">
        <v>1971</v>
      </c>
      <c r="C308" s="1"/>
    </row>
    <row r="309" spans="1:3" x14ac:dyDescent="0.25">
      <c r="A309" s="1">
        <v>1965</v>
      </c>
      <c r="B309" s="1">
        <v>1981</v>
      </c>
      <c r="C309" s="1"/>
    </row>
    <row r="310" spans="1:3" x14ac:dyDescent="0.25">
      <c r="A310" s="1">
        <v>1965</v>
      </c>
      <c r="B310" s="1">
        <v>1972</v>
      </c>
      <c r="C310" s="1"/>
    </row>
    <row r="311" spans="1:3" x14ac:dyDescent="0.25">
      <c r="A311" s="1">
        <v>1962</v>
      </c>
      <c r="B311" s="1">
        <v>1990</v>
      </c>
      <c r="C311" s="1"/>
    </row>
    <row r="312" spans="1:3" x14ac:dyDescent="0.25">
      <c r="A312" s="1">
        <v>1963</v>
      </c>
      <c r="B312" s="1">
        <v>1976</v>
      </c>
      <c r="C312" s="1"/>
    </row>
    <row r="313" spans="1:3" x14ac:dyDescent="0.25">
      <c r="A313" s="1">
        <v>1977</v>
      </c>
      <c r="B313" s="1">
        <v>1984</v>
      </c>
      <c r="C313" s="1"/>
    </row>
    <row r="314" spans="1:3" x14ac:dyDescent="0.25">
      <c r="A314" s="1">
        <v>1967</v>
      </c>
      <c r="B314" s="1">
        <v>1990</v>
      </c>
      <c r="C314" s="1"/>
    </row>
    <row r="315" spans="1:3" x14ac:dyDescent="0.25">
      <c r="A315" s="1">
        <v>1970</v>
      </c>
      <c r="B315" s="1">
        <v>1975</v>
      </c>
      <c r="C315" s="1"/>
    </row>
    <row r="316" spans="1:3" x14ac:dyDescent="0.25">
      <c r="A316" s="1">
        <v>1955</v>
      </c>
      <c r="B316" s="1">
        <v>1968</v>
      </c>
      <c r="C316" s="1"/>
    </row>
    <row r="317" spans="1:3" x14ac:dyDescent="0.25">
      <c r="A317" s="1">
        <v>1950</v>
      </c>
      <c r="B317" s="1">
        <v>1977</v>
      </c>
      <c r="C317" s="1"/>
    </row>
    <row r="318" spans="1:3" x14ac:dyDescent="0.25">
      <c r="A318" s="1">
        <v>1970</v>
      </c>
      <c r="B318" s="1">
        <v>1990</v>
      </c>
      <c r="C318" s="1"/>
    </row>
    <row r="319" spans="1:3" x14ac:dyDescent="0.25">
      <c r="A319" s="1">
        <v>1952</v>
      </c>
      <c r="B319" s="1">
        <v>1956</v>
      </c>
      <c r="C319" s="1"/>
    </row>
    <row r="320" spans="1:3" x14ac:dyDescent="0.25">
      <c r="A320" s="1">
        <v>1953</v>
      </c>
      <c r="B320" s="1">
        <v>1961</v>
      </c>
      <c r="C320" s="1"/>
    </row>
    <row r="321" spans="1:3" x14ac:dyDescent="0.25">
      <c r="A321" s="1">
        <v>1978</v>
      </c>
      <c r="B321" s="1">
        <v>1981</v>
      </c>
      <c r="C321" s="1"/>
    </row>
    <row r="322" spans="1:3" x14ac:dyDescent="0.25">
      <c r="A322" s="1">
        <v>1979</v>
      </c>
      <c r="B322" s="1">
        <v>2003</v>
      </c>
      <c r="C322" s="1"/>
    </row>
    <row r="323" spans="1:3" x14ac:dyDescent="0.25">
      <c r="A323" s="1">
        <v>1976</v>
      </c>
      <c r="B323" s="1">
        <v>1977</v>
      </c>
      <c r="C323" s="1"/>
    </row>
    <row r="324" spans="1:3" x14ac:dyDescent="0.25">
      <c r="A324" s="1">
        <v>1973</v>
      </c>
      <c r="B324" s="1">
        <v>1975</v>
      </c>
      <c r="C324" s="1"/>
    </row>
    <row r="325" spans="1:3" x14ac:dyDescent="0.25">
      <c r="A325" s="1">
        <v>1961</v>
      </c>
      <c r="B325" s="1">
        <v>1971</v>
      </c>
      <c r="C325" s="1"/>
    </row>
    <row r="326" spans="1:3" x14ac:dyDescent="0.25">
      <c r="A326" s="1">
        <v>1952</v>
      </c>
      <c r="B326" s="1">
        <v>1964</v>
      </c>
      <c r="C326" s="1"/>
    </row>
    <row r="327" spans="1:3" x14ac:dyDescent="0.25">
      <c r="A327" s="1">
        <v>1961</v>
      </c>
      <c r="B327" s="1">
        <v>1973</v>
      </c>
      <c r="C327" s="1"/>
    </row>
    <row r="328" spans="1:3" x14ac:dyDescent="0.25">
      <c r="A328" s="1">
        <v>1961</v>
      </c>
      <c r="B328" s="1">
        <v>1970</v>
      </c>
      <c r="C328" s="1"/>
    </row>
    <row r="329" spans="1:3" x14ac:dyDescent="0.25">
      <c r="A329" s="1">
        <v>1960</v>
      </c>
      <c r="B329" s="1">
        <v>1968</v>
      </c>
      <c r="C329" s="1"/>
    </row>
    <row r="330" spans="1:3" x14ac:dyDescent="0.25">
      <c r="A330" s="1">
        <v>1971</v>
      </c>
      <c r="B330" s="1">
        <v>1975</v>
      </c>
      <c r="C330" s="1"/>
    </row>
    <row r="331" spans="1:3" x14ac:dyDescent="0.25">
      <c r="A331" s="1">
        <v>1960</v>
      </c>
      <c r="B331" s="1">
        <v>1983</v>
      </c>
      <c r="C331" s="1"/>
    </row>
    <row r="332" spans="1:3" x14ac:dyDescent="0.25">
      <c r="A332" s="1">
        <v>1956</v>
      </c>
      <c r="B332" s="1">
        <v>1972</v>
      </c>
      <c r="C332" s="1"/>
    </row>
    <row r="333" spans="1:3" x14ac:dyDescent="0.25">
      <c r="A333" s="1">
        <v>1978</v>
      </c>
      <c r="B333" s="1">
        <v>2001</v>
      </c>
      <c r="C333" s="1"/>
    </row>
    <row r="334" spans="1:3" x14ac:dyDescent="0.25">
      <c r="A334" s="1">
        <v>1970</v>
      </c>
      <c r="B334" s="1">
        <v>1975</v>
      </c>
      <c r="C334" s="1"/>
    </row>
    <row r="335" spans="1:3" x14ac:dyDescent="0.25">
      <c r="A335" s="1">
        <v>1950</v>
      </c>
      <c r="B335" s="1">
        <v>1977</v>
      </c>
      <c r="C335" s="1"/>
    </row>
    <row r="336" spans="1:3" x14ac:dyDescent="0.25">
      <c r="A336" s="1">
        <v>1950</v>
      </c>
      <c r="B336" s="1">
        <v>1968</v>
      </c>
      <c r="C336" s="1"/>
    </row>
    <row r="337" spans="1:3" x14ac:dyDescent="0.25">
      <c r="A337" s="1">
        <v>1970</v>
      </c>
      <c r="B337" s="1">
        <v>1993</v>
      </c>
      <c r="C337" s="1"/>
    </row>
    <row r="338" spans="1:3" x14ac:dyDescent="0.25">
      <c r="A338" s="1">
        <v>1954</v>
      </c>
      <c r="B338" s="1">
        <v>1970</v>
      </c>
      <c r="C338" s="1"/>
    </row>
    <row r="339" spans="1:3" x14ac:dyDescent="0.25">
      <c r="A339" s="1">
        <v>1958</v>
      </c>
      <c r="B339" s="1">
        <v>1987</v>
      </c>
      <c r="C339" s="1"/>
    </row>
    <row r="340" spans="1:3" x14ac:dyDescent="0.25">
      <c r="A340" s="1">
        <v>1966</v>
      </c>
      <c r="B340" s="1">
        <v>1988</v>
      </c>
      <c r="C340" s="1"/>
    </row>
    <row r="341" spans="1:3" x14ac:dyDescent="0.25">
      <c r="A341" s="1">
        <v>1957</v>
      </c>
      <c r="B341" s="1">
        <v>1982</v>
      </c>
      <c r="C341" s="1"/>
    </row>
    <row r="342" spans="1:3" x14ac:dyDescent="0.25">
      <c r="A342" s="1">
        <v>1974</v>
      </c>
      <c r="B342" s="1">
        <v>1986</v>
      </c>
      <c r="C342" s="1"/>
    </row>
    <row r="343" spans="1:3" x14ac:dyDescent="0.25">
      <c r="A343" s="1">
        <v>1976</v>
      </c>
      <c r="B343" s="1">
        <v>1997</v>
      </c>
      <c r="C343" s="1"/>
    </row>
    <row r="344" spans="1:3" x14ac:dyDescent="0.25">
      <c r="A344" s="1">
        <v>1956</v>
      </c>
      <c r="B344" s="1">
        <v>1956</v>
      </c>
      <c r="C344" s="1"/>
    </row>
    <row r="345" spans="1:3" x14ac:dyDescent="0.25">
      <c r="A345" s="1">
        <v>1950</v>
      </c>
      <c r="B345" s="1">
        <v>1966</v>
      </c>
      <c r="C345" s="1"/>
    </row>
    <row r="346" spans="1:3" x14ac:dyDescent="0.25">
      <c r="A346" s="1">
        <v>1974</v>
      </c>
      <c r="B346" s="1">
        <v>1990</v>
      </c>
      <c r="C346" s="1"/>
    </row>
    <row r="347" spans="1:3" x14ac:dyDescent="0.25">
      <c r="A347" s="1">
        <v>1962</v>
      </c>
      <c r="B347" s="1">
        <v>1987</v>
      </c>
      <c r="C347" s="1"/>
    </row>
    <row r="348" spans="1:3" x14ac:dyDescent="0.25">
      <c r="A348" s="1">
        <v>1961</v>
      </c>
      <c r="B348" s="1">
        <v>1984</v>
      </c>
      <c r="C348" s="1"/>
    </row>
    <row r="349" spans="1:3" x14ac:dyDescent="0.25">
      <c r="A349" s="1">
        <v>1962</v>
      </c>
      <c r="B349" s="1">
        <v>1979</v>
      </c>
      <c r="C349" s="1"/>
    </row>
    <row r="350" spans="1:3" x14ac:dyDescent="0.25">
      <c r="A350" s="1">
        <v>1972</v>
      </c>
      <c r="B350" s="1">
        <v>1975</v>
      </c>
      <c r="C350" s="1"/>
    </row>
    <row r="351" spans="1:3" x14ac:dyDescent="0.25">
      <c r="A351" s="1">
        <v>1960</v>
      </c>
      <c r="B351" s="1">
        <v>1976</v>
      </c>
      <c r="C351" s="1"/>
    </row>
    <row r="352" spans="1:3" x14ac:dyDescent="0.25">
      <c r="A352" s="1">
        <v>1976</v>
      </c>
      <c r="B352" s="1">
        <v>1978</v>
      </c>
      <c r="C352" s="1"/>
    </row>
    <row r="353" spans="1:3" x14ac:dyDescent="0.25">
      <c r="A353" s="1">
        <v>1966</v>
      </c>
      <c r="B353" s="1">
        <v>1972</v>
      </c>
      <c r="C353" s="1"/>
    </row>
    <row r="354" spans="1:3" x14ac:dyDescent="0.25">
      <c r="A354" s="1">
        <v>1956</v>
      </c>
      <c r="B354" s="1">
        <v>1983</v>
      </c>
      <c r="C354" s="1"/>
    </row>
    <row r="355" spans="1:3" x14ac:dyDescent="0.25">
      <c r="A355" s="1">
        <v>1974</v>
      </c>
      <c r="B355" s="1">
        <v>1981</v>
      </c>
      <c r="C355" s="1"/>
    </row>
    <row r="356" spans="1:3" x14ac:dyDescent="0.25">
      <c r="A356" s="1">
        <v>1951</v>
      </c>
      <c r="B356" s="1">
        <v>1951</v>
      </c>
      <c r="C356" s="1"/>
    </row>
    <row r="357" spans="1:3" x14ac:dyDescent="0.25">
      <c r="A357" s="1">
        <v>1963</v>
      </c>
      <c r="B357" s="1">
        <v>1965</v>
      </c>
      <c r="C357" s="1"/>
    </row>
    <row r="358" spans="1:3" x14ac:dyDescent="0.25">
      <c r="A358" s="1">
        <v>1978</v>
      </c>
      <c r="B358" s="1">
        <v>2004</v>
      </c>
      <c r="C358" s="1"/>
    </row>
    <row r="359" spans="1:3" x14ac:dyDescent="0.25">
      <c r="A359" s="1">
        <v>1958</v>
      </c>
      <c r="B359" s="1">
        <v>1975</v>
      </c>
      <c r="C359" s="1"/>
    </row>
    <row r="360" spans="1:3" x14ac:dyDescent="0.25">
      <c r="A360" s="1">
        <v>1959</v>
      </c>
      <c r="B360" s="1">
        <v>1960</v>
      </c>
      <c r="C360" s="1"/>
    </row>
    <row r="361" spans="1:3" x14ac:dyDescent="0.25">
      <c r="A361" s="1">
        <v>1957</v>
      </c>
      <c r="B361" s="1">
        <v>1968</v>
      </c>
      <c r="C361" s="1"/>
    </row>
    <row r="362" spans="1:3" x14ac:dyDescent="0.25">
      <c r="A362" s="1">
        <v>1958</v>
      </c>
      <c r="B362" s="1">
        <v>1964</v>
      </c>
      <c r="C362" s="1"/>
    </row>
    <row r="363" spans="1:3" x14ac:dyDescent="0.25">
      <c r="A363" s="1">
        <v>1959</v>
      </c>
      <c r="B363" s="1">
        <v>1972</v>
      </c>
      <c r="C363" s="1"/>
    </row>
    <row r="364" spans="1:3" x14ac:dyDescent="0.25">
      <c r="A364" s="1">
        <v>1959</v>
      </c>
      <c r="B364" s="1">
        <v>1967</v>
      </c>
      <c r="C364" s="1"/>
    </row>
    <row r="365" spans="1:3" x14ac:dyDescent="0.25">
      <c r="A365" s="1">
        <v>1951</v>
      </c>
      <c r="B365" s="1">
        <v>1966</v>
      </c>
      <c r="C365" s="1"/>
    </row>
    <row r="366" spans="1:3" x14ac:dyDescent="0.25">
      <c r="A366" s="1">
        <v>1961</v>
      </c>
      <c r="B366" s="1">
        <v>1966</v>
      </c>
      <c r="C366" s="1"/>
    </row>
    <row r="367" spans="1:3" x14ac:dyDescent="0.25">
      <c r="A367" s="1">
        <v>1951</v>
      </c>
      <c r="B367" s="1">
        <v>1963</v>
      </c>
      <c r="C367" s="1"/>
    </row>
    <row r="368" spans="1:3" x14ac:dyDescent="0.25">
      <c r="A368" s="1">
        <v>1975</v>
      </c>
      <c r="B368" s="1">
        <v>1976</v>
      </c>
      <c r="C368" s="1"/>
    </row>
    <row r="369" spans="1:3" x14ac:dyDescent="0.25">
      <c r="A369" s="1">
        <v>1963</v>
      </c>
      <c r="B369" s="1">
        <v>1983</v>
      </c>
      <c r="C369" s="1"/>
    </row>
    <row r="370" spans="1:3" x14ac:dyDescent="0.25">
      <c r="A370" s="1">
        <v>1963</v>
      </c>
      <c r="B370" s="1">
        <v>1992</v>
      </c>
      <c r="C370" s="1"/>
    </row>
    <row r="371" spans="1:3" x14ac:dyDescent="0.25">
      <c r="A371" s="1">
        <v>1956</v>
      </c>
      <c r="B371" s="1">
        <v>1968</v>
      </c>
      <c r="C371" s="1"/>
    </row>
    <row r="372" spans="1:3" x14ac:dyDescent="0.25">
      <c r="A372" s="1">
        <v>1961</v>
      </c>
      <c r="B372" s="1">
        <v>1985</v>
      </c>
      <c r="C372" s="1"/>
    </row>
    <row r="373" spans="1:3" x14ac:dyDescent="0.25">
      <c r="A373" s="1">
        <v>1963</v>
      </c>
      <c r="B373" s="1">
        <v>1964</v>
      </c>
      <c r="C373" s="1"/>
    </row>
    <row r="374" spans="1:3" x14ac:dyDescent="0.25">
      <c r="A374" s="1">
        <v>1960</v>
      </c>
      <c r="B374" s="1">
        <v>1965</v>
      </c>
      <c r="C374" s="1"/>
    </row>
    <row r="375" spans="1:3" x14ac:dyDescent="0.25">
      <c r="A375" s="1">
        <v>1966</v>
      </c>
      <c r="B375" s="1">
        <v>1979</v>
      </c>
      <c r="C375" s="1"/>
    </row>
    <row r="376" spans="1:3" x14ac:dyDescent="0.25">
      <c r="A376" s="1">
        <v>1960</v>
      </c>
      <c r="B376" s="1">
        <v>1982</v>
      </c>
      <c r="C376" s="1"/>
    </row>
    <row r="377" spans="1:3" x14ac:dyDescent="0.25">
      <c r="A377" s="1">
        <v>1958</v>
      </c>
      <c r="B377" s="1">
        <v>1984</v>
      </c>
      <c r="C377" s="1"/>
    </row>
    <row r="378" spans="1:3" x14ac:dyDescent="0.25">
      <c r="A378" s="1">
        <v>1958</v>
      </c>
      <c r="B378" s="1">
        <v>1960</v>
      </c>
      <c r="C378" s="1"/>
    </row>
    <row r="379" spans="1:3" x14ac:dyDescent="0.25">
      <c r="A379" s="1">
        <v>1971</v>
      </c>
      <c r="B379" s="1">
        <v>1987</v>
      </c>
      <c r="C379" s="1"/>
    </row>
    <row r="380" spans="1:3" x14ac:dyDescent="0.25">
      <c r="A380" s="1">
        <v>1964</v>
      </c>
      <c r="B380" s="1">
        <v>1989</v>
      </c>
      <c r="C380" s="1"/>
    </row>
    <row r="381" spans="1:3" x14ac:dyDescent="0.25">
      <c r="A381" s="1">
        <v>1967</v>
      </c>
      <c r="B381" s="1">
        <v>1982</v>
      </c>
      <c r="C381" s="1"/>
    </row>
    <row r="382" spans="1:3" x14ac:dyDescent="0.25">
      <c r="A382" s="1">
        <v>1975</v>
      </c>
      <c r="B382" s="1">
        <v>1975</v>
      </c>
      <c r="C382" s="1"/>
    </row>
    <row r="383" spans="1:3" x14ac:dyDescent="0.25">
      <c r="A383" s="1">
        <v>1964</v>
      </c>
      <c r="B383" s="1">
        <v>1982</v>
      </c>
      <c r="C383" s="1"/>
    </row>
    <row r="384" spans="1:3" x14ac:dyDescent="0.25">
      <c r="A384" s="1">
        <v>1953</v>
      </c>
      <c r="B384" s="1">
        <v>1969</v>
      </c>
      <c r="C384" s="1"/>
    </row>
    <row r="385" spans="1:3" x14ac:dyDescent="0.25">
      <c r="A385" s="1">
        <v>1952</v>
      </c>
      <c r="B385" s="1">
        <v>1971</v>
      </c>
      <c r="C385" s="1"/>
    </row>
    <row r="386" spans="1:3" x14ac:dyDescent="0.25">
      <c r="A386" s="1">
        <v>1966</v>
      </c>
      <c r="B386" s="1">
        <v>1977</v>
      </c>
      <c r="C386" s="1"/>
    </row>
    <row r="387" spans="1:3" x14ac:dyDescent="0.25">
      <c r="A387" s="1">
        <v>1968</v>
      </c>
      <c r="B387" s="1">
        <v>1991</v>
      </c>
      <c r="C387" s="1"/>
    </row>
    <row r="388" spans="1:3" x14ac:dyDescent="0.25">
      <c r="A388" s="1">
        <v>1975</v>
      </c>
      <c r="B388" s="1">
        <v>1993</v>
      </c>
      <c r="C388" s="1"/>
    </row>
    <row r="389" spans="1:3" x14ac:dyDescent="0.25">
      <c r="A389" s="1">
        <v>1951</v>
      </c>
      <c r="B389" s="1">
        <v>1953</v>
      </c>
      <c r="C389" s="1"/>
    </row>
    <row r="390" spans="1:3" x14ac:dyDescent="0.25">
      <c r="A390" s="1">
        <v>1966</v>
      </c>
      <c r="B390" s="1">
        <v>1994</v>
      </c>
      <c r="C390" s="1"/>
    </row>
    <row r="391" spans="1:3" x14ac:dyDescent="0.25">
      <c r="A391" s="1">
        <v>1975</v>
      </c>
      <c r="B391" s="1">
        <v>1992</v>
      </c>
      <c r="C391" s="1"/>
    </row>
    <row r="392" spans="1:3" x14ac:dyDescent="0.25">
      <c r="A392" s="1">
        <v>1964</v>
      </c>
      <c r="B392" s="1">
        <v>1974</v>
      </c>
      <c r="C392" s="1"/>
    </row>
    <row r="393" spans="1:3" x14ac:dyDescent="0.25">
      <c r="A393" s="1">
        <v>1960</v>
      </c>
      <c r="B393" s="1">
        <v>1979</v>
      </c>
      <c r="C393" s="1"/>
    </row>
    <row r="394" spans="1:3" x14ac:dyDescent="0.25">
      <c r="A394" s="1">
        <v>1956</v>
      </c>
      <c r="B394" s="1">
        <v>1961</v>
      </c>
      <c r="C394" s="1"/>
    </row>
    <row r="395" spans="1:3" x14ac:dyDescent="0.25">
      <c r="A395" s="1">
        <v>1972</v>
      </c>
      <c r="B395" s="1">
        <v>1981</v>
      </c>
      <c r="C395" s="1"/>
    </row>
    <row r="396" spans="1:3" x14ac:dyDescent="0.25">
      <c r="A396" s="1">
        <v>1964</v>
      </c>
      <c r="B396" s="1">
        <v>1989</v>
      </c>
      <c r="C396" s="1"/>
    </row>
    <row r="397" spans="1:3" x14ac:dyDescent="0.25">
      <c r="A397" s="1">
        <v>1967</v>
      </c>
      <c r="B397" s="1">
        <v>1978</v>
      </c>
      <c r="C397" s="1"/>
    </row>
    <row r="398" spans="1:3" x14ac:dyDescent="0.25">
      <c r="A398" s="1">
        <v>1970</v>
      </c>
      <c r="B398" s="1">
        <v>1987</v>
      </c>
      <c r="C398" s="1"/>
    </row>
    <row r="399" spans="1:3" x14ac:dyDescent="0.25">
      <c r="A399" s="1">
        <v>1961</v>
      </c>
      <c r="B399" s="1">
        <v>1977</v>
      </c>
      <c r="C399" s="1"/>
    </row>
    <row r="400" spans="1:3" x14ac:dyDescent="0.25">
      <c r="A400" s="1">
        <v>1965</v>
      </c>
      <c r="B400" s="1">
        <v>1965</v>
      </c>
      <c r="C400" s="1"/>
    </row>
    <row r="401" spans="1:3" x14ac:dyDescent="0.25">
      <c r="A401" s="1">
        <v>1959</v>
      </c>
      <c r="B401" s="1">
        <v>1973</v>
      </c>
      <c r="C401" s="1"/>
    </row>
    <row r="402" spans="1:3" x14ac:dyDescent="0.25">
      <c r="A402" s="1">
        <v>1952</v>
      </c>
      <c r="B402" s="1">
        <v>1957</v>
      </c>
      <c r="C402" s="1"/>
    </row>
    <row r="403" spans="1:3" x14ac:dyDescent="0.25">
      <c r="A403" s="1">
        <v>1964</v>
      </c>
      <c r="B403" s="1">
        <v>1965</v>
      </c>
      <c r="C403" s="1"/>
    </row>
    <row r="404" spans="1:3" x14ac:dyDescent="0.25">
      <c r="A404" s="1">
        <v>1964</v>
      </c>
      <c r="B404" s="1">
        <v>1973</v>
      </c>
      <c r="C404" s="1"/>
    </row>
    <row r="405" spans="1:3" x14ac:dyDescent="0.25">
      <c r="A405" s="1">
        <v>1966</v>
      </c>
      <c r="B405" s="1">
        <v>1975</v>
      </c>
      <c r="C405" s="1"/>
    </row>
    <row r="406" spans="1:3" x14ac:dyDescent="0.25">
      <c r="A406" s="1">
        <v>1963</v>
      </c>
      <c r="B406" s="1">
        <v>1964</v>
      </c>
      <c r="C406" s="1"/>
    </row>
    <row r="407" spans="1:3" x14ac:dyDescent="0.25">
      <c r="A407" s="1">
        <v>1953</v>
      </c>
      <c r="B407" s="1">
        <v>1972</v>
      </c>
      <c r="C407" s="1"/>
    </row>
    <row r="408" spans="1:3" x14ac:dyDescent="0.25">
      <c r="A408" s="1">
        <v>1966</v>
      </c>
      <c r="B408" s="1">
        <v>1969</v>
      </c>
      <c r="C408" s="1"/>
    </row>
    <row r="409" spans="1:3" x14ac:dyDescent="0.25">
      <c r="A409" s="1">
        <v>1975</v>
      </c>
      <c r="B409" s="1">
        <v>1989</v>
      </c>
      <c r="C409" s="1"/>
    </row>
    <row r="410" spans="1:3" x14ac:dyDescent="0.25">
      <c r="A410" s="1">
        <v>1955</v>
      </c>
      <c r="B410" s="1">
        <v>1983</v>
      </c>
      <c r="C410" s="1"/>
    </row>
    <row r="411" spans="1:3" x14ac:dyDescent="0.25">
      <c r="A411" s="1">
        <v>1972</v>
      </c>
      <c r="B411" s="1">
        <v>1980</v>
      </c>
      <c r="C411" s="1"/>
    </row>
    <row r="412" spans="1:3" x14ac:dyDescent="0.25">
      <c r="A412" s="1">
        <v>1976</v>
      </c>
      <c r="B412" s="1">
        <v>1989</v>
      </c>
      <c r="C412" s="1"/>
    </row>
    <row r="413" spans="1:3" x14ac:dyDescent="0.25">
      <c r="A413" s="1">
        <v>1974</v>
      </c>
      <c r="B413" s="1">
        <v>1991</v>
      </c>
      <c r="C413" s="1"/>
    </row>
    <row r="414" spans="1:3" x14ac:dyDescent="0.25">
      <c r="A414" s="1">
        <v>1965</v>
      </c>
      <c r="B414" s="1">
        <v>1977</v>
      </c>
      <c r="C414" s="1"/>
    </row>
    <row r="415" spans="1:3" x14ac:dyDescent="0.25">
      <c r="A415" s="1">
        <v>1956</v>
      </c>
      <c r="B415" s="1">
        <v>1957</v>
      </c>
      <c r="C415" s="1"/>
    </row>
    <row r="416" spans="1:3" x14ac:dyDescent="0.25">
      <c r="A416" s="1">
        <v>1970</v>
      </c>
      <c r="B416" s="1">
        <v>1981</v>
      </c>
      <c r="C416" s="1"/>
    </row>
    <row r="417" spans="1:3" x14ac:dyDescent="0.25">
      <c r="A417" s="1">
        <v>1964</v>
      </c>
      <c r="B417" s="1">
        <v>1972</v>
      </c>
      <c r="C417" s="1"/>
    </row>
    <row r="418" spans="1:3" x14ac:dyDescent="0.25">
      <c r="A418" s="1">
        <v>1964</v>
      </c>
      <c r="B418" s="1">
        <v>1978</v>
      </c>
      <c r="C418" s="1"/>
    </row>
    <row r="419" spans="1:3" x14ac:dyDescent="0.25">
      <c r="A419" s="1">
        <v>1956</v>
      </c>
      <c r="B419" s="1">
        <v>1971</v>
      </c>
      <c r="C419" s="1"/>
    </row>
    <row r="420" spans="1:3" x14ac:dyDescent="0.25">
      <c r="A420" s="1">
        <v>1952</v>
      </c>
      <c r="B420" s="1">
        <v>1981</v>
      </c>
      <c r="C420" s="1"/>
    </row>
    <row r="421" spans="1:3" x14ac:dyDescent="0.25">
      <c r="A421" s="1">
        <v>1965</v>
      </c>
      <c r="B421" s="1">
        <v>1987</v>
      </c>
      <c r="C421" s="1"/>
    </row>
    <row r="422" spans="1:3" x14ac:dyDescent="0.25">
      <c r="A422" s="1">
        <v>1976</v>
      </c>
      <c r="B422" s="1">
        <v>1987</v>
      </c>
      <c r="C422" s="1"/>
    </row>
    <row r="423" spans="1:3" x14ac:dyDescent="0.25">
      <c r="A423" s="1">
        <v>1962</v>
      </c>
      <c r="B423" s="1">
        <v>1991</v>
      </c>
      <c r="C423" s="1"/>
    </row>
    <row r="424" spans="1:3" x14ac:dyDescent="0.25">
      <c r="A424" s="1">
        <v>1971</v>
      </c>
      <c r="B424" s="1">
        <v>1993</v>
      </c>
      <c r="C424" s="1"/>
    </row>
    <row r="425" spans="1:3" x14ac:dyDescent="0.25">
      <c r="A425" s="1">
        <v>1970</v>
      </c>
      <c r="B425" s="1">
        <v>1973</v>
      </c>
      <c r="C425" s="1"/>
    </row>
    <row r="426" spans="1:3" x14ac:dyDescent="0.25">
      <c r="A426" s="1">
        <v>1966</v>
      </c>
      <c r="B426" s="1">
        <v>1977</v>
      </c>
      <c r="C426" s="1"/>
    </row>
    <row r="427" spans="1:3" x14ac:dyDescent="0.25">
      <c r="A427" s="1">
        <v>1953</v>
      </c>
      <c r="B427" s="1">
        <v>1968</v>
      </c>
      <c r="C427" s="1"/>
    </row>
    <row r="428" spans="1:3" x14ac:dyDescent="0.25">
      <c r="A428" s="1">
        <v>1965</v>
      </c>
      <c r="B428" s="1">
        <v>1978</v>
      </c>
      <c r="C428" s="1"/>
    </row>
    <row r="429" spans="1:3" x14ac:dyDescent="0.25">
      <c r="A429" s="1">
        <v>1975</v>
      </c>
      <c r="B429" s="1">
        <v>1991</v>
      </c>
      <c r="C429" s="1"/>
    </row>
    <row r="430" spans="1:3" x14ac:dyDescent="0.25">
      <c r="A430" s="1">
        <v>1969</v>
      </c>
      <c r="B430" s="1">
        <v>1970</v>
      </c>
      <c r="C430" s="1"/>
    </row>
    <row r="431" spans="1:3" x14ac:dyDescent="0.25">
      <c r="A431" s="1">
        <v>1977</v>
      </c>
      <c r="B431" s="1">
        <v>1984</v>
      </c>
      <c r="C431" s="1"/>
    </row>
    <row r="432" spans="1:3" x14ac:dyDescent="0.25">
      <c r="A432" s="1">
        <v>1967</v>
      </c>
      <c r="B432" s="1">
        <v>1985</v>
      </c>
      <c r="C432" s="1"/>
    </row>
    <row r="433" spans="1:3" x14ac:dyDescent="0.25">
      <c r="A433" s="1">
        <v>1964</v>
      </c>
      <c r="B433" s="1">
        <v>1989</v>
      </c>
      <c r="C433" s="1"/>
    </row>
    <row r="434" spans="1:3" x14ac:dyDescent="0.25">
      <c r="A434" s="1">
        <v>1978</v>
      </c>
      <c r="B434" s="1">
        <v>1984</v>
      </c>
      <c r="C434" s="1"/>
    </row>
    <row r="435" spans="1:3" x14ac:dyDescent="0.25">
      <c r="A435" s="1">
        <v>1975</v>
      </c>
      <c r="B435" s="1">
        <v>1988</v>
      </c>
      <c r="C435" s="1"/>
    </row>
    <row r="436" spans="1:3" x14ac:dyDescent="0.25">
      <c r="A436" s="1">
        <v>1962</v>
      </c>
      <c r="B436" s="1">
        <v>1976</v>
      </c>
      <c r="C436" s="1"/>
    </row>
    <row r="437" spans="1:3" x14ac:dyDescent="0.25">
      <c r="A437" s="1">
        <v>1952</v>
      </c>
      <c r="B437" s="1">
        <v>1965</v>
      </c>
      <c r="C437" s="1"/>
    </row>
    <row r="438" spans="1:3" x14ac:dyDescent="0.25">
      <c r="A438" s="1">
        <v>1960</v>
      </c>
      <c r="B438" s="1">
        <v>1988</v>
      </c>
      <c r="C438" s="1"/>
    </row>
    <row r="439" spans="1:3" x14ac:dyDescent="0.25">
      <c r="A439" s="1">
        <v>1959</v>
      </c>
      <c r="B439" s="1">
        <v>1973</v>
      </c>
      <c r="C439" s="1"/>
    </row>
    <row r="440" spans="1:3" x14ac:dyDescent="0.25">
      <c r="A440" s="1">
        <v>1961</v>
      </c>
      <c r="B440" s="1">
        <v>1967</v>
      </c>
      <c r="C440" s="1"/>
    </row>
    <row r="441" spans="1:3" x14ac:dyDescent="0.25">
      <c r="A441" s="1">
        <v>1950</v>
      </c>
      <c r="B441" s="1">
        <v>1955</v>
      </c>
      <c r="C441" s="1"/>
    </row>
    <row r="442" spans="1:3" x14ac:dyDescent="0.25">
      <c r="A442" s="1">
        <v>1959</v>
      </c>
      <c r="B442" s="1">
        <v>1975</v>
      </c>
      <c r="C442" s="1"/>
    </row>
    <row r="443" spans="1:3" x14ac:dyDescent="0.25">
      <c r="A443" s="1">
        <v>1965</v>
      </c>
      <c r="B443" s="1">
        <v>1974</v>
      </c>
      <c r="C443" s="1"/>
    </row>
    <row r="444" spans="1:3" x14ac:dyDescent="0.25">
      <c r="A444" s="1">
        <v>1977</v>
      </c>
      <c r="B444" s="1">
        <v>1986</v>
      </c>
      <c r="C444" s="1"/>
    </row>
    <row r="445" spans="1:3" x14ac:dyDescent="0.25">
      <c r="A445" s="1">
        <v>1976</v>
      </c>
      <c r="B445" s="1">
        <v>1995</v>
      </c>
      <c r="C445" s="1"/>
    </row>
    <row r="446" spans="1:3" x14ac:dyDescent="0.25">
      <c r="A446" s="1">
        <v>1967</v>
      </c>
      <c r="B446" s="1">
        <v>1995</v>
      </c>
      <c r="C446" s="1"/>
    </row>
    <row r="447" spans="1:3" x14ac:dyDescent="0.25">
      <c r="A447" s="1">
        <v>1962</v>
      </c>
      <c r="B447" s="1">
        <v>1991</v>
      </c>
      <c r="C447" s="1"/>
    </row>
    <row r="448" spans="1:3" x14ac:dyDescent="0.25">
      <c r="A448" s="1">
        <v>1950</v>
      </c>
      <c r="B448" s="1">
        <v>1956</v>
      </c>
      <c r="C448" s="1"/>
    </row>
    <row r="449" spans="1:3" x14ac:dyDescent="0.25">
      <c r="A449" s="1">
        <v>1978</v>
      </c>
      <c r="B449" s="1">
        <v>1987</v>
      </c>
      <c r="C449" s="1"/>
    </row>
    <row r="450" spans="1:3" x14ac:dyDescent="0.25">
      <c r="A450" s="1">
        <v>1974</v>
      </c>
      <c r="B450" s="1">
        <v>1989</v>
      </c>
      <c r="C450" s="1"/>
    </row>
    <row r="451" spans="1:3" x14ac:dyDescent="0.25">
      <c r="A451" s="1">
        <v>1974</v>
      </c>
      <c r="B451" s="1">
        <v>1979</v>
      </c>
      <c r="C451" s="1"/>
    </row>
    <row r="452" spans="1:3" x14ac:dyDescent="0.25">
      <c r="A452" s="1">
        <v>1973</v>
      </c>
      <c r="B452" s="1">
        <v>1979</v>
      </c>
      <c r="C452" s="1"/>
    </row>
    <row r="453" spans="1:3" x14ac:dyDescent="0.25">
      <c r="A453" s="1">
        <v>1959</v>
      </c>
      <c r="B453" s="1">
        <v>1973</v>
      </c>
      <c r="C453" s="1"/>
    </row>
    <row r="454" spans="1:3" x14ac:dyDescent="0.25">
      <c r="A454" s="1">
        <v>1976</v>
      </c>
      <c r="B454" s="1">
        <v>1978</v>
      </c>
      <c r="C454" s="1"/>
    </row>
    <row r="455" spans="1:3" x14ac:dyDescent="0.25">
      <c r="A455" s="1">
        <v>1971</v>
      </c>
      <c r="B455" s="1">
        <v>1989</v>
      </c>
      <c r="C455" s="1"/>
    </row>
    <row r="456" spans="1:3" x14ac:dyDescent="0.25">
      <c r="A456" s="1">
        <v>1970</v>
      </c>
      <c r="B456" s="1">
        <v>1986</v>
      </c>
      <c r="C456" s="1"/>
    </row>
    <row r="457" spans="1:3" x14ac:dyDescent="0.25">
      <c r="A457" s="1">
        <v>1972</v>
      </c>
      <c r="B457" s="1">
        <v>1979</v>
      </c>
      <c r="C457" s="1"/>
    </row>
    <row r="458" spans="1:3" x14ac:dyDescent="0.25">
      <c r="A458" s="1">
        <v>1971</v>
      </c>
      <c r="B458" s="1">
        <v>1992</v>
      </c>
      <c r="C458" s="1"/>
    </row>
    <row r="459" spans="1:3" x14ac:dyDescent="0.25">
      <c r="A459" s="1">
        <v>1977</v>
      </c>
      <c r="B459" s="1">
        <v>1999</v>
      </c>
      <c r="C459" s="1"/>
    </row>
    <row r="460" spans="1:3" x14ac:dyDescent="0.25">
      <c r="A460" s="1">
        <v>1967</v>
      </c>
      <c r="B460" s="1">
        <v>1969</v>
      </c>
      <c r="C460" s="1"/>
    </row>
    <row r="461" spans="1:3" x14ac:dyDescent="0.25">
      <c r="A461" s="1">
        <v>1971</v>
      </c>
      <c r="B461" s="1">
        <v>1989</v>
      </c>
      <c r="C461" s="1"/>
    </row>
    <row r="462" spans="1:3" x14ac:dyDescent="0.25">
      <c r="A462" s="1">
        <v>1953</v>
      </c>
      <c r="B462" s="1">
        <v>1971</v>
      </c>
      <c r="C462" s="1"/>
    </row>
    <row r="463" spans="1:3" x14ac:dyDescent="0.25">
      <c r="A463" s="1">
        <v>1970</v>
      </c>
      <c r="B463" s="1">
        <v>1987</v>
      </c>
      <c r="C463" s="1"/>
    </row>
    <row r="464" spans="1:3" x14ac:dyDescent="0.25">
      <c r="A464" s="1">
        <v>1979</v>
      </c>
      <c r="B464" s="1">
        <v>1991</v>
      </c>
      <c r="C464" s="1"/>
    </row>
    <row r="465" spans="1:3" x14ac:dyDescent="0.25">
      <c r="A465" s="1">
        <v>1979</v>
      </c>
      <c r="B465" s="1">
        <v>1996</v>
      </c>
      <c r="C465" s="1"/>
    </row>
    <row r="466" spans="1:3" x14ac:dyDescent="0.25">
      <c r="A466" s="1">
        <v>1959</v>
      </c>
      <c r="B466" s="1">
        <v>1966</v>
      </c>
      <c r="C466" s="1"/>
    </row>
    <row r="467" spans="1:3" x14ac:dyDescent="0.25">
      <c r="A467" s="1">
        <v>1971</v>
      </c>
      <c r="B467" s="1">
        <v>1980</v>
      </c>
      <c r="C467" s="1"/>
    </row>
    <row r="468" spans="1:3" x14ac:dyDescent="0.25">
      <c r="A468" s="1">
        <v>1970</v>
      </c>
      <c r="B468" s="1">
        <v>1981</v>
      </c>
      <c r="C468" s="1"/>
    </row>
    <row r="469" spans="1:3" x14ac:dyDescent="0.25">
      <c r="A469" s="1">
        <v>1975</v>
      </c>
      <c r="B469" s="1">
        <v>1993</v>
      </c>
      <c r="C469" s="1"/>
    </row>
    <row r="470" spans="1:3" x14ac:dyDescent="0.25">
      <c r="A470" s="1">
        <v>1967</v>
      </c>
      <c r="B470" s="1">
        <v>1988</v>
      </c>
      <c r="C470" s="1"/>
    </row>
    <row r="471" spans="1:3" x14ac:dyDescent="0.25">
      <c r="A471" s="1">
        <v>1979</v>
      </c>
      <c r="B471" s="1">
        <v>1986</v>
      </c>
      <c r="C471" s="1"/>
    </row>
    <row r="472" spans="1:3" x14ac:dyDescent="0.25">
      <c r="A472" s="1">
        <v>1974</v>
      </c>
      <c r="B472" s="1">
        <v>1982</v>
      </c>
      <c r="C472" s="1"/>
    </row>
    <row r="473" spans="1:3" x14ac:dyDescent="0.25">
      <c r="A473" s="1">
        <v>1975</v>
      </c>
      <c r="B473" s="1">
        <v>2003</v>
      </c>
      <c r="C473" s="1"/>
    </row>
    <row r="474" spans="1:3" x14ac:dyDescent="0.25">
      <c r="A474" s="1">
        <v>1975</v>
      </c>
      <c r="B474" s="1">
        <v>1994</v>
      </c>
      <c r="C474" s="1"/>
    </row>
    <row r="475" spans="1:3" x14ac:dyDescent="0.25">
      <c r="A475" s="1">
        <v>1950</v>
      </c>
      <c r="B475" s="1">
        <v>1967</v>
      </c>
      <c r="C475" s="1"/>
    </row>
    <row r="476" spans="1:3" x14ac:dyDescent="0.25">
      <c r="A476" s="1">
        <v>1951</v>
      </c>
      <c r="B476" s="1">
        <v>1955</v>
      </c>
      <c r="C476" s="1"/>
    </row>
    <row r="477" spans="1:3" x14ac:dyDescent="0.25">
      <c r="A477" s="1">
        <v>1953</v>
      </c>
      <c r="B477" s="1">
        <v>1964</v>
      </c>
      <c r="C477" s="1"/>
    </row>
    <row r="478" spans="1:3" x14ac:dyDescent="0.25">
      <c r="A478" s="1">
        <v>1970</v>
      </c>
      <c r="B478" s="1">
        <v>1994</v>
      </c>
      <c r="C478" s="1"/>
    </row>
    <row r="479" spans="1:3" x14ac:dyDescent="0.25">
      <c r="A479" s="1">
        <v>1964</v>
      </c>
      <c r="B479" s="1">
        <v>1971</v>
      </c>
      <c r="C479" s="1"/>
    </row>
    <row r="480" spans="1:3" x14ac:dyDescent="0.25">
      <c r="A480" s="1">
        <v>1953</v>
      </c>
      <c r="B480" s="1">
        <v>1961</v>
      </c>
      <c r="C480" s="1"/>
    </row>
    <row r="481" spans="1:3" x14ac:dyDescent="0.25">
      <c r="A481" s="1">
        <v>1965</v>
      </c>
      <c r="B481" s="1">
        <v>1982</v>
      </c>
      <c r="C481" s="1"/>
    </row>
    <row r="482" spans="1:3" x14ac:dyDescent="0.25">
      <c r="A482" s="1">
        <v>1976</v>
      </c>
      <c r="B482" s="1">
        <v>1995</v>
      </c>
      <c r="C482" s="1"/>
    </row>
    <row r="483" spans="1:3" x14ac:dyDescent="0.25">
      <c r="A483" s="1">
        <v>1963</v>
      </c>
      <c r="B483" s="1">
        <v>1988</v>
      </c>
      <c r="C483" s="1"/>
    </row>
    <row r="484" spans="1:3" x14ac:dyDescent="0.25">
      <c r="A484" s="1">
        <v>1961</v>
      </c>
      <c r="B484" s="1">
        <v>1962</v>
      </c>
      <c r="C484" s="1"/>
    </row>
    <row r="485" spans="1:3" x14ac:dyDescent="0.25">
      <c r="A485" s="1">
        <v>1966</v>
      </c>
      <c r="B485" s="1">
        <v>1992</v>
      </c>
      <c r="C485" s="1"/>
    </row>
    <row r="486" spans="1:3" x14ac:dyDescent="0.25">
      <c r="A486" s="1">
        <v>1966</v>
      </c>
      <c r="B486" s="1">
        <v>1974</v>
      </c>
      <c r="C486" s="1"/>
    </row>
    <row r="487" spans="1:3" x14ac:dyDescent="0.25">
      <c r="A487" s="1">
        <v>1955</v>
      </c>
      <c r="B487" s="1">
        <v>1979</v>
      </c>
      <c r="C487" s="1"/>
    </row>
    <row r="488" spans="1:3" x14ac:dyDescent="0.25">
      <c r="A488" s="1">
        <v>1954</v>
      </c>
      <c r="B488" s="1">
        <v>1976</v>
      </c>
      <c r="C488" s="1"/>
    </row>
    <row r="489" spans="1:3" x14ac:dyDescent="0.25">
      <c r="A489" s="1">
        <v>1950</v>
      </c>
      <c r="B489" s="1">
        <v>1962</v>
      </c>
      <c r="C489" s="1"/>
    </row>
    <row r="490" spans="1:3" x14ac:dyDescent="0.25">
      <c r="A490" s="1">
        <v>1952</v>
      </c>
      <c r="B490" s="1">
        <v>1968</v>
      </c>
      <c r="C490" s="1"/>
    </row>
    <row r="491" spans="1:3" x14ac:dyDescent="0.25">
      <c r="A491" s="1">
        <v>1958</v>
      </c>
      <c r="B491" s="1">
        <v>1977</v>
      </c>
      <c r="C491" s="1"/>
    </row>
    <row r="492" spans="1:3" x14ac:dyDescent="0.25">
      <c r="A492" s="1">
        <v>1950</v>
      </c>
      <c r="B492" s="1">
        <v>1954</v>
      </c>
      <c r="C492" s="1"/>
    </row>
    <row r="493" spans="1:3" x14ac:dyDescent="0.25">
      <c r="A493" s="1">
        <v>1976</v>
      </c>
      <c r="B493" s="1">
        <v>1985</v>
      </c>
      <c r="C493" s="1"/>
    </row>
    <row r="494" spans="1:3" x14ac:dyDescent="0.25">
      <c r="A494" s="1">
        <v>1976</v>
      </c>
      <c r="B494" s="1">
        <v>1988</v>
      </c>
      <c r="C494" s="1"/>
    </row>
    <row r="495" spans="1:3" x14ac:dyDescent="0.25">
      <c r="A495" s="1">
        <v>1971</v>
      </c>
      <c r="B495" s="1">
        <v>1980</v>
      </c>
      <c r="C495" s="1"/>
    </row>
    <row r="496" spans="1:3" x14ac:dyDescent="0.25">
      <c r="A496" s="1">
        <v>1979</v>
      </c>
      <c r="B496" s="1">
        <v>1986</v>
      </c>
      <c r="C496" s="1"/>
    </row>
    <row r="497" spans="1:3" x14ac:dyDescent="0.25">
      <c r="A497" s="1">
        <v>1959</v>
      </c>
      <c r="B497" s="1">
        <v>1969</v>
      </c>
      <c r="C497" s="1"/>
    </row>
    <row r="498" spans="1:3" x14ac:dyDescent="0.25">
      <c r="A498" s="1">
        <v>1951</v>
      </c>
      <c r="B498" s="1">
        <v>1960</v>
      </c>
      <c r="C498" s="1"/>
    </row>
    <row r="499" spans="1:3" x14ac:dyDescent="0.25">
      <c r="A499" s="1">
        <v>1974</v>
      </c>
      <c r="B499" s="1">
        <v>1999</v>
      </c>
      <c r="C499" s="1"/>
    </row>
    <row r="500" spans="1:3" x14ac:dyDescent="0.25">
      <c r="A500" s="1">
        <v>1974</v>
      </c>
      <c r="B500" s="1">
        <v>1985</v>
      </c>
      <c r="C500" s="1"/>
    </row>
    <row r="501" spans="1:3" x14ac:dyDescent="0.25">
      <c r="A501" s="1">
        <v>1978</v>
      </c>
      <c r="B501" s="1">
        <v>1993</v>
      </c>
      <c r="C501" s="1"/>
    </row>
    <row r="502" spans="1:3" x14ac:dyDescent="0.25">
      <c r="A502" s="1">
        <v>1952</v>
      </c>
      <c r="B502" s="1">
        <v>1964</v>
      </c>
      <c r="C502" s="1"/>
    </row>
    <row r="503" spans="1:3" x14ac:dyDescent="0.25">
      <c r="A503" s="1">
        <v>1957</v>
      </c>
      <c r="B503" s="1">
        <v>1974</v>
      </c>
      <c r="C503" s="1"/>
    </row>
    <row r="504" spans="1:3" x14ac:dyDescent="0.25">
      <c r="A504" s="1">
        <v>1957</v>
      </c>
      <c r="B504" s="1">
        <v>1965</v>
      </c>
      <c r="C504" s="1"/>
    </row>
    <row r="505" spans="1:3" x14ac:dyDescent="0.25">
      <c r="A505" s="1">
        <v>1975</v>
      </c>
      <c r="B505" s="1">
        <v>1996</v>
      </c>
      <c r="C505" s="1"/>
    </row>
    <row r="506" spans="1:3" x14ac:dyDescent="0.25">
      <c r="A506" s="1">
        <v>1964</v>
      </c>
      <c r="B506" s="1">
        <v>1988</v>
      </c>
      <c r="C506" s="1"/>
    </row>
    <row r="507" spans="1:3" x14ac:dyDescent="0.25">
      <c r="A507" s="1">
        <v>1954</v>
      </c>
      <c r="B507" s="1">
        <v>1957</v>
      </c>
      <c r="C507" s="1"/>
    </row>
    <row r="508" spans="1:3" x14ac:dyDescent="0.25">
      <c r="A508" s="1">
        <v>1964</v>
      </c>
      <c r="B508" s="1">
        <v>1989</v>
      </c>
      <c r="C508" s="1"/>
    </row>
    <row r="509" spans="1:3" x14ac:dyDescent="0.25">
      <c r="A509" s="1">
        <v>1964</v>
      </c>
      <c r="B509" s="1">
        <v>1966</v>
      </c>
      <c r="C509" s="1"/>
    </row>
    <row r="510" spans="1:3" x14ac:dyDescent="0.25">
      <c r="A510" s="1">
        <v>1972</v>
      </c>
      <c r="B510" s="1">
        <v>1986</v>
      </c>
      <c r="C510" s="1"/>
    </row>
    <row r="511" spans="1:3" x14ac:dyDescent="0.25">
      <c r="A511" s="1">
        <v>1961</v>
      </c>
      <c r="B511" s="1">
        <v>1968</v>
      </c>
      <c r="C511" s="1"/>
    </row>
    <row r="512" spans="1:3" x14ac:dyDescent="0.25">
      <c r="A512" s="1">
        <v>1958</v>
      </c>
      <c r="B512" s="1">
        <v>1970</v>
      </c>
      <c r="C512" s="1"/>
    </row>
    <row r="513" spans="1:3" x14ac:dyDescent="0.25">
      <c r="A513" s="1">
        <v>1963</v>
      </c>
      <c r="B513" s="1">
        <v>1976</v>
      </c>
      <c r="C513" s="1"/>
    </row>
    <row r="514" spans="1:3" x14ac:dyDescent="0.25">
      <c r="A514" s="1">
        <v>1958</v>
      </c>
      <c r="B514" s="1">
        <v>1960</v>
      </c>
      <c r="C514" s="1"/>
    </row>
    <row r="515" spans="1:3" x14ac:dyDescent="0.25">
      <c r="A515" s="1">
        <v>1950</v>
      </c>
      <c r="B515" s="1">
        <v>1967</v>
      </c>
      <c r="C515" s="1"/>
    </row>
    <row r="516" spans="1:3" x14ac:dyDescent="0.25">
      <c r="A516" s="1">
        <v>1959</v>
      </c>
      <c r="B516" s="1">
        <v>1979</v>
      </c>
      <c r="C516" s="1"/>
    </row>
    <row r="517" spans="1:3" x14ac:dyDescent="0.25">
      <c r="A517" s="1">
        <v>1971</v>
      </c>
      <c r="B517" s="1">
        <v>1976</v>
      </c>
      <c r="C517" s="1"/>
    </row>
    <row r="518" spans="1:3" x14ac:dyDescent="0.25">
      <c r="A518" s="1">
        <v>1954</v>
      </c>
      <c r="B518" s="1">
        <v>1967</v>
      </c>
      <c r="C518" s="1"/>
    </row>
    <row r="519" spans="1:3" x14ac:dyDescent="0.25">
      <c r="A519" s="1">
        <v>1950</v>
      </c>
      <c r="B519" s="1">
        <v>1974</v>
      </c>
      <c r="C519" s="1"/>
    </row>
    <row r="520" spans="1:3" x14ac:dyDescent="0.25">
      <c r="A520" s="1">
        <v>1950</v>
      </c>
      <c r="B520" s="1">
        <v>1979</v>
      </c>
      <c r="C520" s="1"/>
    </row>
    <row r="521" spans="1:3" x14ac:dyDescent="0.25">
      <c r="A521" s="1">
        <v>1971</v>
      </c>
      <c r="B521" s="1">
        <v>1975</v>
      </c>
      <c r="C521" s="1"/>
    </row>
    <row r="522" spans="1:3" x14ac:dyDescent="0.25">
      <c r="A522" s="1">
        <v>1965</v>
      </c>
      <c r="B522" s="1">
        <v>1994</v>
      </c>
      <c r="C522" s="1"/>
    </row>
    <row r="523" spans="1:3" x14ac:dyDescent="0.25">
      <c r="A523" s="1">
        <v>1960</v>
      </c>
      <c r="B523" s="1">
        <v>1976</v>
      </c>
      <c r="C523" s="1"/>
    </row>
    <row r="524" spans="1:3" x14ac:dyDescent="0.25">
      <c r="A524" s="1">
        <v>1966</v>
      </c>
      <c r="B524" s="1">
        <v>1973</v>
      </c>
      <c r="C524" s="1"/>
    </row>
    <row r="525" spans="1:3" x14ac:dyDescent="0.25">
      <c r="A525" s="1">
        <v>1957</v>
      </c>
      <c r="B525" s="1">
        <v>1973</v>
      </c>
      <c r="C525" s="1"/>
    </row>
    <row r="526" spans="1:3" x14ac:dyDescent="0.25">
      <c r="A526" s="1">
        <v>1956</v>
      </c>
      <c r="B526" s="1">
        <v>1959</v>
      </c>
      <c r="C526" s="1"/>
    </row>
    <row r="527" spans="1:3" x14ac:dyDescent="0.25">
      <c r="A527" s="1">
        <v>1953</v>
      </c>
      <c r="B527" s="1">
        <v>1955</v>
      </c>
      <c r="C527" s="1"/>
    </row>
    <row r="528" spans="1:3" x14ac:dyDescent="0.25">
      <c r="A528" s="1">
        <v>1974</v>
      </c>
      <c r="B528" s="1">
        <v>1979</v>
      </c>
      <c r="C528" s="1"/>
    </row>
    <row r="529" spans="1:3" x14ac:dyDescent="0.25">
      <c r="A529" s="1">
        <v>1979</v>
      </c>
      <c r="B529" s="1">
        <v>1981</v>
      </c>
      <c r="C529" s="1"/>
    </row>
    <row r="530" spans="1:3" x14ac:dyDescent="0.25">
      <c r="A530" s="1">
        <v>1954</v>
      </c>
      <c r="B530" s="1">
        <v>1959</v>
      </c>
      <c r="C530" s="1"/>
    </row>
    <row r="531" spans="1:3" x14ac:dyDescent="0.25">
      <c r="A531" s="1">
        <v>1951</v>
      </c>
      <c r="B531" s="1">
        <v>1968</v>
      </c>
      <c r="C531" s="1"/>
    </row>
    <row r="532" spans="1:3" x14ac:dyDescent="0.25">
      <c r="A532" s="1">
        <v>1971</v>
      </c>
      <c r="B532" s="1">
        <v>1982</v>
      </c>
      <c r="C532" s="1"/>
    </row>
    <row r="533" spans="1:3" x14ac:dyDescent="0.25">
      <c r="A533" s="1">
        <v>1963</v>
      </c>
      <c r="B533" s="1">
        <v>1989</v>
      </c>
      <c r="C533" s="1"/>
    </row>
    <row r="534" spans="1:3" x14ac:dyDescent="0.25">
      <c r="A534" s="1">
        <v>1965</v>
      </c>
      <c r="B534" s="1">
        <v>1992</v>
      </c>
      <c r="C534" s="1"/>
    </row>
    <row r="535" spans="1:3" x14ac:dyDescent="0.25">
      <c r="A535" s="1">
        <v>1957</v>
      </c>
      <c r="B535" s="1">
        <v>1958</v>
      </c>
      <c r="C535" s="1"/>
    </row>
    <row r="536" spans="1:3" x14ac:dyDescent="0.25">
      <c r="A536" s="1">
        <v>1977</v>
      </c>
      <c r="B536" s="1">
        <v>1989</v>
      </c>
      <c r="C536" s="1"/>
    </row>
    <row r="537" spans="1:3" x14ac:dyDescent="0.25">
      <c r="A537" s="1">
        <v>1979</v>
      </c>
      <c r="B537" s="1">
        <v>1981</v>
      </c>
      <c r="C537" s="1"/>
    </row>
    <row r="538" spans="1:3" x14ac:dyDescent="0.25">
      <c r="A538" s="1">
        <v>1978</v>
      </c>
      <c r="B538" s="1">
        <v>1982</v>
      </c>
      <c r="C538" s="1"/>
    </row>
    <row r="539" spans="1:3" x14ac:dyDescent="0.25">
      <c r="A539" s="1">
        <v>1964</v>
      </c>
      <c r="B539" s="1">
        <v>1989</v>
      </c>
      <c r="C539" s="1"/>
    </row>
    <row r="540" spans="1:3" x14ac:dyDescent="0.25">
      <c r="A540" s="1">
        <v>1950</v>
      </c>
      <c r="B540" s="1">
        <v>1967</v>
      </c>
      <c r="C540" s="1"/>
    </row>
    <row r="541" spans="1:3" x14ac:dyDescent="0.25">
      <c r="A541" s="1">
        <v>1977</v>
      </c>
      <c r="B541" s="1">
        <v>1981</v>
      </c>
      <c r="C541" s="1"/>
    </row>
    <row r="542" spans="1:3" x14ac:dyDescent="0.25">
      <c r="A542" s="1">
        <v>1964</v>
      </c>
      <c r="B542" s="1">
        <v>1979</v>
      </c>
      <c r="C542" s="1"/>
    </row>
    <row r="543" spans="1:3" x14ac:dyDescent="0.25">
      <c r="A543" s="1">
        <v>1964</v>
      </c>
      <c r="B543" s="1">
        <v>1968</v>
      </c>
      <c r="C543" s="1"/>
    </row>
    <row r="544" spans="1:3" x14ac:dyDescent="0.25">
      <c r="A544" s="1">
        <v>1958</v>
      </c>
      <c r="B544" s="1">
        <v>1961</v>
      </c>
      <c r="C544" s="1"/>
    </row>
    <row r="545" spans="1:3" x14ac:dyDescent="0.25">
      <c r="A545" s="1">
        <v>1973</v>
      </c>
      <c r="B545" s="1">
        <v>1993</v>
      </c>
      <c r="C545" s="1"/>
    </row>
    <row r="546" spans="1:3" x14ac:dyDescent="0.25">
      <c r="A546" s="1">
        <v>1965</v>
      </c>
      <c r="B546" s="1">
        <v>1977</v>
      </c>
      <c r="C546" s="1"/>
    </row>
    <row r="547" spans="1:3" x14ac:dyDescent="0.25">
      <c r="A547" s="1">
        <v>1959</v>
      </c>
      <c r="B547" s="1">
        <v>1964</v>
      </c>
      <c r="C547" s="1"/>
    </row>
    <row r="548" spans="1:3" x14ac:dyDescent="0.25">
      <c r="A548" s="1">
        <v>1966</v>
      </c>
      <c r="B548" s="1">
        <v>1976</v>
      </c>
      <c r="C548" s="1"/>
    </row>
    <row r="549" spans="1:3" x14ac:dyDescent="0.25">
      <c r="A549" s="1">
        <v>1969</v>
      </c>
      <c r="B549" s="1">
        <v>1997</v>
      </c>
      <c r="C549" s="1"/>
    </row>
    <row r="550" spans="1:3" x14ac:dyDescent="0.25">
      <c r="A550" s="1">
        <v>1954</v>
      </c>
      <c r="B550" s="1">
        <v>1957</v>
      </c>
      <c r="C550" s="1"/>
    </row>
    <row r="551" spans="1:3" x14ac:dyDescent="0.25">
      <c r="A551" s="1">
        <v>1953</v>
      </c>
      <c r="B551" s="1">
        <v>1958</v>
      </c>
      <c r="C551" s="1"/>
    </row>
    <row r="552" spans="1:3" x14ac:dyDescent="0.25">
      <c r="A552" s="1">
        <v>1953</v>
      </c>
      <c r="B552" s="1">
        <v>1957</v>
      </c>
      <c r="C552" s="1"/>
    </row>
    <row r="553" spans="1:3" x14ac:dyDescent="0.25">
      <c r="A553" s="1">
        <v>1978</v>
      </c>
      <c r="B553" s="1">
        <v>1989</v>
      </c>
      <c r="C553" s="1"/>
    </row>
    <row r="554" spans="1:3" x14ac:dyDescent="0.25">
      <c r="A554" s="1">
        <v>1973</v>
      </c>
      <c r="B554" s="1">
        <v>1980</v>
      </c>
      <c r="C554" s="1"/>
    </row>
    <row r="555" spans="1:3" x14ac:dyDescent="0.25">
      <c r="A555" s="1">
        <v>1964</v>
      </c>
      <c r="B555" s="1">
        <v>1992</v>
      </c>
      <c r="C555" s="1"/>
    </row>
    <row r="556" spans="1:3" x14ac:dyDescent="0.25">
      <c r="A556" s="1">
        <v>1956</v>
      </c>
      <c r="B556" s="1">
        <v>1973</v>
      </c>
      <c r="C556" s="1"/>
    </row>
    <row r="557" spans="1:3" x14ac:dyDescent="0.25">
      <c r="A557" s="1">
        <v>1966</v>
      </c>
      <c r="B557" s="1">
        <v>1989</v>
      </c>
      <c r="C557" s="1"/>
    </row>
    <row r="558" spans="1:3" x14ac:dyDescent="0.25">
      <c r="A558" s="1">
        <v>1962</v>
      </c>
      <c r="B558" s="1">
        <v>1988</v>
      </c>
      <c r="C558" s="1"/>
    </row>
    <row r="559" spans="1:3" x14ac:dyDescent="0.25">
      <c r="A559" s="1">
        <v>1970</v>
      </c>
      <c r="B559" s="1">
        <v>1992</v>
      </c>
      <c r="C559" s="1"/>
    </row>
    <row r="560" spans="1:3" x14ac:dyDescent="0.25">
      <c r="A560" s="1">
        <v>1954</v>
      </c>
      <c r="B560" s="1">
        <v>1975</v>
      </c>
      <c r="C560" s="1"/>
    </row>
    <row r="561" spans="1:3" x14ac:dyDescent="0.25">
      <c r="A561" s="1">
        <v>1977</v>
      </c>
      <c r="B561" s="1">
        <v>2005</v>
      </c>
      <c r="C561" s="1"/>
    </row>
    <row r="562" spans="1:3" x14ac:dyDescent="0.25">
      <c r="A562" s="1">
        <v>1975</v>
      </c>
      <c r="B562" s="1">
        <v>1983</v>
      </c>
      <c r="C56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9F98C-EE49-4978-B92C-D6092FC62B30}">
  <sheetPr codeName="Sheet2"/>
  <dimension ref="A6:X61"/>
  <sheetViews>
    <sheetView topLeftCell="D19" zoomScale="87" zoomScaleNormal="87" workbookViewId="0">
      <selection activeCell="G65" sqref="G65"/>
    </sheetView>
  </sheetViews>
  <sheetFormatPr defaultRowHeight="12.75" x14ac:dyDescent="0.2"/>
  <cols>
    <col min="1" max="2" width="9.140625" style="2" hidden="1" customWidth="1"/>
    <col min="3" max="3" width="9.140625" style="2" customWidth="1"/>
    <col min="4" max="4" width="8.85546875" style="2" customWidth="1"/>
    <col min="5" max="5" width="6.140625" style="2" customWidth="1"/>
    <col min="6" max="6" width="5.7109375" style="2" customWidth="1"/>
    <col min="7" max="7" width="9.7109375" style="2" bestFit="1" customWidth="1"/>
    <col min="8" max="8" width="8.140625" style="2" customWidth="1"/>
    <col min="9" max="15" width="9.7109375" style="2" hidden="1" customWidth="1"/>
    <col min="16" max="16" width="7.42578125" style="2" customWidth="1"/>
    <col min="17" max="17" width="6" style="2" customWidth="1"/>
    <col min="18" max="18" width="6.85546875" style="2" customWidth="1"/>
    <col min="19" max="19" width="6" style="2" customWidth="1"/>
    <col min="20" max="20" width="6.7109375" style="2" customWidth="1"/>
    <col min="21" max="24" width="6.5703125" style="2" bestFit="1" customWidth="1"/>
    <col min="25" max="16384" width="9.140625" style="2"/>
  </cols>
  <sheetData>
    <row r="6" spans="3:18" x14ac:dyDescent="0.2">
      <c r="E6" s="2" t="s">
        <v>3</v>
      </c>
    </row>
    <row r="7" spans="3:18" x14ac:dyDescent="0.2">
      <c r="C7" s="2" t="s">
        <v>4</v>
      </c>
      <c r="D7" s="2">
        <f>100000000</f>
        <v>100000000</v>
      </c>
      <c r="E7" s="2">
        <v>0.25</v>
      </c>
    </row>
    <row r="8" spans="3:18" x14ac:dyDescent="0.2">
      <c r="C8" s="2" t="s">
        <v>5</v>
      </c>
      <c r="D8" s="3">
        <v>150000000</v>
      </c>
      <c r="E8" s="2">
        <v>0.05</v>
      </c>
    </row>
    <row r="10" spans="3:18" x14ac:dyDescent="0.2">
      <c r="E10" s="2">
        <v>0</v>
      </c>
      <c r="F10" s="2">
        <v>1</v>
      </c>
      <c r="G10" s="2">
        <v>2</v>
      </c>
      <c r="H10" s="2">
        <v>3</v>
      </c>
      <c r="I10" s="2">
        <v>4</v>
      </c>
      <c r="J10" s="2">
        <v>5</v>
      </c>
      <c r="K10" s="2">
        <v>6</v>
      </c>
      <c r="L10" s="2">
        <v>7</v>
      </c>
      <c r="M10" s="2">
        <v>8</v>
      </c>
      <c r="N10" s="2">
        <v>9</v>
      </c>
      <c r="O10" s="2">
        <v>10</v>
      </c>
      <c r="P10" s="2">
        <v>11</v>
      </c>
      <c r="Q10" s="2">
        <v>12</v>
      </c>
      <c r="R10" s="2">
        <v>13</v>
      </c>
    </row>
    <row r="11" spans="3:18" x14ac:dyDescent="0.2">
      <c r="D11" s="2" t="s">
        <v>6</v>
      </c>
      <c r="E11" s="2">
        <f>Revenue</f>
        <v>100000000</v>
      </c>
      <c r="F11" s="3">
        <f>E11*(1+$E$7)</f>
        <v>125000000</v>
      </c>
      <c r="G11" s="3">
        <f t="shared" ref="G11:R11" si="0">F11*(1+$E$7)</f>
        <v>156250000</v>
      </c>
      <c r="H11" s="3">
        <f t="shared" si="0"/>
        <v>195312500</v>
      </c>
      <c r="I11" s="3">
        <f t="shared" si="0"/>
        <v>244140625</v>
      </c>
      <c r="J11" s="3">
        <f t="shared" si="0"/>
        <v>305175781.25</v>
      </c>
      <c r="K11" s="3">
        <f t="shared" si="0"/>
        <v>381469726.5625</v>
      </c>
      <c r="L11" s="3">
        <f t="shared" si="0"/>
        <v>476837158.203125</v>
      </c>
      <c r="M11" s="3">
        <f t="shared" si="0"/>
        <v>596046447.75390625</v>
      </c>
      <c r="N11" s="3">
        <f t="shared" si="0"/>
        <v>745058059.69238281</v>
      </c>
      <c r="O11" s="3">
        <f t="shared" si="0"/>
        <v>931322574.61547852</v>
      </c>
      <c r="P11" s="3">
        <f t="shared" si="0"/>
        <v>1164153218.2693481</v>
      </c>
      <c r="Q11" s="3">
        <f t="shared" si="0"/>
        <v>1455191522.8366852</v>
      </c>
      <c r="R11" s="3">
        <f t="shared" si="0"/>
        <v>1818989403.5458565</v>
      </c>
    </row>
    <row r="12" spans="3:18" x14ac:dyDescent="0.2">
      <c r="D12" s="2" t="s">
        <v>5</v>
      </c>
      <c r="E12" s="2">
        <f>Exp</f>
        <v>150000000</v>
      </c>
      <c r="F12" s="3">
        <f>E12*(1+$E$8)</f>
        <v>157500000</v>
      </c>
      <c r="G12" s="3">
        <f t="shared" ref="G12:R12" si="1">F12*(1+$E$8)</f>
        <v>165375000</v>
      </c>
      <c r="H12" s="3">
        <f t="shared" si="1"/>
        <v>173643750</v>
      </c>
      <c r="I12" s="3">
        <f t="shared" si="1"/>
        <v>182325937.5</v>
      </c>
      <c r="J12" s="3">
        <f t="shared" si="1"/>
        <v>191442234.375</v>
      </c>
      <c r="K12" s="3">
        <f t="shared" si="1"/>
        <v>201014346.09375</v>
      </c>
      <c r="L12" s="3">
        <f t="shared" si="1"/>
        <v>211065063.3984375</v>
      </c>
      <c r="M12" s="3">
        <f t="shared" si="1"/>
        <v>221618316.56835938</v>
      </c>
      <c r="N12" s="3">
        <f t="shared" si="1"/>
        <v>232699232.39677736</v>
      </c>
      <c r="O12" s="3">
        <f t="shared" si="1"/>
        <v>244334194.01661623</v>
      </c>
      <c r="P12" s="3">
        <f t="shared" si="1"/>
        <v>256550903.71744704</v>
      </c>
      <c r="Q12" s="3">
        <f t="shared" si="1"/>
        <v>269378448.90331942</v>
      </c>
      <c r="R12" s="3">
        <f t="shared" si="1"/>
        <v>282847371.34848541</v>
      </c>
    </row>
    <row r="13" spans="3:18" x14ac:dyDescent="0.2">
      <c r="D13" s="2" t="s">
        <v>7</v>
      </c>
      <c r="F13" s="2">
        <f>IF(AND(E11&lt;E12,F11&gt;F12),F10,0)</f>
        <v>0</v>
      </c>
      <c r="G13" s="2">
        <f t="shared" ref="G13:R13" si="2">IF(AND(F11&lt;F12,G11&gt;G12),G10,0)</f>
        <v>0</v>
      </c>
      <c r="H13" s="2">
        <f>IF(AND(G11&lt;G12,H11&gt;H12),H10,0)</f>
        <v>3</v>
      </c>
      <c r="I13" s="2">
        <f t="shared" si="2"/>
        <v>0</v>
      </c>
      <c r="J13" s="2">
        <f t="shared" si="2"/>
        <v>0</v>
      </c>
      <c r="K13" s="2">
        <f t="shared" si="2"/>
        <v>0</v>
      </c>
      <c r="L13" s="2">
        <f t="shared" si="2"/>
        <v>0</v>
      </c>
      <c r="M13" s="2">
        <f t="shared" si="2"/>
        <v>0</v>
      </c>
      <c r="N13" s="2">
        <f t="shared" si="2"/>
        <v>0</v>
      </c>
      <c r="O13" s="2">
        <f t="shared" si="2"/>
        <v>0</v>
      </c>
      <c r="P13" s="2">
        <f t="shared" si="2"/>
        <v>0</v>
      </c>
      <c r="Q13" s="2">
        <f t="shared" si="2"/>
        <v>0</v>
      </c>
      <c r="R13" s="2">
        <f t="shared" si="2"/>
        <v>0</v>
      </c>
    </row>
    <row r="15" spans="3:18" x14ac:dyDescent="0.2">
      <c r="D15" s="2" t="s">
        <v>8</v>
      </c>
      <c r="E15" s="2">
        <f>IF(SUM(F13:R13)&gt;0,SUM(F13:R13),"No BE")</f>
        <v>3</v>
      </c>
    </row>
    <row r="16" spans="3:18" hidden="1" x14ac:dyDescent="0.2"/>
    <row r="17" spans="4:24" hidden="1" x14ac:dyDescent="0.2"/>
    <row r="18" spans="4:24" hidden="1" x14ac:dyDescent="0.2"/>
    <row r="19" spans="4:24" x14ac:dyDescent="0.2">
      <c r="G19" s="2" t="s">
        <v>9</v>
      </c>
      <c r="H19" s="2" t="s">
        <v>10</v>
      </c>
    </row>
    <row r="20" spans="4:24" x14ac:dyDescent="0.2">
      <c r="E20" s="2">
        <f>E15</f>
        <v>3</v>
      </c>
      <c r="F20" s="2">
        <v>0.02</v>
      </c>
      <c r="G20" s="2">
        <v>0.03</v>
      </c>
      <c r="H20" s="2">
        <v>0.04</v>
      </c>
      <c r="I20" s="2">
        <v>0.05</v>
      </c>
      <c r="J20" s="2">
        <v>0.06</v>
      </c>
      <c r="K20" s="2">
        <v>7.0000000000000007E-2</v>
      </c>
      <c r="L20" s="2">
        <v>0.08</v>
      </c>
      <c r="M20" s="2">
        <v>0.09</v>
      </c>
      <c r="N20" s="2">
        <v>0.1</v>
      </c>
      <c r="O20" s="2">
        <v>0.11</v>
      </c>
      <c r="P20" s="2">
        <v>0.12</v>
      </c>
      <c r="Q20" s="2">
        <v>0.13</v>
      </c>
      <c r="R20" s="2">
        <v>0.14000000000000001</v>
      </c>
      <c r="S20" s="2">
        <v>0.15</v>
      </c>
      <c r="T20" s="2">
        <v>0.16</v>
      </c>
      <c r="U20" s="2">
        <v>0.17</v>
      </c>
      <c r="V20" s="2">
        <v>0.18</v>
      </c>
      <c r="W20" s="2">
        <v>0.19</v>
      </c>
      <c r="X20" s="2">
        <v>0.2</v>
      </c>
    </row>
    <row r="21" spans="4:24" x14ac:dyDescent="0.2">
      <c r="E21" s="2">
        <v>0.1</v>
      </c>
      <c r="F21" s="2">
        <f t="dataTable" ref="F21:X61" dt2D="1" dtr="0" r1="E8" r2="E7"/>
        <v>6</v>
      </c>
      <c r="G21" s="2">
        <v>7</v>
      </c>
      <c r="H21" s="2">
        <v>8</v>
      </c>
      <c r="I21" s="2">
        <v>9</v>
      </c>
      <c r="J21" s="2">
        <v>11</v>
      </c>
      <c r="K21" s="2" t="str">
        <v>No BE</v>
      </c>
      <c r="L21" s="2" t="str">
        <v>No BE</v>
      </c>
      <c r="M21" s="2" t="str">
        <v>No BE</v>
      </c>
      <c r="N21" s="2" t="str">
        <v>No BE</v>
      </c>
      <c r="O21" s="2" t="str">
        <v>No BE</v>
      </c>
      <c r="P21" s="2" t="str">
        <v>No BE</v>
      </c>
      <c r="Q21" s="2" t="str">
        <v>No BE</v>
      </c>
      <c r="R21" s="2" t="str">
        <v>No BE</v>
      </c>
      <c r="S21" s="2" t="str">
        <v>No BE</v>
      </c>
      <c r="T21" s="2" t="str">
        <v>No BE</v>
      </c>
      <c r="U21" s="2" t="str">
        <v>No BE</v>
      </c>
      <c r="V21" s="2" t="str">
        <v>No BE</v>
      </c>
      <c r="W21" s="2" t="str">
        <v>No BE</v>
      </c>
      <c r="X21" s="2" t="str">
        <v>No BE</v>
      </c>
    </row>
    <row r="22" spans="4:24" x14ac:dyDescent="0.2">
      <c r="D22" s="2" t="s">
        <v>4</v>
      </c>
      <c r="E22" s="2">
        <v>0.11</v>
      </c>
      <c r="F22" s="2">
        <v>5</v>
      </c>
      <c r="G22" s="2">
        <v>6</v>
      </c>
      <c r="H22" s="2">
        <v>7</v>
      </c>
      <c r="I22" s="2">
        <v>8</v>
      </c>
      <c r="J22" s="2">
        <v>9</v>
      </c>
      <c r="K22" s="2">
        <v>12</v>
      </c>
      <c r="L22" s="2" t="str">
        <v>No BE</v>
      </c>
      <c r="M22" s="2" t="str">
        <v>No BE</v>
      </c>
      <c r="N22" s="2" t="str">
        <v>No BE</v>
      </c>
      <c r="O22" s="2" t="str">
        <v>No BE</v>
      </c>
      <c r="P22" s="2" t="str">
        <v>No BE</v>
      </c>
      <c r="Q22" s="2" t="str">
        <v>No BE</v>
      </c>
      <c r="R22" s="2" t="str">
        <v>No BE</v>
      </c>
      <c r="S22" s="2" t="str">
        <v>No BE</v>
      </c>
      <c r="T22" s="2" t="str">
        <v>No BE</v>
      </c>
      <c r="U22" s="2" t="str">
        <v>No BE</v>
      </c>
      <c r="V22" s="2" t="str">
        <v>No BE</v>
      </c>
      <c r="W22" s="2" t="str">
        <v>No BE</v>
      </c>
      <c r="X22" s="2" t="str">
        <v>No BE</v>
      </c>
    </row>
    <row r="23" spans="4:24" x14ac:dyDescent="0.2">
      <c r="D23" s="2" t="s">
        <v>3</v>
      </c>
      <c r="E23" s="2">
        <v>0.12</v>
      </c>
      <c r="F23" s="2">
        <v>5</v>
      </c>
      <c r="G23" s="2">
        <v>5</v>
      </c>
      <c r="H23" s="2">
        <v>6</v>
      </c>
      <c r="I23" s="2">
        <v>7</v>
      </c>
      <c r="J23" s="2">
        <v>8</v>
      </c>
      <c r="K23" s="2">
        <v>9</v>
      </c>
      <c r="L23" s="2">
        <v>12</v>
      </c>
      <c r="M23" s="2" t="str">
        <v>No BE</v>
      </c>
      <c r="N23" s="2" t="str">
        <v>No BE</v>
      </c>
      <c r="O23" s="2" t="str">
        <v>No BE</v>
      </c>
      <c r="P23" s="2" t="str">
        <v>No BE</v>
      </c>
      <c r="Q23" s="2" t="str">
        <v>No BE</v>
      </c>
      <c r="R23" s="2" t="str">
        <v>No BE</v>
      </c>
      <c r="S23" s="2" t="str">
        <v>No BE</v>
      </c>
      <c r="T23" s="2" t="str">
        <v>No BE</v>
      </c>
      <c r="U23" s="2" t="str">
        <v>No BE</v>
      </c>
      <c r="V23" s="2" t="str">
        <v>No BE</v>
      </c>
      <c r="W23" s="2" t="str">
        <v>No BE</v>
      </c>
      <c r="X23" s="2" t="str">
        <v>No BE</v>
      </c>
    </row>
    <row r="24" spans="4:24" x14ac:dyDescent="0.2">
      <c r="E24" s="2">
        <v>0.13</v>
      </c>
      <c r="F24" s="2">
        <v>4</v>
      </c>
      <c r="G24" s="2">
        <v>5</v>
      </c>
      <c r="H24" s="2">
        <v>5</v>
      </c>
      <c r="I24" s="2">
        <v>6</v>
      </c>
      <c r="J24" s="2">
        <v>7</v>
      </c>
      <c r="K24" s="2">
        <v>8</v>
      </c>
      <c r="L24" s="2">
        <v>9</v>
      </c>
      <c r="M24" s="2">
        <v>12</v>
      </c>
      <c r="N24" s="2" t="str">
        <v>No BE</v>
      </c>
      <c r="O24" s="2" t="str">
        <v>No BE</v>
      </c>
      <c r="P24" s="2" t="str">
        <v>No BE</v>
      </c>
      <c r="Q24" s="2" t="str">
        <v>No BE</v>
      </c>
      <c r="R24" s="2" t="str">
        <v>No BE</v>
      </c>
      <c r="S24" s="2" t="str">
        <v>No BE</v>
      </c>
      <c r="T24" s="2" t="str">
        <v>No BE</v>
      </c>
      <c r="U24" s="2" t="str">
        <v>No BE</v>
      </c>
      <c r="V24" s="2" t="str">
        <v>No BE</v>
      </c>
      <c r="W24" s="2" t="str">
        <v>No BE</v>
      </c>
      <c r="X24" s="2" t="str">
        <v>No BE</v>
      </c>
    </row>
    <row r="25" spans="4:24" x14ac:dyDescent="0.2">
      <c r="E25" s="2">
        <v>0.14000000000000001</v>
      </c>
      <c r="F25" s="2">
        <v>4</v>
      </c>
      <c r="G25" s="2">
        <v>4</v>
      </c>
      <c r="H25" s="2">
        <v>5</v>
      </c>
      <c r="I25" s="2">
        <v>5</v>
      </c>
      <c r="J25" s="2">
        <v>6</v>
      </c>
      <c r="K25" s="2">
        <v>7</v>
      </c>
      <c r="L25" s="2">
        <v>8</v>
      </c>
      <c r="M25" s="2">
        <v>10</v>
      </c>
      <c r="N25" s="2">
        <v>12</v>
      </c>
      <c r="O25" s="2" t="str">
        <v>No BE</v>
      </c>
      <c r="P25" s="2" t="str">
        <v>No BE</v>
      </c>
      <c r="Q25" s="2" t="str">
        <v>No BE</v>
      </c>
      <c r="R25" s="2" t="str">
        <v>No BE</v>
      </c>
      <c r="S25" s="2" t="str">
        <v>No BE</v>
      </c>
      <c r="T25" s="2" t="str">
        <v>No BE</v>
      </c>
      <c r="U25" s="2" t="str">
        <v>No BE</v>
      </c>
      <c r="V25" s="2" t="str">
        <v>No BE</v>
      </c>
      <c r="W25" s="2" t="str">
        <v>No BE</v>
      </c>
      <c r="X25" s="2" t="str">
        <v>No BE</v>
      </c>
    </row>
    <row r="26" spans="4:24" hidden="1" x14ac:dyDescent="0.2">
      <c r="E26" s="2">
        <v>0.15</v>
      </c>
      <c r="F26" s="2">
        <v>4</v>
      </c>
      <c r="G26" s="2">
        <v>4</v>
      </c>
      <c r="H26" s="2">
        <v>5</v>
      </c>
      <c r="I26" s="2">
        <v>5</v>
      </c>
      <c r="J26" s="2">
        <v>5</v>
      </c>
      <c r="K26" s="2">
        <v>6</v>
      </c>
      <c r="L26" s="2">
        <v>7</v>
      </c>
      <c r="M26" s="2">
        <v>8</v>
      </c>
      <c r="N26" s="2">
        <v>10</v>
      </c>
      <c r="O26" s="2">
        <v>12</v>
      </c>
      <c r="P26" s="2" t="str">
        <v>No BE</v>
      </c>
      <c r="Q26" s="2" t="str">
        <v>No BE</v>
      </c>
      <c r="R26" s="2" t="str">
        <v>No BE</v>
      </c>
      <c r="S26" s="2" t="str">
        <v>No BE</v>
      </c>
      <c r="T26" s="2" t="str">
        <v>No BE</v>
      </c>
      <c r="U26" s="2" t="str">
        <v>No BE</v>
      </c>
      <c r="V26" s="2" t="str">
        <v>No BE</v>
      </c>
      <c r="W26" s="2" t="str">
        <v>No BE</v>
      </c>
      <c r="X26" s="2" t="str">
        <v>No BE</v>
      </c>
    </row>
    <row r="27" spans="4:24" hidden="1" x14ac:dyDescent="0.2">
      <c r="E27" s="2">
        <v>0.16</v>
      </c>
      <c r="F27" s="2">
        <v>4</v>
      </c>
      <c r="G27" s="2">
        <v>4</v>
      </c>
      <c r="H27" s="2">
        <v>4</v>
      </c>
      <c r="I27" s="2">
        <v>5</v>
      </c>
      <c r="J27" s="2">
        <v>5</v>
      </c>
      <c r="K27" s="2">
        <v>6</v>
      </c>
      <c r="L27" s="2">
        <v>6</v>
      </c>
      <c r="M27" s="2">
        <v>7</v>
      </c>
      <c r="N27" s="2">
        <v>8</v>
      </c>
      <c r="O27" s="2">
        <v>10</v>
      </c>
      <c r="P27" s="2">
        <v>12</v>
      </c>
      <c r="Q27" s="2" t="str">
        <v>No BE</v>
      </c>
      <c r="R27" s="2" t="str">
        <v>No BE</v>
      </c>
      <c r="S27" s="2" t="str">
        <v>No BE</v>
      </c>
      <c r="T27" s="2" t="str">
        <v>No BE</v>
      </c>
      <c r="U27" s="2" t="str">
        <v>No BE</v>
      </c>
      <c r="V27" s="2" t="str">
        <v>No BE</v>
      </c>
      <c r="W27" s="2" t="str">
        <v>No BE</v>
      </c>
      <c r="X27" s="2" t="str">
        <v>No BE</v>
      </c>
    </row>
    <row r="28" spans="4:24" hidden="1" x14ac:dyDescent="0.2">
      <c r="E28" s="2">
        <v>0.17</v>
      </c>
      <c r="F28" s="2">
        <v>3</v>
      </c>
      <c r="G28" s="2">
        <v>4</v>
      </c>
      <c r="H28" s="2">
        <v>4</v>
      </c>
      <c r="I28" s="2">
        <v>4</v>
      </c>
      <c r="J28" s="2">
        <v>5</v>
      </c>
      <c r="K28" s="2">
        <v>5</v>
      </c>
      <c r="L28" s="2">
        <v>6</v>
      </c>
      <c r="M28" s="2">
        <v>6</v>
      </c>
      <c r="N28" s="2">
        <v>7</v>
      </c>
      <c r="O28" s="2">
        <v>8</v>
      </c>
      <c r="P28" s="2">
        <v>10</v>
      </c>
      <c r="Q28" s="2">
        <v>12</v>
      </c>
      <c r="R28" s="2" t="str">
        <v>No BE</v>
      </c>
      <c r="S28" s="2" t="str">
        <v>No BE</v>
      </c>
      <c r="T28" s="2" t="str">
        <v>No BE</v>
      </c>
      <c r="U28" s="2" t="str">
        <v>No BE</v>
      </c>
      <c r="V28" s="2" t="str">
        <v>No BE</v>
      </c>
      <c r="W28" s="2" t="str">
        <v>No BE</v>
      </c>
      <c r="X28" s="2" t="str">
        <v>No BE</v>
      </c>
    </row>
    <row r="29" spans="4:24" hidden="1" x14ac:dyDescent="0.2">
      <c r="E29" s="2">
        <v>0.18</v>
      </c>
      <c r="F29" s="2">
        <v>3</v>
      </c>
      <c r="G29" s="2">
        <v>3</v>
      </c>
      <c r="H29" s="2">
        <v>4</v>
      </c>
      <c r="I29" s="2">
        <v>4</v>
      </c>
      <c r="J29" s="2">
        <v>4</v>
      </c>
      <c r="K29" s="2">
        <v>5</v>
      </c>
      <c r="L29" s="2">
        <v>5</v>
      </c>
      <c r="M29" s="2">
        <v>6</v>
      </c>
      <c r="N29" s="2">
        <v>6</v>
      </c>
      <c r="O29" s="2">
        <v>7</v>
      </c>
      <c r="P29" s="2">
        <v>8</v>
      </c>
      <c r="Q29" s="2">
        <v>10</v>
      </c>
      <c r="R29" s="2">
        <v>12</v>
      </c>
      <c r="S29" s="2" t="str">
        <v>No BE</v>
      </c>
      <c r="T29" s="2" t="str">
        <v>No BE</v>
      </c>
      <c r="U29" s="2" t="str">
        <v>No BE</v>
      </c>
      <c r="V29" s="2" t="str">
        <v>No BE</v>
      </c>
      <c r="W29" s="2" t="str">
        <v>No BE</v>
      </c>
      <c r="X29" s="2" t="str">
        <v>No BE</v>
      </c>
    </row>
    <row r="30" spans="4:24" hidden="1" x14ac:dyDescent="0.2">
      <c r="E30" s="2">
        <v>0.19</v>
      </c>
      <c r="F30" s="2">
        <v>3</v>
      </c>
      <c r="G30" s="2">
        <v>3</v>
      </c>
      <c r="H30" s="2">
        <v>4</v>
      </c>
      <c r="I30" s="2">
        <v>4</v>
      </c>
      <c r="J30" s="2">
        <v>4</v>
      </c>
      <c r="K30" s="2">
        <v>4</v>
      </c>
      <c r="L30" s="2">
        <v>5</v>
      </c>
      <c r="M30" s="2">
        <v>5</v>
      </c>
      <c r="N30" s="2">
        <v>6</v>
      </c>
      <c r="O30" s="2">
        <v>6</v>
      </c>
      <c r="P30" s="2">
        <v>7</v>
      </c>
      <c r="Q30" s="2">
        <v>8</v>
      </c>
      <c r="R30" s="2">
        <v>10</v>
      </c>
      <c r="S30" s="2">
        <v>12</v>
      </c>
      <c r="T30" s="2" t="str">
        <v>No BE</v>
      </c>
      <c r="U30" s="2" t="str">
        <v>No BE</v>
      </c>
      <c r="V30" s="2" t="str">
        <v>No BE</v>
      </c>
      <c r="W30" s="2" t="str">
        <v>No BE</v>
      </c>
      <c r="X30" s="2" t="str">
        <v>No BE</v>
      </c>
    </row>
    <row r="31" spans="4:24" hidden="1" x14ac:dyDescent="0.2">
      <c r="E31" s="2">
        <v>0.2</v>
      </c>
      <c r="F31" s="2">
        <v>3</v>
      </c>
      <c r="G31" s="2">
        <v>3</v>
      </c>
      <c r="H31" s="2">
        <v>3</v>
      </c>
      <c r="I31" s="2">
        <v>4</v>
      </c>
      <c r="J31" s="2">
        <v>4</v>
      </c>
      <c r="K31" s="2">
        <v>4</v>
      </c>
      <c r="L31" s="2">
        <v>4</v>
      </c>
      <c r="M31" s="2">
        <v>5</v>
      </c>
      <c r="N31" s="2">
        <v>5</v>
      </c>
      <c r="O31" s="2">
        <v>6</v>
      </c>
      <c r="P31" s="2">
        <v>6</v>
      </c>
      <c r="Q31" s="2">
        <v>7</v>
      </c>
      <c r="R31" s="2">
        <v>8</v>
      </c>
      <c r="S31" s="2">
        <v>10</v>
      </c>
      <c r="T31" s="2">
        <v>12</v>
      </c>
      <c r="U31" s="2" t="str">
        <v>No BE</v>
      </c>
      <c r="V31" s="2" t="str">
        <v>No BE</v>
      </c>
      <c r="W31" s="2" t="str">
        <v>No BE</v>
      </c>
      <c r="X31" s="2" t="str">
        <v>No BE</v>
      </c>
    </row>
    <row r="32" spans="4:24" hidden="1" x14ac:dyDescent="0.2">
      <c r="E32" s="2">
        <v>0.21</v>
      </c>
      <c r="F32" s="2">
        <v>3</v>
      </c>
      <c r="G32" s="2">
        <v>3</v>
      </c>
      <c r="H32" s="2">
        <v>3</v>
      </c>
      <c r="I32" s="2">
        <v>3</v>
      </c>
      <c r="J32" s="2">
        <v>4</v>
      </c>
      <c r="K32" s="2">
        <v>4</v>
      </c>
      <c r="L32" s="2">
        <v>4</v>
      </c>
      <c r="M32" s="2">
        <v>4</v>
      </c>
      <c r="N32" s="2">
        <v>5</v>
      </c>
      <c r="O32" s="2">
        <v>5</v>
      </c>
      <c r="P32" s="2">
        <v>6</v>
      </c>
      <c r="Q32" s="2">
        <v>6</v>
      </c>
      <c r="R32" s="2">
        <v>7</v>
      </c>
      <c r="S32" s="2">
        <v>8</v>
      </c>
      <c r="T32" s="2">
        <v>10</v>
      </c>
      <c r="U32" s="2">
        <v>13</v>
      </c>
      <c r="V32" s="2" t="str">
        <v>No BE</v>
      </c>
      <c r="W32" s="2" t="str">
        <v>No BE</v>
      </c>
      <c r="X32" s="2" t="str">
        <v>No BE</v>
      </c>
    </row>
    <row r="33" spans="5:24" hidden="1" x14ac:dyDescent="0.2">
      <c r="E33" s="2">
        <v>0.22</v>
      </c>
      <c r="F33" s="2">
        <v>3</v>
      </c>
      <c r="G33" s="2">
        <v>3</v>
      </c>
      <c r="H33" s="2">
        <v>3</v>
      </c>
      <c r="I33" s="2">
        <v>3</v>
      </c>
      <c r="J33" s="2">
        <v>3</v>
      </c>
      <c r="K33" s="2">
        <v>4</v>
      </c>
      <c r="L33" s="2">
        <v>4</v>
      </c>
      <c r="M33" s="2">
        <v>4</v>
      </c>
      <c r="N33" s="2">
        <v>4</v>
      </c>
      <c r="O33" s="2">
        <v>5</v>
      </c>
      <c r="P33" s="2">
        <v>5</v>
      </c>
      <c r="Q33" s="2">
        <v>6</v>
      </c>
      <c r="R33" s="2">
        <v>6</v>
      </c>
      <c r="S33" s="2">
        <v>7</v>
      </c>
      <c r="T33" s="2">
        <v>9</v>
      </c>
      <c r="U33" s="2">
        <v>10</v>
      </c>
      <c r="V33" s="2">
        <v>13</v>
      </c>
      <c r="W33" s="2" t="str">
        <v>No BE</v>
      </c>
      <c r="X33" s="2" t="str">
        <v>No BE</v>
      </c>
    </row>
    <row r="34" spans="5:24" hidden="1" x14ac:dyDescent="0.2">
      <c r="E34" s="2">
        <v>0.23</v>
      </c>
      <c r="F34" s="2">
        <v>3</v>
      </c>
      <c r="G34" s="2">
        <v>3</v>
      </c>
      <c r="H34" s="2">
        <v>3</v>
      </c>
      <c r="I34" s="2">
        <v>3</v>
      </c>
      <c r="J34" s="2">
        <v>3</v>
      </c>
      <c r="K34" s="2">
        <v>3</v>
      </c>
      <c r="L34" s="2">
        <v>4</v>
      </c>
      <c r="M34" s="2">
        <v>4</v>
      </c>
      <c r="N34" s="2">
        <v>4</v>
      </c>
      <c r="O34" s="2">
        <v>4</v>
      </c>
      <c r="P34" s="2">
        <v>5</v>
      </c>
      <c r="Q34" s="2">
        <v>5</v>
      </c>
      <c r="R34" s="2">
        <v>6</v>
      </c>
      <c r="S34" s="2">
        <v>7</v>
      </c>
      <c r="T34" s="2">
        <v>7</v>
      </c>
      <c r="U34" s="2">
        <v>9</v>
      </c>
      <c r="V34" s="2">
        <v>10</v>
      </c>
      <c r="W34" s="2">
        <v>13</v>
      </c>
      <c r="X34" s="2" t="str">
        <v>No BE</v>
      </c>
    </row>
    <row r="35" spans="5:24" hidden="1" x14ac:dyDescent="0.2">
      <c r="E35" s="2">
        <v>0.24</v>
      </c>
      <c r="F35" s="2">
        <v>3</v>
      </c>
      <c r="G35" s="2">
        <v>3</v>
      </c>
      <c r="H35" s="2">
        <v>3</v>
      </c>
      <c r="I35" s="2">
        <v>3</v>
      </c>
      <c r="J35" s="2">
        <v>3</v>
      </c>
      <c r="K35" s="2">
        <v>3</v>
      </c>
      <c r="L35" s="2">
        <v>3</v>
      </c>
      <c r="M35" s="2">
        <v>4</v>
      </c>
      <c r="N35" s="2">
        <v>4</v>
      </c>
      <c r="O35" s="2">
        <v>4</v>
      </c>
      <c r="P35" s="2">
        <v>4</v>
      </c>
      <c r="Q35" s="2">
        <v>5</v>
      </c>
      <c r="R35" s="2">
        <v>5</v>
      </c>
      <c r="S35" s="2">
        <v>6</v>
      </c>
      <c r="T35" s="2">
        <v>7</v>
      </c>
      <c r="U35" s="2">
        <v>7</v>
      </c>
      <c r="V35" s="2">
        <v>9</v>
      </c>
      <c r="W35" s="2">
        <v>10</v>
      </c>
      <c r="X35" s="2">
        <v>13</v>
      </c>
    </row>
    <row r="36" spans="5:24" hidden="1" x14ac:dyDescent="0.2">
      <c r="E36" s="2">
        <v>0.25</v>
      </c>
      <c r="F36" s="2">
        <v>2</v>
      </c>
      <c r="G36" s="2">
        <v>3</v>
      </c>
      <c r="H36" s="2">
        <v>3</v>
      </c>
      <c r="I36" s="2">
        <v>3</v>
      </c>
      <c r="J36" s="2">
        <v>3</v>
      </c>
      <c r="K36" s="2">
        <v>3</v>
      </c>
      <c r="L36" s="2">
        <v>3</v>
      </c>
      <c r="M36" s="2">
        <v>3</v>
      </c>
      <c r="N36" s="2">
        <v>4</v>
      </c>
      <c r="O36" s="2">
        <v>4</v>
      </c>
      <c r="P36" s="2">
        <v>4</v>
      </c>
      <c r="Q36" s="2">
        <v>5</v>
      </c>
      <c r="R36" s="2">
        <v>5</v>
      </c>
      <c r="S36" s="2">
        <v>5</v>
      </c>
      <c r="T36" s="2">
        <v>6</v>
      </c>
      <c r="U36" s="2">
        <v>7</v>
      </c>
      <c r="V36" s="2">
        <v>8</v>
      </c>
      <c r="W36" s="2">
        <v>9</v>
      </c>
      <c r="X36" s="2">
        <v>10</v>
      </c>
    </row>
    <row r="37" spans="5:24" hidden="1" x14ac:dyDescent="0.2">
      <c r="E37" s="2">
        <v>0.26</v>
      </c>
      <c r="F37" s="2">
        <v>2</v>
      </c>
      <c r="G37" s="2">
        <v>3</v>
      </c>
      <c r="H37" s="2">
        <v>3</v>
      </c>
      <c r="I37" s="2">
        <v>3</v>
      </c>
      <c r="J37" s="2">
        <v>3</v>
      </c>
      <c r="K37" s="2">
        <v>3</v>
      </c>
      <c r="L37" s="2">
        <v>3</v>
      </c>
      <c r="M37" s="2">
        <v>3</v>
      </c>
      <c r="N37" s="2">
        <v>3</v>
      </c>
      <c r="O37" s="2">
        <v>4</v>
      </c>
      <c r="P37" s="2">
        <v>4</v>
      </c>
      <c r="Q37" s="2">
        <v>4</v>
      </c>
      <c r="R37" s="2">
        <v>5</v>
      </c>
      <c r="S37" s="2">
        <v>5</v>
      </c>
      <c r="T37" s="2">
        <v>5</v>
      </c>
      <c r="U37" s="2">
        <v>6</v>
      </c>
      <c r="V37" s="2">
        <v>7</v>
      </c>
      <c r="W37" s="2">
        <v>8</v>
      </c>
      <c r="X37" s="2">
        <v>9</v>
      </c>
    </row>
    <row r="38" spans="5:24" hidden="1" x14ac:dyDescent="0.2">
      <c r="E38" s="2">
        <v>0.27</v>
      </c>
      <c r="F38" s="2">
        <v>2</v>
      </c>
      <c r="G38" s="2">
        <v>2</v>
      </c>
      <c r="H38" s="2">
        <v>3</v>
      </c>
      <c r="I38" s="2">
        <v>3</v>
      </c>
      <c r="J38" s="2">
        <v>3</v>
      </c>
      <c r="K38" s="2">
        <v>3</v>
      </c>
      <c r="L38" s="2">
        <v>3</v>
      </c>
      <c r="M38" s="2">
        <v>3</v>
      </c>
      <c r="N38" s="2">
        <v>3</v>
      </c>
      <c r="O38" s="2">
        <v>4</v>
      </c>
      <c r="P38" s="2">
        <v>4</v>
      </c>
      <c r="Q38" s="2">
        <v>4</v>
      </c>
      <c r="R38" s="2">
        <v>4</v>
      </c>
      <c r="S38" s="2">
        <v>5</v>
      </c>
      <c r="T38" s="2">
        <v>5</v>
      </c>
      <c r="U38" s="2">
        <v>5</v>
      </c>
      <c r="V38" s="2">
        <v>6</v>
      </c>
      <c r="W38" s="2">
        <v>7</v>
      </c>
      <c r="X38" s="2">
        <v>8</v>
      </c>
    </row>
    <row r="39" spans="5:24" hidden="1" x14ac:dyDescent="0.2">
      <c r="E39" s="2">
        <v>0.28000000000000003</v>
      </c>
      <c r="F39" s="2">
        <v>2</v>
      </c>
      <c r="G39" s="2">
        <v>2</v>
      </c>
      <c r="H39" s="2">
        <v>2</v>
      </c>
      <c r="I39" s="2">
        <v>3</v>
      </c>
      <c r="J39" s="2">
        <v>3</v>
      </c>
      <c r="K39" s="2">
        <v>3</v>
      </c>
      <c r="L39" s="2">
        <v>3</v>
      </c>
      <c r="M39" s="2">
        <v>3</v>
      </c>
      <c r="N39" s="2">
        <v>3</v>
      </c>
      <c r="O39" s="2">
        <v>3</v>
      </c>
      <c r="P39" s="2">
        <v>4</v>
      </c>
      <c r="Q39" s="2">
        <v>4</v>
      </c>
      <c r="R39" s="2">
        <v>4</v>
      </c>
      <c r="S39" s="2">
        <v>4</v>
      </c>
      <c r="T39" s="2">
        <v>5</v>
      </c>
      <c r="U39" s="2">
        <v>5</v>
      </c>
      <c r="V39" s="2">
        <v>5</v>
      </c>
      <c r="W39" s="2">
        <v>6</v>
      </c>
      <c r="X39" s="2">
        <v>7</v>
      </c>
    </row>
    <row r="40" spans="5:24" hidden="1" x14ac:dyDescent="0.2">
      <c r="E40" s="2">
        <v>0.28999999999999998</v>
      </c>
      <c r="F40" s="2">
        <v>2</v>
      </c>
      <c r="G40" s="2">
        <v>2</v>
      </c>
      <c r="H40" s="2">
        <v>2</v>
      </c>
      <c r="I40" s="2">
        <v>2</v>
      </c>
      <c r="J40" s="2">
        <v>3</v>
      </c>
      <c r="K40" s="2">
        <v>3</v>
      </c>
      <c r="L40" s="2">
        <v>3</v>
      </c>
      <c r="M40" s="2">
        <v>3</v>
      </c>
      <c r="N40" s="2">
        <v>3</v>
      </c>
      <c r="O40" s="2">
        <v>3</v>
      </c>
      <c r="P40" s="2">
        <v>3</v>
      </c>
      <c r="Q40" s="2">
        <v>4</v>
      </c>
      <c r="R40" s="2">
        <v>4</v>
      </c>
      <c r="S40" s="2">
        <v>4</v>
      </c>
      <c r="T40" s="2">
        <v>4</v>
      </c>
      <c r="U40" s="2">
        <v>5</v>
      </c>
      <c r="V40" s="2">
        <v>5</v>
      </c>
      <c r="W40" s="2">
        <v>6</v>
      </c>
      <c r="X40" s="2">
        <v>6</v>
      </c>
    </row>
    <row r="41" spans="5:24" hidden="1" x14ac:dyDescent="0.2">
      <c r="E41" s="2">
        <v>0.3</v>
      </c>
      <c r="F41" s="2">
        <v>2</v>
      </c>
      <c r="G41" s="2">
        <v>2</v>
      </c>
      <c r="H41" s="2">
        <v>2</v>
      </c>
      <c r="I41" s="2">
        <v>2</v>
      </c>
      <c r="J41" s="2">
        <v>2</v>
      </c>
      <c r="K41" s="2">
        <v>3</v>
      </c>
      <c r="L41" s="2">
        <v>3</v>
      </c>
      <c r="M41" s="2">
        <v>3</v>
      </c>
      <c r="N41" s="2">
        <v>3</v>
      </c>
      <c r="O41" s="2">
        <v>3</v>
      </c>
      <c r="P41" s="2">
        <v>3</v>
      </c>
      <c r="Q41" s="2">
        <v>3</v>
      </c>
      <c r="R41" s="2">
        <v>4</v>
      </c>
      <c r="S41" s="2">
        <v>4</v>
      </c>
      <c r="T41" s="2">
        <v>4</v>
      </c>
      <c r="U41" s="2">
        <v>4</v>
      </c>
      <c r="V41" s="2">
        <v>5</v>
      </c>
      <c r="W41" s="2">
        <v>5</v>
      </c>
      <c r="X41" s="2">
        <v>6</v>
      </c>
    </row>
    <row r="42" spans="5:24" hidden="1" x14ac:dyDescent="0.2">
      <c r="E42" s="2">
        <v>0.31</v>
      </c>
      <c r="F42" s="2">
        <v>2</v>
      </c>
      <c r="G42" s="2">
        <v>2</v>
      </c>
      <c r="H42" s="2">
        <v>2</v>
      </c>
      <c r="I42" s="2">
        <v>2</v>
      </c>
      <c r="J42" s="2">
        <v>2</v>
      </c>
      <c r="K42" s="2">
        <v>3</v>
      </c>
      <c r="L42" s="2">
        <v>3</v>
      </c>
      <c r="M42" s="2">
        <v>3</v>
      </c>
      <c r="N42" s="2">
        <v>3</v>
      </c>
      <c r="O42" s="2">
        <v>3</v>
      </c>
      <c r="P42" s="2">
        <v>3</v>
      </c>
      <c r="Q42" s="2">
        <v>3</v>
      </c>
      <c r="R42" s="2">
        <v>3</v>
      </c>
      <c r="S42" s="2">
        <v>4</v>
      </c>
      <c r="T42" s="2">
        <v>4</v>
      </c>
      <c r="U42" s="2">
        <v>4</v>
      </c>
      <c r="V42" s="2">
        <v>4</v>
      </c>
      <c r="W42" s="2">
        <v>5</v>
      </c>
      <c r="X42" s="2">
        <v>5</v>
      </c>
    </row>
    <row r="43" spans="5:24" hidden="1" x14ac:dyDescent="0.2">
      <c r="E43" s="2">
        <v>0.32</v>
      </c>
      <c r="F43" s="2">
        <v>2</v>
      </c>
      <c r="G43" s="2">
        <v>2</v>
      </c>
      <c r="H43" s="2">
        <v>2</v>
      </c>
      <c r="I43" s="2">
        <v>2</v>
      </c>
      <c r="J43" s="2">
        <v>2</v>
      </c>
      <c r="K43" s="2">
        <v>2</v>
      </c>
      <c r="L43" s="2">
        <v>3</v>
      </c>
      <c r="M43" s="2">
        <v>3</v>
      </c>
      <c r="N43" s="2">
        <v>3</v>
      </c>
      <c r="O43" s="2">
        <v>3</v>
      </c>
      <c r="P43" s="2">
        <v>3</v>
      </c>
      <c r="Q43" s="2">
        <v>3</v>
      </c>
      <c r="R43" s="2">
        <v>3</v>
      </c>
      <c r="S43" s="2">
        <v>3</v>
      </c>
      <c r="T43" s="2">
        <v>4</v>
      </c>
      <c r="U43" s="2">
        <v>4</v>
      </c>
      <c r="V43" s="2">
        <v>4</v>
      </c>
      <c r="W43" s="2">
        <v>4</v>
      </c>
      <c r="X43" s="2">
        <v>5</v>
      </c>
    </row>
    <row r="44" spans="5:24" hidden="1" x14ac:dyDescent="0.2">
      <c r="E44" s="2">
        <v>0.33</v>
      </c>
      <c r="F44" s="2">
        <v>2</v>
      </c>
      <c r="G44" s="2">
        <v>2</v>
      </c>
      <c r="H44" s="2">
        <v>2</v>
      </c>
      <c r="I44" s="2">
        <v>2</v>
      </c>
      <c r="J44" s="2">
        <v>2</v>
      </c>
      <c r="K44" s="2">
        <v>2</v>
      </c>
      <c r="L44" s="2">
        <v>2</v>
      </c>
      <c r="M44" s="2">
        <v>3</v>
      </c>
      <c r="N44" s="2">
        <v>3</v>
      </c>
      <c r="O44" s="2">
        <v>3</v>
      </c>
      <c r="P44" s="2">
        <v>3</v>
      </c>
      <c r="Q44" s="2">
        <v>3</v>
      </c>
      <c r="R44" s="2">
        <v>3</v>
      </c>
      <c r="S44" s="2">
        <v>3</v>
      </c>
      <c r="T44" s="2">
        <v>3</v>
      </c>
      <c r="U44" s="2">
        <v>4</v>
      </c>
      <c r="V44" s="2">
        <v>4</v>
      </c>
      <c r="W44" s="2">
        <v>4</v>
      </c>
      <c r="X44" s="2">
        <v>4</v>
      </c>
    </row>
    <row r="45" spans="5:24" hidden="1" x14ac:dyDescent="0.2">
      <c r="E45" s="2">
        <v>0.34</v>
      </c>
      <c r="F45" s="2">
        <v>2</v>
      </c>
      <c r="G45" s="2">
        <v>2</v>
      </c>
      <c r="H45" s="2">
        <v>2</v>
      </c>
      <c r="I45" s="2">
        <v>2</v>
      </c>
      <c r="J45" s="2">
        <v>2</v>
      </c>
      <c r="K45" s="2">
        <v>2</v>
      </c>
      <c r="L45" s="2">
        <v>2</v>
      </c>
      <c r="M45" s="2">
        <v>2</v>
      </c>
      <c r="N45" s="2">
        <v>3</v>
      </c>
      <c r="O45" s="2">
        <v>3</v>
      </c>
      <c r="P45" s="2">
        <v>3</v>
      </c>
      <c r="Q45" s="2">
        <v>3</v>
      </c>
      <c r="R45" s="2">
        <v>3</v>
      </c>
      <c r="S45" s="2">
        <v>3</v>
      </c>
      <c r="T45" s="2">
        <v>3</v>
      </c>
      <c r="U45" s="2">
        <v>3</v>
      </c>
      <c r="V45" s="2">
        <v>4</v>
      </c>
      <c r="W45" s="2">
        <v>4</v>
      </c>
      <c r="X45" s="2">
        <v>4</v>
      </c>
    </row>
    <row r="46" spans="5:24" hidden="1" x14ac:dyDescent="0.2">
      <c r="E46" s="2">
        <v>0.35</v>
      </c>
      <c r="F46" s="2">
        <v>2</v>
      </c>
      <c r="G46" s="2">
        <v>2</v>
      </c>
      <c r="H46" s="2">
        <v>2</v>
      </c>
      <c r="I46" s="2">
        <v>2</v>
      </c>
      <c r="J46" s="2">
        <v>2</v>
      </c>
      <c r="K46" s="2">
        <v>2</v>
      </c>
      <c r="L46" s="2">
        <v>2</v>
      </c>
      <c r="M46" s="2">
        <v>2</v>
      </c>
      <c r="N46" s="2">
        <v>2</v>
      </c>
      <c r="O46" s="2">
        <v>3</v>
      </c>
      <c r="P46" s="2">
        <v>3</v>
      </c>
      <c r="Q46" s="2">
        <v>3</v>
      </c>
      <c r="R46" s="2">
        <v>3</v>
      </c>
      <c r="S46" s="2">
        <v>3</v>
      </c>
      <c r="T46" s="2">
        <v>3</v>
      </c>
      <c r="U46" s="2">
        <v>3</v>
      </c>
      <c r="V46" s="2">
        <v>4</v>
      </c>
      <c r="W46" s="2">
        <v>4</v>
      </c>
      <c r="X46" s="2">
        <v>4</v>
      </c>
    </row>
    <row r="47" spans="5:24" hidden="1" x14ac:dyDescent="0.2">
      <c r="E47" s="2">
        <v>0.36</v>
      </c>
      <c r="F47" s="2">
        <v>2</v>
      </c>
      <c r="G47" s="2">
        <v>2</v>
      </c>
      <c r="H47" s="2">
        <v>2</v>
      </c>
      <c r="I47" s="2">
        <v>2</v>
      </c>
      <c r="J47" s="2">
        <v>2</v>
      </c>
      <c r="K47" s="2">
        <v>2</v>
      </c>
      <c r="L47" s="2">
        <v>2</v>
      </c>
      <c r="M47" s="2">
        <v>2</v>
      </c>
      <c r="N47" s="2">
        <v>2</v>
      </c>
      <c r="O47" s="2">
        <v>2</v>
      </c>
      <c r="P47" s="2">
        <v>3</v>
      </c>
      <c r="Q47" s="2">
        <v>3</v>
      </c>
      <c r="R47" s="2">
        <v>3</v>
      </c>
      <c r="S47" s="2">
        <v>3</v>
      </c>
      <c r="T47" s="2">
        <v>3</v>
      </c>
      <c r="U47" s="2">
        <v>3</v>
      </c>
      <c r="V47" s="2">
        <v>3</v>
      </c>
      <c r="W47" s="2">
        <v>4</v>
      </c>
      <c r="X47" s="2">
        <v>4</v>
      </c>
    </row>
    <row r="48" spans="5:24" hidden="1" x14ac:dyDescent="0.2">
      <c r="E48" s="2">
        <v>0.37</v>
      </c>
      <c r="F48" s="2">
        <v>2</v>
      </c>
      <c r="G48" s="2">
        <v>2</v>
      </c>
      <c r="H48" s="2">
        <v>2</v>
      </c>
      <c r="I48" s="2">
        <v>2</v>
      </c>
      <c r="J48" s="2">
        <v>2</v>
      </c>
      <c r="K48" s="2">
        <v>2</v>
      </c>
      <c r="L48" s="2">
        <v>2</v>
      </c>
      <c r="M48" s="2">
        <v>2</v>
      </c>
      <c r="N48" s="2">
        <v>2</v>
      </c>
      <c r="O48" s="2">
        <v>2</v>
      </c>
      <c r="P48" s="2">
        <v>3</v>
      </c>
      <c r="Q48" s="2">
        <v>3</v>
      </c>
      <c r="R48" s="2">
        <v>3</v>
      </c>
      <c r="S48" s="2">
        <v>3</v>
      </c>
      <c r="T48" s="2">
        <v>3</v>
      </c>
      <c r="U48" s="2">
        <v>3</v>
      </c>
      <c r="V48" s="2">
        <v>3</v>
      </c>
      <c r="W48" s="2">
        <v>3</v>
      </c>
      <c r="X48" s="2">
        <v>4</v>
      </c>
    </row>
    <row r="49" spans="5:24" hidden="1" x14ac:dyDescent="0.2">
      <c r="E49" s="2">
        <v>0.38</v>
      </c>
      <c r="F49" s="2">
        <v>2</v>
      </c>
      <c r="G49" s="2">
        <v>2</v>
      </c>
      <c r="H49" s="2">
        <v>2</v>
      </c>
      <c r="I49" s="2">
        <v>2</v>
      </c>
      <c r="J49" s="2">
        <v>2</v>
      </c>
      <c r="K49" s="2">
        <v>2</v>
      </c>
      <c r="L49" s="2">
        <v>2</v>
      </c>
      <c r="M49" s="2">
        <v>2</v>
      </c>
      <c r="N49" s="2">
        <v>2</v>
      </c>
      <c r="O49" s="2">
        <v>2</v>
      </c>
      <c r="P49" s="2">
        <v>2</v>
      </c>
      <c r="Q49" s="2">
        <v>3</v>
      </c>
      <c r="R49" s="2">
        <v>3</v>
      </c>
      <c r="S49" s="2">
        <v>3</v>
      </c>
      <c r="T49" s="2">
        <v>3</v>
      </c>
      <c r="U49" s="2">
        <v>3</v>
      </c>
      <c r="V49" s="2">
        <v>3</v>
      </c>
      <c r="W49" s="2">
        <v>3</v>
      </c>
      <c r="X49" s="2">
        <v>3</v>
      </c>
    </row>
    <row r="50" spans="5:24" hidden="1" x14ac:dyDescent="0.2">
      <c r="E50" s="2">
        <v>0.39</v>
      </c>
      <c r="F50" s="2">
        <v>2</v>
      </c>
      <c r="G50" s="2">
        <v>2</v>
      </c>
      <c r="H50" s="2">
        <v>2</v>
      </c>
      <c r="I50" s="2">
        <v>2</v>
      </c>
      <c r="J50" s="2">
        <v>2</v>
      </c>
      <c r="K50" s="2">
        <v>2</v>
      </c>
      <c r="L50" s="2">
        <v>2</v>
      </c>
      <c r="M50" s="2">
        <v>2</v>
      </c>
      <c r="N50" s="2">
        <v>2</v>
      </c>
      <c r="O50" s="2">
        <v>2</v>
      </c>
      <c r="P50" s="2">
        <v>2</v>
      </c>
      <c r="Q50" s="2">
        <v>2</v>
      </c>
      <c r="R50" s="2">
        <v>3</v>
      </c>
      <c r="S50" s="2">
        <v>3</v>
      </c>
      <c r="T50" s="2">
        <v>3</v>
      </c>
      <c r="U50" s="2">
        <v>3</v>
      </c>
      <c r="V50" s="2">
        <v>3</v>
      </c>
      <c r="W50" s="2">
        <v>3</v>
      </c>
      <c r="X50" s="2">
        <v>3</v>
      </c>
    </row>
    <row r="51" spans="5:24" hidden="1" x14ac:dyDescent="0.2">
      <c r="E51" s="2">
        <v>0.4</v>
      </c>
      <c r="F51" s="2">
        <v>2</v>
      </c>
      <c r="G51" s="2">
        <v>2</v>
      </c>
      <c r="H51" s="2">
        <v>2</v>
      </c>
      <c r="I51" s="2">
        <v>2</v>
      </c>
      <c r="J51" s="2">
        <v>2</v>
      </c>
      <c r="K51" s="2">
        <v>2</v>
      </c>
      <c r="L51" s="2">
        <v>2</v>
      </c>
      <c r="M51" s="2">
        <v>2</v>
      </c>
      <c r="N51" s="2">
        <v>2</v>
      </c>
      <c r="O51" s="2">
        <v>2</v>
      </c>
      <c r="P51" s="2">
        <v>2</v>
      </c>
      <c r="Q51" s="2">
        <v>2</v>
      </c>
      <c r="R51" s="2">
        <v>2</v>
      </c>
      <c r="S51" s="2">
        <v>3</v>
      </c>
      <c r="T51" s="2">
        <v>3</v>
      </c>
      <c r="U51" s="2">
        <v>3</v>
      </c>
      <c r="V51" s="2">
        <v>3</v>
      </c>
      <c r="W51" s="2">
        <v>3</v>
      </c>
      <c r="X51" s="2">
        <v>3</v>
      </c>
    </row>
    <row r="52" spans="5:24" hidden="1" x14ac:dyDescent="0.2">
      <c r="E52" s="2">
        <v>0.41</v>
      </c>
      <c r="F52" s="2">
        <v>2</v>
      </c>
      <c r="G52" s="2">
        <v>2</v>
      </c>
      <c r="H52" s="2">
        <v>2</v>
      </c>
      <c r="I52" s="2">
        <v>2</v>
      </c>
      <c r="J52" s="2">
        <v>2</v>
      </c>
      <c r="K52" s="2">
        <v>2</v>
      </c>
      <c r="L52" s="2">
        <v>2</v>
      </c>
      <c r="M52" s="2">
        <v>2</v>
      </c>
      <c r="N52" s="2">
        <v>2</v>
      </c>
      <c r="O52" s="2">
        <v>2</v>
      </c>
      <c r="P52" s="2">
        <v>2</v>
      </c>
      <c r="Q52" s="2">
        <v>2</v>
      </c>
      <c r="R52" s="2">
        <v>2</v>
      </c>
      <c r="S52" s="2">
        <v>2</v>
      </c>
      <c r="T52" s="2">
        <v>3</v>
      </c>
      <c r="U52" s="2">
        <v>3</v>
      </c>
      <c r="V52" s="2">
        <v>3</v>
      </c>
      <c r="W52" s="2">
        <v>3</v>
      </c>
      <c r="X52" s="2">
        <v>3</v>
      </c>
    </row>
    <row r="53" spans="5:24" hidden="1" x14ac:dyDescent="0.2">
      <c r="E53" s="2">
        <v>0.42</v>
      </c>
      <c r="F53" s="2">
        <v>2</v>
      </c>
      <c r="G53" s="2">
        <v>2</v>
      </c>
      <c r="H53" s="2">
        <v>2</v>
      </c>
      <c r="I53" s="2">
        <v>2</v>
      </c>
      <c r="J53" s="2">
        <v>2</v>
      </c>
      <c r="K53" s="2">
        <v>2</v>
      </c>
      <c r="L53" s="2">
        <v>2</v>
      </c>
      <c r="M53" s="2">
        <v>2</v>
      </c>
      <c r="N53" s="2">
        <v>2</v>
      </c>
      <c r="O53" s="2">
        <v>2</v>
      </c>
      <c r="P53" s="2">
        <v>2</v>
      </c>
      <c r="Q53" s="2">
        <v>2</v>
      </c>
      <c r="R53" s="2">
        <v>2</v>
      </c>
      <c r="S53" s="2">
        <v>2</v>
      </c>
      <c r="T53" s="2">
        <v>3</v>
      </c>
      <c r="U53" s="2">
        <v>3</v>
      </c>
      <c r="V53" s="2">
        <v>3</v>
      </c>
      <c r="W53" s="2">
        <v>3</v>
      </c>
      <c r="X53" s="2">
        <v>3</v>
      </c>
    </row>
    <row r="54" spans="5:24" hidden="1" x14ac:dyDescent="0.2">
      <c r="E54" s="2">
        <v>0.43</v>
      </c>
      <c r="F54" s="2">
        <v>2</v>
      </c>
      <c r="G54" s="2">
        <v>2</v>
      </c>
      <c r="H54" s="2">
        <v>2</v>
      </c>
      <c r="I54" s="2">
        <v>2</v>
      </c>
      <c r="J54" s="2">
        <v>2</v>
      </c>
      <c r="K54" s="2">
        <v>2</v>
      </c>
      <c r="L54" s="2">
        <v>2</v>
      </c>
      <c r="M54" s="2">
        <v>2</v>
      </c>
      <c r="N54" s="2">
        <v>2</v>
      </c>
      <c r="O54" s="2">
        <v>2</v>
      </c>
      <c r="P54" s="2">
        <v>2</v>
      </c>
      <c r="Q54" s="2">
        <v>2</v>
      </c>
      <c r="R54" s="2">
        <v>2</v>
      </c>
      <c r="S54" s="2">
        <v>2</v>
      </c>
      <c r="T54" s="2">
        <v>2</v>
      </c>
      <c r="U54" s="2">
        <v>3</v>
      </c>
      <c r="V54" s="2">
        <v>3</v>
      </c>
      <c r="W54" s="2">
        <v>3</v>
      </c>
      <c r="X54" s="2">
        <v>3</v>
      </c>
    </row>
    <row r="55" spans="5:24" x14ac:dyDescent="0.2">
      <c r="E55" s="2">
        <v>0.44</v>
      </c>
      <c r="F55" s="2">
        <v>2</v>
      </c>
      <c r="G55" s="2">
        <v>2</v>
      </c>
      <c r="H55" s="2">
        <v>2</v>
      </c>
      <c r="I55" s="2">
        <v>2</v>
      </c>
      <c r="J55" s="2">
        <v>2</v>
      </c>
      <c r="K55" s="2">
        <v>2</v>
      </c>
      <c r="L55" s="2">
        <v>2</v>
      </c>
      <c r="M55" s="2">
        <v>2</v>
      </c>
      <c r="N55" s="2">
        <v>2</v>
      </c>
      <c r="O55" s="2">
        <v>2</v>
      </c>
      <c r="P55" s="2">
        <v>2</v>
      </c>
      <c r="Q55" s="2">
        <v>2</v>
      </c>
      <c r="R55" s="2">
        <v>2</v>
      </c>
      <c r="S55" s="2">
        <v>2</v>
      </c>
      <c r="T55" s="2">
        <v>2</v>
      </c>
      <c r="U55" s="2">
        <v>2</v>
      </c>
      <c r="V55" s="2">
        <v>3</v>
      </c>
      <c r="W55" s="2">
        <v>3</v>
      </c>
      <c r="X55" s="2">
        <v>3</v>
      </c>
    </row>
    <row r="56" spans="5:24" x14ac:dyDescent="0.2">
      <c r="E56" s="2">
        <v>0.45</v>
      </c>
      <c r="F56" s="2">
        <v>2</v>
      </c>
      <c r="G56" s="2">
        <v>2</v>
      </c>
      <c r="H56" s="2">
        <v>2</v>
      </c>
      <c r="I56" s="2">
        <v>2</v>
      </c>
      <c r="J56" s="2">
        <v>2</v>
      </c>
      <c r="K56" s="2">
        <v>2</v>
      </c>
      <c r="L56" s="2">
        <v>2</v>
      </c>
      <c r="M56" s="2">
        <v>2</v>
      </c>
      <c r="N56" s="2">
        <v>2</v>
      </c>
      <c r="O56" s="2">
        <v>2</v>
      </c>
      <c r="P56" s="2">
        <v>2</v>
      </c>
      <c r="Q56" s="2">
        <v>2</v>
      </c>
      <c r="R56" s="2">
        <v>2</v>
      </c>
      <c r="S56" s="2">
        <v>2</v>
      </c>
      <c r="T56" s="2">
        <v>2</v>
      </c>
      <c r="U56" s="2">
        <v>2</v>
      </c>
      <c r="V56" s="2">
        <v>2</v>
      </c>
      <c r="W56" s="2">
        <v>3</v>
      </c>
      <c r="X56" s="2">
        <v>3</v>
      </c>
    </row>
    <row r="57" spans="5:24" x14ac:dyDescent="0.2">
      <c r="E57" s="2">
        <v>0.46</v>
      </c>
      <c r="F57" s="2">
        <v>2</v>
      </c>
      <c r="G57" s="2">
        <v>2</v>
      </c>
      <c r="H57" s="2">
        <v>2</v>
      </c>
      <c r="I57" s="2">
        <v>2</v>
      </c>
      <c r="J57" s="2">
        <v>2</v>
      </c>
      <c r="K57" s="2">
        <v>2</v>
      </c>
      <c r="L57" s="2">
        <v>2</v>
      </c>
      <c r="M57" s="2">
        <v>2</v>
      </c>
      <c r="N57" s="2">
        <v>2</v>
      </c>
      <c r="O57" s="2">
        <v>2</v>
      </c>
      <c r="P57" s="2">
        <v>2</v>
      </c>
      <c r="Q57" s="2">
        <v>2</v>
      </c>
      <c r="R57" s="2">
        <v>2</v>
      </c>
      <c r="S57" s="2">
        <v>2</v>
      </c>
      <c r="T57" s="2">
        <v>2</v>
      </c>
      <c r="U57" s="2">
        <v>2</v>
      </c>
      <c r="V57" s="2">
        <v>2</v>
      </c>
      <c r="W57" s="2">
        <v>2</v>
      </c>
      <c r="X57" s="2">
        <v>3</v>
      </c>
    </row>
    <row r="58" spans="5:24" x14ac:dyDescent="0.2">
      <c r="E58" s="2">
        <v>0.47</v>
      </c>
      <c r="F58" s="2">
        <v>2</v>
      </c>
      <c r="G58" s="2">
        <v>2</v>
      </c>
      <c r="H58" s="2">
        <v>2</v>
      </c>
      <c r="I58" s="2">
        <v>2</v>
      </c>
      <c r="J58" s="2">
        <v>2</v>
      </c>
      <c r="K58" s="2">
        <v>2</v>
      </c>
      <c r="L58" s="2">
        <v>2</v>
      </c>
      <c r="M58" s="2">
        <v>2</v>
      </c>
      <c r="N58" s="2">
        <v>2</v>
      </c>
      <c r="O58" s="2">
        <v>2</v>
      </c>
      <c r="P58" s="2">
        <v>2</v>
      </c>
      <c r="Q58" s="2">
        <v>2</v>
      </c>
      <c r="R58" s="2">
        <v>2</v>
      </c>
      <c r="S58" s="2">
        <v>2</v>
      </c>
      <c r="T58" s="2">
        <v>2</v>
      </c>
      <c r="U58" s="2">
        <v>2</v>
      </c>
      <c r="V58" s="2">
        <v>2</v>
      </c>
      <c r="W58" s="2">
        <v>2</v>
      </c>
      <c r="X58" s="2">
        <v>2</v>
      </c>
    </row>
    <row r="59" spans="5:24" x14ac:dyDescent="0.2">
      <c r="E59" s="2">
        <v>0.48</v>
      </c>
      <c r="F59" s="2">
        <v>2</v>
      </c>
      <c r="G59" s="2">
        <v>2</v>
      </c>
      <c r="H59" s="2">
        <v>2</v>
      </c>
      <c r="I59" s="2">
        <v>2</v>
      </c>
      <c r="J59" s="2">
        <v>2</v>
      </c>
      <c r="K59" s="2">
        <v>2</v>
      </c>
      <c r="L59" s="2">
        <v>2</v>
      </c>
      <c r="M59" s="2">
        <v>2</v>
      </c>
      <c r="N59" s="2">
        <v>2</v>
      </c>
      <c r="O59" s="2">
        <v>2</v>
      </c>
      <c r="P59" s="2">
        <v>2</v>
      </c>
      <c r="Q59" s="2">
        <v>2</v>
      </c>
      <c r="R59" s="2">
        <v>2</v>
      </c>
      <c r="S59" s="2">
        <v>2</v>
      </c>
      <c r="T59" s="2">
        <v>2</v>
      </c>
      <c r="U59" s="2">
        <v>2</v>
      </c>
      <c r="V59" s="2">
        <v>2</v>
      </c>
      <c r="W59" s="2">
        <v>2</v>
      </c>
      <c r="X59" s="2">
        <v>2</v>
      </c>
    </row>
    <row r="60" spans="5:24" x14ac:dyDescent="0.2">
      <c r="E60" s="2">
        <v>0.49</v>
      </c>
      <c r="F60" s="2">
        <v>2</v>
      </c>
      <c r="G60" s="2">
        <v>2</v>
      </c>
      <c r="H60" s="2">
        <v>2</v>
      </c>
      <c r="I60" s="2">
        <v>2</v>
      </c>
      <c r="J60" s="2">
        <v>2</v>
      </c>
      <c r="K60" s="2">
        <v>2</v>
      </c>
      <c r="L60" s="2">
        <v>2</v>
      </c>
      <c r="M60" s="2">
        <v>2</v>
      </c>
      <c r="N60" s="2">
        <v>2</v>
      </c>
      <c r="O60" s="2">
        <v>2</v>
      </c>
      <c r="P60" s="2">
        <v>2</v>
      </c>
      <c r="Q60" s="2">
        <v>2</v>
      </c>
      <c r="R60" s="2">
        <v>2</v>
      </c>
      <c r="S60" s="2">
        <v>2</v>
      </c>
      <c r="T60" s="2">
        <v>2</v>
      </c>
      <c r="U60" s="2">
        <v>2</v>
      </c>
      <c r="V60" s="2">
        <v>2</v>
      </c>
      <c r="W60" s="2">
        <v>2</v>
      </c>
      <c r="X60" s="2">
        <v>2</v>
      </c>
    </row>
    <row r="61" spans="5:24" x14ac:dyDescent="0.2">
      <c r="E61" s="2">
        <v>0.5</v>
      </c>
      <c r="F61" s="2">
        <v>2</v>
      </c>
      <c r="G61" s="2">
        <v>2</v>
      </c>
      <c r="H61" s="2">
        <v>2</v>
      </c>
      <c r="I61" s="2">
        <v>2</v>
      </c>
      <c r="J61" s="2">
        <v>2</v>
      </c>
      <c r="K61" s="2">
        <v>2</v>
      </c>
      <c r="L61" s="2">
        <v>2</v>
      </c>
      <c r="M61" s="2">
        <v>2</v>
      </c>
      <c r="N61" s="2">
        <v>2</v>
      </c>
      <c r="O61" s="2">
        <v>2</v>
      </c>
      <c r="P61" s="2">
        <v>2</v>
      </c>
      <c r="Q61" s="2">
        <v>2</v>
      </c>
      <c r="R61" s="2">
        <v>2</v>
      </c>
      <c r="S61" s="2">
        <v>2</v>
      </c>
      <c r="T61" s="2">
        <v>2</v>
      </c>
      <c r="U61" s="2">
        <v>2</v>
      </c>
      <c r="V61" s="2">
        <v>2</v>
      </c>
      <c r="W61" s="2">
        <v>2</v>
      </c>
      <c r="X61" s="2">
        <v>2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2AE3F-F3F2-4D16-A975-416B5FC57F8A}">
  <sheetPr codeName="Sheet3"/>
  <dimension ref="D4:Y25"/>
  <sheetViews>
    <sheetView workbookViewId="0">
      <selection activeCell="D4" sqref="D4"/>
    </sheetView>
  </sheetViews>
  <sheetFormatPr defaultRowHeight="15" x14ac:dyDescent="0.25"/>
  <sheetData>
    <row r="4" spans="4:25" x14ac:dyDescent="0.25"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  <c r="L4" s="4" t="s">
        <v>18</v>
      </c>
      <c r="M4" s="4" t="s">
        <v>19</v>
      </c>
      <c r="N4" s="4" t="s">
        <v>20</v>
      </c>
      <c r="O4" s="4" t="s">
        <v>21</v>
      </c>
      <c r="P4" s="4" t="s">
        <v>22</v>
      </c>
      <c r="Q4" s="4" t="s">
        <v>23</v>
      </c>
      <c r="R4" s="4" t="s">
        <v>24</v>
      </c>
      <c r="S4" s="4" t="s">
        <v>25</v>
      </c>
      <c r="T4" s="4" t="s">
        <v>26</v>
      </c>
      <c r="U4" s="4" t="s">
        <v>27</v>
      </c>
      <c r="V4" s="4" t="s">
        <v>28</v>
      </c>
      <c r="W4" s="4" t="s">
        <v>29</v>
      </c>
      <c r="X4" s="4" t="s">
        <v>30</v>
      </c>
      <c r="Y4" s="4" t="s">
        <v>31</v>
      </c>
    </row>
    <row r="5" spans="4:25" x14ac:dyDescent="0.25">
      <c r="D5" s="4" t="s">
        <v>11</v>
      </c>
      <c r="E5">
        <v>0</v>
      </c>
      <c r="F5">
        <v>186.57242291677434</v>
      </c>
      <c r="G5">
        <v>79.65695531755442</v>
      </c>
      <c r="H5">
        <v>534.76925034591636</v>
      </c>
      <c r="I5">
        <v>748.68260643324129</v>
      </c>
      <c r="J5">
        <v>1163.9418197983105</v>
      </c>
      <c r="K5">
        <v>1092.3195481430637</v>
      </c>
      <c r="L5">
        <v>1376.4803233633754</v>
      </c>
      <c r="M5">
        <v>1423.4722242471521</v>
      </c>
      <c r="N5">
        <v>720.87213126985921</v>
      </c>
      <c r="O5">
        <v>490.24829472884034</v>
      </c>
      <c r="P5">
        <v>410.15473658901033</v>
      </c>
      <c r="Q5">
        <v>646.52157343429542</v>
      </c>
      <c r="R5">
        <v>1629.1871112427621</v>
      </c>
      <c r="S5">
        <v>1024.8489851849654</v>
      </c>
      <c r="T5">
        <v>2147.5209227993851</v>
      </c>
      <c r="U5">
        <v>1975.2543416442518</v>
      </c>
      <c r="V5">
        <v>2460.6149832419628</v>
      </c>
      <c r="W5">
        <v>2582.7410627344152</v>
      </c>
      <c r="X5">
        <v>2430.2439897402401</v>
      </c>
      <c r="Y5">
        <v>2492.8001861709777</v>
      </c>
    </row>
    <row r="6" spans="4:25" x14ac:dyDescent="0.25">
      <c r="D6" s="4" t="s">
        <v>12</v>
      </c>
      <c r="E6">
        <v>186.57242291677434</v>
      </c>
      <c r="F6">
        <v>0</v>
      </c>
      <c r="G6">
        <v>266.22866245308143</v>
      </c>
      <c r="H6">
        <v>720.63028819153112</v>
      </c>
      <c r="I6">
        <v>935.22864804040421</v>
      </c>
      <c r="J6">
        <v>1350.3107725195241</v>
      </c>
      <c r="K6">
        <v>1255.2673537279443</v>
      </c>
      <c r="L6">
        <v>1551.7724830543018</v>
      </c>
      <c r="M6">
        <v>1606.341413418553</v>
      </c>
      <c r="N6">
        <v>857.04924618709686</v>
      </c>
      <c r="O6">
        <v>618.03996892920338</v>
      </c>
      <c r="P6">
        <v>553.25944974392723</v>
      </c>
      <c r="Q6">
        <v>805.23533862346608</v>
      </c>
      <c r="R6">
        <v>1764.9828410016476</v>
      </c>
      <c r="S6">
        <v>1127.860424360963</v>
      </c>
      <c r="T6">
        <v>2300.1911249173536</v>
      </c>
      <c r="U6">
        <v>2099.187499334098</v>
      </c>
      <c r="V6">
        <v>2603.3795531162968</v>
      </c>
      <c r="W6">
        <v>2707.8307427905079</v>
      </c>
      <c r="X6">
        <v>2578.6534875984439</v>
      </c>
      <c r="Y6">
        <v>2603.2550717978984</v>
      </c>
    </row>
    <row r="7" spans="4:25" x14ac:dyDescent="0.25">
      <c r="D7" s="4" t="s">
        <v>13</v>
      </c>
      <c r="E7">
        <v>79.65695531755442</v>
      </c>
      <c r="F7">
        <v>266.22866245308143</v>
      </c>
      <c r="G7">
        <v>0</v>
      </c>
      <c r="H7">
        <v>455.64078766393362</v>
      </c>
      <c r="I7">
        <v>669.03401132222461</v>
      </c>
      <c r="J7">
        <v>1084.3717539061945</v>
      </c>
      <c r="K7">
        <v>1025.3583406177249</v>
      </c>
      <c r="L7">
        <v>1302.3977016496074</v>
      </c>
      <c r="M7">
        <v>1345.6026460484843</v>
      </c>
      <c r="N7">
        <v>669.74823730299272</v>
      </c>
      <c r="O7">
        <v>447.98453933722908</v>
      </c>
      <c r="P7">
        <v>360.95102480264791</v>
      </c>
      <c r="Q7">
        <v>583.48442572760155</v>
      </c>
      <c r="R7">
        <v>1573.8890069247032</v>
      </c>
      <c r="S7">
        <v>987.80820067131106</v>
      </c>
      <c r="T7">
        <v>2083.5964588877969</v>
      </c>
      <c r="U7">
        <v>1924.8298419389187</v>
      </c>
      <c r="V7">
        <v>2400.9672593147507</v>
      </c>
      <c r="W7">
        <v>2530.9800730630841</v>
      </c>
      <c r="X7">
        <v>2368.0463854584118</v>
      </c>
      <c r="Y7">
        <v>2447.723765507239</v>
      </c>
    </row>
    <row r="8" spans="4:25" x14ac:dyDescent="0.25">
      <c r="D8" s="4" t="s">
        <v>14</v>
      </c>
      <c r="E8">
        <v>534.76925034591636</v>
      </c>
      <c r="F8">
        <v>720.63028819153112</v>
      </c>
      <c r="G8">
        <v>455.64078766393362</v>
      </c>
      <c r="H8">
        <v>5.9053301811218262E-5</v>
      </c>
      <c r="I8">
        <v>226.88837499170711</v>
      </c>
      <c r="J8">
        <v>640.26202076018899</v>
      </c>
      <c r="K8">
        <v>651.15136741664412</v>
      </c>
      <c r="L8">
        <v>931.2960370073115</v>
      </c>
      <c r="M8">
        <v>928.73952363617957</v>
      </c>
      <c r="N8">
        <v>589.39683984271687</v>
      </c>
      <c r="O8">
        <v>513.14717791540374</v>
      </c>
      <c r="P8">
        <v>438.47271136053081</v>
      </c>
      <c r="Q8">
        <v>430.89199116072984</v>
      </c>
      <c r="R8">
        <v>1355.6947845052828</v>
      </c>
      <c r="S8">
        <v>944.87176721843502</v>
      </c>
      <c r="T8">
        <v>1783.894418862614</v>
      </c>
      <c r="U8">
        <v>1729.0901730689702</v>
      </c>
      <c r="V8">
        <v>2127.9581780894941</v>
      </c>
      <c r="W8">
        <v>2311.7459228209132</v>
      </c>
      <c r="X8">
        <v>2076.6345871929343</v>
      </c>
      <c r="Y8">
        <v>2275.3318992941881</v>
      </c>
    </row>
    <row r="9" spans="4:25" x14ac:dyDescent="0.25">
      <c r="D9" s="4" t="s">
        <v>15</v>
      </c>
      <c r="E9">
        <v>748.68260643324129</v>
      </c>
      <c r="F9">
        <v>935.22864804040421</v>
      </c>
      <c r="G9">
        <v>669.03401132222461</v>
      </c>
      <c r="H9">
        <v>226.88837499170711</v>
      </c>
      <c r="I9">
        <v>0</v>
      </c>
      <c r="J9">
        <v>416.27506814001174</v>
      </c>
      <c r="K9">
        <v>607.88202172898286</v>
      </c>
      <c r="L9">
        <v>719.73885798041499</v>
      </c>
      <c r="M9">
        <v>702.82095205145333</v>
      </c>
      <c r="N9">
        <v>581.85916439606603</v>
      </c>
      <c r="O9">
        <v>599.01080970572059</v>
      </c>
      <c r="P9">
        <v>552.64884382971081</v>
      </c>
      <c r="Q9">
        <v>425.52494450287838</v>
      </c>
      <c r="R9">
        <v>1205.4843776036184</v>
      </c>
      <c r="S9">
        <v>907.7615056419412</v>
      </c>
      <c r="T9">
        <v>1590.1864593453076</v>
      </c>
      <c r="U9">
        <v>1581.0302586071098</v>
      </c>
      <c r="V9">
        <v>1941.7577228155276</v>
      </c>
      <c r="W9">
        <v>2145.8120617196009</v>
      </c>
      <c r="X9">
        <v>1883.7187479924378</v>
      </c>
      <c r="Y9">
        <v>2129.9220131368106</v>
      </c>
    </row>
    <row r="10" spans="4:25" x14ac:dyDescent="0.25">
      <c r="D10" s="4" t="s">
        <v>16</v>
      </c>
      <c r="E10">
        <v>1163.9418197983105</v>
      </c>
      <c r="F10">
        <v>1350.3107725195241</v>
      </c>
      <c r="G10">
        <v>1084.3717539061945</v>
      </c>
      <c r="H10">
        <v>640.26202076018899</v>
      </c>
      <c r="I10">
        <v>416.27506814001174</v>
      </c>
      <c r="J10">
        <v>0</v>
      </c>
      <c r="K10">
        <v>659.92012722739321</v>
      </c>
      <c r="L10">
        <v>450.91722301661997</v>
      </c>
      <c r="M10">
        <v>330.04359523965718</v>
      </c>
      <c r="N10">
        <v>825.34611495859735</v>
      </c>
      <c r="O10">
        <v>937.08697884464175</v>
      </c>
      <c r="P10">
        <v>917.9507885600899</v>
      </c>
      <c r="Q10">
        <v>711.09152899588514</v>
      </c>
      <c r="R10">
        <v>1085.2716182660561</v>
      </c>
      <c r="S10">
        <v>1053.8887017871778</v>
      </c>
      <c r="T10">
        <v>1325.3037848767594</v>
      </c>
      <c r="U10">
        <v>1441.7475599509512</v>
      </c>
      <c r="V10">
        <v>1689.0813712355966</v>
      </c>
      <c r="W10">
        <v>1942.1919691821568</v>
      </c>
      <c r="X10">
        <v>1613.0002893725209</v>
      </c>
      <c r="Y10">
        <v>1976.7737394854121</v>
      </c>
    </row>
    <row r="11" spans="4:25" x14ac:dyDescent="0.25">
      <c r="D11" s="4" t="s">
        <v>17</v>
      </c>
      <c r="E11">
        <v>1092.3195481430637</v>
      </c>
      <c r="F11">
        <v>1255.2673537279443</v>
      </c>
      <c r="G11">
        <v>1025.3583406177249</v>
      </c>
      <c r="H11">
        <v>651.15136741664412</v>
      </c>
      <c r="I11">
        <v>607.88202172898286</v>
      </c>
      <c r="J11">
        <v>659.92012722739321</v>
      </c>
      <c r="K11">
        <v>0</v>
      </c>
      <c r="L11">
        <v>1110.3542028503502</v>
      </c>
      <c r="M11">
        <v>969.37615283802415</v>
      </c>
      <c r="N11">
        <v>1186.4391874134972</v>
      </c>
      <c r="O11">
        <v>1159.930783441162</v>
      </c>
      <c r="P11">
        <v>1089.3066409272651</v>
      </c>
      <c r="Q11">
        <v>1026.6473495903829</v>
      </c>
      <c r="R11">
        <v>1722.5801307133395</v>
      </c>
      <c r="S11">
        <v>1515.0560303311706</v>
      </c>
      <c r="T11">
        <v>1981.3824442798211</v>
      </c>
      <c r="U11">
        <v>2089.0652881443871</v>
      </c>
      <c r="V11">
        <v>2345.7268328911164</v>
      </c>
      <c r="W11">
        <v>2602.0096019450989</v>
      </c>
      <c r="X11">
        <v>2265.8695830401316</v>
      </c>
      <c r="Y11">
        <v>2630.2768248987459</v>
      </c>
    </row>
    <row r="12" spans="4:25" x14ac:dyDescent="0.25">
      <c r="D12" s="4" t="s">
        <v>18</v>
      </c>
      <c r="E12">
        <v>1376.4803233633754</v>
      </c>
      <c r="F12">
        <v>1551.7724830543018</v>
      </c>
      <c r="G12">
        <v>1302.3977016496074</v>
      </c>
      <c r="H12">
        <v>931.2960370073115</v>
      </c>
      <c r="I12">
        <v>719.73885798041499</v>
      </c>
      <c r="J12">
        <v>450.91722301661997</v>
      </c>
      <c r="K12">
        <v>1110.3542028503502</v>
      </c>
      <c r="L12">
        <v>0</v>
      </c>
      <c r="M12">
        <v>223.38264054634479</v>
      </c>
      <c r="N12">
        <v>797.86914965757921</v>
      </c>
      <c r="O12">
        <v>999.94162394108753</v>
      </c>
      <c r="P12">
        <v>1024.702368926984</v>
      </c>
      <c r="Q12">
        <v>767.24426699720038</v>
      </c>
      <c r="R12">
        <v>661.44838698168007</v>
      </c>
      <c r="S12">
        <v>864.38586112196117</v>
      </c>
      <c r="T12">
        <v>886.53993781382928</v>
      </c>
      <c r="U12">
        <v>1000.5421759541711</v>
      </c>
      <c r="V12">
        <v>1247.4763414415027</v>
      </c>
      <c r="W12">
        <v>1491.730046557346</v>
      </c>
      <c r="X12">
        <v>1178.4109495438993</v>
      </c>
      <c r="Y12">
        <v>1528.6600839806399</v>
      </c>
    </row>
    <row r="13" spans="4:25" x14ac:dyDescent="0.25">
      <c r="D13" s="4" t="s">
        <v>19</v>
      </c>
      <c r="E13">
        <v>1423.4722242471521</v>
      </c>
      <c r="F13">
        <v>1606.341413418553</v>
      </c>
      <c r="G13">
        <v>1345.6026460484843</v>
      </c>
      <c r="H13">
        <v>928.73952363617957</v>
      </c>
      <c r="I13">
        <v>702.82095205145333</v>
      </c>
      <c r="J13">
        <v>330.04359523965718</v>
      </c>
      <c r="K13">
        <v>969.37615283802415</v>
      </c>
      <c r="L13">
        <v>223.38264054634479</v>
      </c>
      <c r="M13">
        <v>0</v>
      </c>
      <c r="N13">
        <v>934.69742843097833</v>
      </c>
      <c r="O13">
        <v>1107.4580295657024</v>
      </c>
      <c r="P13">
        <v>1114.2674023138131</v>
      </c>
      <c r="Q13">
        <v>869.18362263792255</v>
      </c>
      <c r="R13">
        <v>876.0799591248466</v>
      </c>
      <c r="S13">
        <v>1057.5550667435309</v>
      </c>
      <c r="T13">
        <v>1014.7675132410485</v>
      </c>
      <c r="U13">
        <v>1199.0545425521736</v>
      </c>
      <c r="V13">
        <v>1379.0504517052191</v>
      </c>
      <c r="W13">
        <v>1651.2377500981825</v>
      </c>
      <c r="X13">
        <v>1296.7939142893988</v>
      </c>
      <c r="Y13">
        <v>1711.9221254525517</v>
      </c>
    </row>
    <row r="14" spans="4:25" x14ac:dyDescent="0.25">
      <c r="D14" s="4" t="s">
        <v>20</v>
      </c>
      <c r="E14">
        <v>720.87213126985921</v>
      </c>
      <c r="F14">
        <v>857.04924618709686</v>
      </c>
      <c r="G14">
        <v>669.74823730299272</v>
      </c>
      <c r="H14">
        <v>589.39683984271687</v>
      </c>
      <c r="I14">
        <v>581.85916439606603</v>
      </c>
      <c r="J14">
        <v>825.34611495859735</v>
      </c>
      <c r="K14">
        <v>1186.4391874134972</v>
      </c>
      <c r="L14">
        <v>797.86914965757921</v>
      </c>
      <c r="M14">
        <v>934.69742843097833</v>
      </c>
      <c r="N14">
        <v>0</v>
      </c>
      <c r="O14">
        <v>239.66271124404685</v>
      </c>
      <c r="P14">
        <v>310.72869080222915</v>
      </c>
      <c r="Q14">
        <v>161.71657754747389</v>
      </c>
      <c r="R14">
        <v>909.56356765680925</v>
      </c>
      <c r="S14">
        <v>357.89163404630415</v>
      </c>
      <c r="T14">
        <v>1447.8347132300689</v>
      </c>
      <c r="U14">
        <v>1255.2491721622982</v>
      </c>
      <c r="V14">
        <v>1746.3372492749545</v>
      </c>
      <c r="W14">
        <v>1862.1044464111999</v>
      </c>
      <c r="X14">
        <v>1722.794551261683</v>
      </c>
      <c r="Y14">
        <v>1779.7179642869244</v>
      </c>
    </row>
    <row r="15" spans="4:25" x14ac:dyDescent="0.25">
      <c r="D15" s="4" t="s">
        <v>21</v>
      </c>
      <c r="E15">
        <v>490.24829472884034</v>
      </c>
      <c r="F15">
        <v>618.03996892920338</v>
      </c>
      <c r="G15">
        <v>447.98453933722908</v>
      </c>
      <c r="H15">
        <v>513.14717791540374</v>
      </c>
      <c r="I15">
        <v>599.01080970572059</v>
      </c>
      <c r="J15">
        <v>937.08697884464175</v>
      </c>
      <c r="K15">
        <v>1159.930783441162</v>
      </c>
      <c r="L15">
        <v>999.94162394108753</v>
      </c>
      <c r="M15">
        <v>1107.4580295657024</v>
      </c>
      <c r="N15">
        <v>239.66271124404685</v>
      </c>
      <c r="O15">
        <v>0</v>
      </c>
      <c r="P15">
        <v>95.190964877428812</v>
      </c>
      <c r="Q15">
        <v>238.27470645694126</v>
      </c>
      <c r="R15">
        <v>1147.1388603494254</v>
      </c>
      <c r="S15">
        <v>540.37510138478149</v>
      </c>
      <c r="T15">
        <v>1687.026025634749</v>
      </c>
      <c r="U15">
        <v>1486.5893925017742</v>
      </c>
      <c r="V15">
        <v>1985.5131520328512</v>
      </c>
      <c r="W15">
        <v>2094.7693808574359</v>
      </c>
      <c r="X15">
        <v>1962.4572201240442</v>
      </c>
      <c r="Y15">
        <v>2002.6322833075099</v>
      </c>
    </row>
    <row r="16" spans="4:25" x14ac:dyDescent="0.25">
      <c r="D16" s="4" t="s">
        <v>22</v>
      </c>
      <c r="E16">
        <v>410.15473658901033</v>
      </c>
      <c r="F16">
        <v>553.25944974392723</v>
      </c>
      <c r="G16">
        <v>360.95102480264791</v>
      </c>
      <c r="H16">
        <v>438.47271136053081</v>
      </c>
      <c r="I16">
        <v>552.64884382971081</v>
      </c>
      <c r="J16">
        <v>917.9507885600899</v>
      </c>
      <c r="K16">
        <v>1089.3066409272651</v>
      </c>
      <c r="L16">
        <v>1024.702368926984</v>
      </c>
      <c r="M16">
        <v>1114.2674023138131</v>
      </c>
      <c r="N16">
        <v>310.72869080222915</v>
      </c>
      <c r="O16">
        <v>95.190964877428812</v>
      </c>
      <c r="P16">
        <v>0</v>
      </c>
      <c r="Q16">
        <v>259.07090951746335</v>
      </c>
      <c r="R16">
        <v>1219.4566334388776</v>
      </c>
      <c r="S16">
        <v>631.81884529192632</v>
      </c>
      <c r="T16">
        <v>1746.9713939733826</v>
      </c>
      <c r="U16">
        <v>1565.60497078194</v>
      </c>
      <c r="V16">
        <v>2053.4332509072947</v>
      </c>
      <c r="W16">
        <v>2172.7604313725456</v>
      </c>
      <c r="X16">
        <v>2026.2898267086232</v>
      </c>
      <c r="Y16">
        <v>2086.7858663148504</v>
      </c>
    </row>
    <row r="17" spans="4:25" x14ac:dyDescent="0.25">
      <c r="D17" s="4" t="s">
        <v>23</v>
      </c>
      <c r="E17">
        <v>646.52157343429542</v>
      </c>
      <c r="F17">
        <v>805.23533862346608</v>
      </c>
      <c r="G17">
        <v>583.48442572760155</v>
      </c>
      <c r="H17">
        <v>430.89199116072984</v>
      </c>
      <c r="I17">
        <v>425.52494450287838</v>
      </c>
      <c r="J17">
        <v>711.09152899588514</v>
      </c>
      <c r="K17">
        <v>1026.6473495903829</v>
      </c>
      <c r="L17">
        <v>767.24426699720038</v>
      </c>
      <c r="M17">
        <v>869.18362263792255</v>
      </c>
      <c r="N17">
        <v>161.71657754747389</v>
      </c>
      <c r="O17">
        <v>238.27470645694126</v>
      </c>
      <c r="P17">
        <v>259.07090951746335</v>
      </c>
      <c r="Q17">
        <v>0</v>
      </c>
      <c r="R17">
        <v>997.1880736039376</v>
      </c>
      <c r="S17">
        <v>514.00392699133215</v>
      </c>
      <c r="T17">
        <v>1501.0426087375856</v>
      </c>
      <c r="U17">
        <v>1357.8416679820373</v>
      </c>
      <c r="V17">
        <v>1817.9657778622666</v>
      </c>
      <c r="W17">
        <v>1958.7556109874745</v>
      </c>
      <c r="X17">
        <v>1784.6372988092987</v>
      </c>
      <c r="Y17">
        <v>1893.5245771408379</v>
      </c>
    </row>
    <row r="18" spans="4:25" x14ac:dyDescent="0.25">
      <c r="D18" s="4" t="s">
        <v>24</v>
      </c>
      <c r="E18">
        <v>1629.1871112427621</v>
      </c>
      <c r="F18">
        <v>1764.9828410016476</v>
      </c>
      <c r="G18">
        <v>1573.8890069247032</v>
      </c>
      <c r="H18">
        <v>1355.6947845052828</v>
      </c>
      <c r="I18">
        <v>1205.4843776036184</v>
      </c>
      <c r="J18">
        <v>1085.2716182660561</v>
      </c>
      <c r="K18">
        <v>1722.5801307133395</v>
      </c>
      <c r="L18">
        <v>661.44838698168007</v>
      </c>
      <c r="M18">
        <v>876.0799591248466</v>
      </c>
      <c r="N18">
        <v>909.56356765680925</v>
      </c>
      <c r="O18">
        <v>1147.1388603494254</v>
      </c>
      <c r="P18">
        <v>1219.4566334388776</v>
      </c>
      <c r="Q18">
        <v>997.1880736039376</v>
      </c>
      <c r="R18">
        <v>0</v>
      </c>
      <c r="S18">
        <v>692.11357893011177</v>
      </c>
      <c r="T18">
        <v>590.77688241584497</v>
      </c>
      <c r="U18">
        <v>375.57548210649901</v>
      </c>
      <c r="V18">
        <v>842.68177454659087</v>
      </c>
      <c r="W18">
        <v>962.46742800484708</v>
      </c>
      <c r="X18">
        <v>833.54871055403112</v>
      </c>
      <c r="Y18">
        <v>924.44417087598617</v>
      </c>
    </row>
    <row r="19" spans="4:25" x14ac:dyDescent="0.25">
      <c r="D19" s="4" t="s">
        <v>25</v>
      </c>
      <c r="E19">
        <v>1024.8489851849654</v>
      </c>
      <c r="F19">
        <v>1127.860424360963</v>
      </c>
      <c r="G19">
        <v>987.80820067131106</v>
      </c>
      <c r="H19">
        <v>944.87176721843502</v>
      </c>
      <c r="I19">
        <v>907.7615056419412</v>
      </c>
      <c r="J19">
        <v>1053.8887017871778</v>
      </c>
      <c r="K19">
        <v>1515.0560303311706</v>
      </c>
      <c r="L19">
        <v>864.38586112196117</v>
      </c>
      <c r="M19">
        <v>1057.5550667435309</v>
      </c>
      <c r="N19">
        <v>357.89163404630415</v>
      </c>
      <c r="O19">
        <v>540.37510138478149</v>
      </c>
      <c r="P19">
        <v>631.81884529192632</v>
      </c>
      <c r="Q19">
        <v>514.00392699133215</v>
      </c>
      <c r="R19">
        <v>692.11357893011177</v>
      </c>
      <c r="S19">
        <v>0</v>
      </c>
      <c r="T19">
        <v>1277.8095864726424</v>
      </c>
      <c r="U19">
        <v>983.61705441416427</v>
      </c>
      <c r="V19">
        <v>1527.1443105806495</v>
      </c>
      <c r="W19">
        <v>1589.5117607803465</v>
      </c>
      <c r="X19">
        <v>1524.9946254915899</v>
      </c>
      <c r="Y19">
        <v>1475.4159240663757</v>
      </c>
    </row>
    <row r="20" spans="4:25" x14ac:dyDescent="0.25">
      <c r="D20" s="4" t="s">
        <v>26</v>
      </c>
      <c r="E20">
        <v>2147.5209227993851</v>
      </c>
      <c r="F20">
        <v>2300.1911249173536</v>
      </c>
      <c r="G20">
        <v>2083.5964588877969</v>
      </c>
      <c r="H20">
        <v>1783.894418862614</v>
      </c>
      <c r="I20">
        <v>1590.1864593453076</v>
      </c>
      <c r="J20">
        <v>1325.3037848767594</v>
      </c>
      <c r="K20">
        <v>1981.3824442798211</v>
      </c>
      <c r="L20">
        <v>886.53993781382928</v>
      </c>
      <c r="M20">
        <v>1014.7675132410485</v>
      </c>
      <c r="N20">
        <v>1447.8347132300689</v>
      </c>
      <c r="O20">
        <v>1687.026025634749</v>
      </c>
      <c r="P20">
        <v>1746.9713939733826</v>
      </c>
      <c r="Q20">
        <v>1501.0426087375856</v>
      </c>
      <c r="R20">
        <v>590.77688241584497</v>
      </c>
      <c r="S20">
        <v>1277.8095864726424</v>
      </c>
      <c r="T20">
        <v>0</v>
      </c>
      <c r="U20">
        <v>505.04175790783836</v>
      </c>
      <c r="V20">
        <v>364.41564846438945</v>
      </c>
      <c r="W20">
        <v>660.29494361064997</v>
      </c>
      <c r="X20">
        <v>293.53811809616445</v>
      </c>
      <c r="Y20">
        <v>794.43009334994281</v>
      </c>
    </row>
    <row r="21" spans="4:25" x14ac:dyDescent="0.25">
      <c r="D21" s="4" t="s">
        <v>27</v>
      </c>
      <c r="E21">
        <v>1975.2543416442518</v>
      </c>
      <c r="F21">
        <v>2099.187499334098</v>
      </c>
      <c r="G21">
        <v>1924.8298419389187</v>
      </c>
      <c r="H21">
        <v>1729.0901730689702</v>
      </c>
      <c r="I21">
        <v>1581.0302586071098</v>
      </c>
      <c r="J21">
        <v>1441.7475599509512</v>
      </c>
      <c r="K21">
        <v>2089.0652881443871</v>
      </c>
      <c r="L21">
        <v>1000.5421759541711</v>
      </c>
      <c r="M21">
        <v>1199.0545425521736</v>
      </c>
      <c r="N21">
        <v>1255.2491721622982</v>
      </c>
      <c r="O21">
        <v>1486.5893925017742</v>
      </c>
      <c r="P21">
        <v>1565.60497078194</v>
      </c>
      <c r="Q21">
        <v>1357.8416679820373</v>
      </c>
      <c r="R21">
        <v>375.57548210649901</v>
      </c>
      <c r="S21">
        <v>983.61705441416427</v>
      </c>
      <c r="T21">
        <v>505.04175790783836</v>
      </c>
      <c r="U21">
        <v>0</v>
      </c>
      <c r="V21">
        <v>584.55138685356428</v>
      </c>
      <c r="W21">
        <v>608.64419808555647</v>
      </c>
      <c r="X21">
        <v>623.4948362331952</v>
      </c>
      <c r="Y21">
        <v>548.89625587211538</v>
      </c>
    </row>
    <row r="22" spans="4:25" x14ac:dyDescent="0.25">
      <c r="D22" s="4" t="s">
        <v>28</v>
      </c>
      <c r="E22">
        <v>2460.6149832419628</v>
      </c>
      <c r="F22">
        <v>2603.3795531162968</v>
      </c>
      <c r="G22">
        <v>2400.9672593147507</v>
      </c>
      <c r="H22">
        <v>2127.9581780894941</v>
      </c>
      <c r="I22">
        <v>1941.7577228155276</v>
      </c>
      <c r="J22">
        <v>1689.0813712355966</v>
      </c>
      <c r="K22">
        <v>2345.7268328911164</v>
      </c>
      <c r="L22">
        <v>1247.4763414415027</v>
      </c>
      <c r="M22">
        <v>1379.0504517052191</v>
      </c>
      <c r="N22">
        <v>1746.3372492749545</v>
      </c>
      <c r="O22">
        <v>1985.5131520328512</v>
      </c>
      <c r="P22">
        <v>2053.4332509072947</v>
      </c>
      <c r="Q22">
        <v>1817.9657778622666</v>
      </c>
      <c r="R22">
        <v>842.68177454659087</v>
      </c>
      <c r="S22">
        <v>1527.1443105806495</v>
      </c>
      <c r="T22">
        <v>364.41564846438945</v>
      </c>
      <c r="U22">
        <v>584.55138685356428</v>
      </c>
      <c r="V22">
        <v>0</v>
      </c>
      <c r="W22">
        <v>347.47933300709576</v>
      </c>
      <c r="X22">
        <v>117.10331082561243</v>
      </c>
      <c r="Y22">
        <v>562.70274177927013</v>
      </c>
    </row>
    <row r="23" spans="4:25" x14ac:dyDescent="0.25">
      <c r="D23" s="4" t="s">
        <v>29</v>
      </c>
      <c r="E23">
        <v>2582.7410627344152</v>
      </c>
      <c r="F23">
        <v>2707.8307427905079</v>
      </c>
      <c r="G23">
        <v>2530.9800730630841</v>
      </c>
      <c r="H23">
        <v>2311.7459228209132</v>
      </c>
      <c r="I23">
        <v>2145.8120617196009</v>
      </c>
      <c r="J23">
        <v>1942.1919691821568</v>
      </c>
      <c r="K23">
        <v>2602.0096019450989</v>
      </c>
      <c r="L23">
        <v>1491.730046557346</v>
      </c>
      <c r="M23">
        <v>1651.2377500981825</v>
      </c>
      <c r="N23">
        <v>1862.1044464111999</v>
      </c>
      <c r="O23">
        <v>2094.7693808574359</v>
      </c>
      <c r="P23">
        <v>2172.7604313725456</v>
      </c>
      <c r="Q23">
        <v>1958.7556109874745</v>
      </c>
      <c r="R23">
        <v>962.46742800484708</v>
      </c>
      <c r="S23">
        <v>1589.5117607803465</v>
      </c>
      <c r="T23">
        <v>660.29494361064997</v>
      </c>
      <c r="U23">
        <v>608.64419808555647</v>
      </c>
      <c r="V23">
        <v>347.47933300709576</v>
      </c>
      <c r="W23">
        <v>5.9053301811218262E-5</v>
      </c>
      <c r="X23">
        <v>464.56455617879288</v>
      </c>
      <c r="Y23">
        <v>263.05119103687542</v>
      </c>
    </row>
    <row r="24" spans="4:25" x14ac:dyDescent="0.25">
      <c r="D24" s="4" t="s">
        <v>30</v>
      </c>
      <c r="E24">
        <v>2430.2439897402401</v>
      </c>
      <c r="F24">
        <v>2578.6534875984439</v>
      </c>
      <c r="G24">
        <v>2368.0463854584118</v>
      </c>
      <c r="H24">
        <v>2076.6345871929343</v>
      </c>
      <c r="I24">
        <v>1883.7187479924378</v>
      </c>
      <c r="J24">
        <v>1613.0002893725209</v>
      </c>
      <c r="K24">
        <v>2265.8695830401316</v>
      </c>
      <c r="L24">
        <v>1178.4109495438993</v>
      </c>
      <c r="M24">
        <v>1296.7939142893988</v>
      </c>
      <c r="N24">
        <v>1722.794551261683</v>
      </c>
      <c r="O24">
        <v>1962.4572201240442</v>
      </c>
      <c r="P24">
        <v>2026.2898267086232</v>
      </c>
      <c r="Q24">
        <v>1784.6372988092987</v>
      </c>
      <c r="R24">
        <v>833.54871055403112</v>
      </c>
      <c r="S24">
        <v>1524.9946254915899</v>
      </c>
      <c r="T24">
        <v>293.53811809616445</v>
      </c>
      <c r="U24">
        <v>623.4948362331952</v>
      </c>
      <c r="V24">
        <v>117.10331082561243</v>
      </c>
      <c r="W24">
        <v>464.56455617879288</v>
      </c>
      <c r="X24">
        <v>0</v>
      </c>
      <c r="Y24">
        <v>674.73334892693936</v>
      </c>
    </row>
    <row r="25" spans="4:25" x14ac:dyDescent="0.25">
      <c r="D25" s="4" t="s">
        <v>31</v>
      </c>
      <c r="E25">
        <v>2492.8001861709777</v>
      </c>
      <c r="F25">
        <v>2603.2550717978984</v>
      </c>
      <c r="G25">
        <v>2447.723765507239</v>
      </c>
      <c r="H25">
        <v>2275.3318992941881</v>
      </c>
      <c r="I25">
        <v>2129.9220131368106</v>
      </c>
      <c r="J25">
        <v>1976.7737394854121</v>
      </c>
      <c r="K25">
        <v>2630.2768248987459</v>
      </c>
      <c r="L25">
        <v>1528.6600839806399</v>
      </c>
      <c r="M25">
        <v>1711.9221254525517</v>
      </c>
      <c r="N25">
        <v>1779.7179642869244</v>
      </c>
      <c r="O25">
        <v>2002.6322833075099</v>
      </c>
      <c r="P25">
        <v>2086.7858663148504</v>
      </c>
      <c r="Q25">
        <v>1893.5245771408379</v>
      </c>
      <c r="R25">
        <v>924.44417087598617</v>
      </c>
      <c r="S25">
        <v>1475.4159240663757</v>
      </c>
      <c r="T25">
        <v>794.43009334994281</v>
      </c>
      <c r="U25">
        <v>548.89625587211538</v>
      </c>
      <c r="V25">
        <v>562.70274177927013</v>
      </c>
      <c r="W25">
        <v>263.05119103687542</v>
      </c>
      <c r="X25">
        <v>674.73334892693936</v>
      </c>
      <c r="Y25">
        <v>0</v>
      </c>
    </row>
  </sheetData>
  <dataValidations count="1">
    <dataValidation type="list" allowBlank="1" showInputMessage="1" showErrorMessage="1" sqref="G4:G25" xr:uid="{9B690C6C-66DB-4614-8257-CCB3C0CDBA28}">
      <formula1>#REF!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784CE-0C14-4345-BB1C-74BDEBD407EB}">
  <sheetPr codeName="Sheet4"/>
  <dimension ref="B1:O25"/>
  <sheetViews>
    <sheetView topLeftCell="H9" workbookViewId="0">
      <selection activeCell="T36" sqref="T36"/>
    </sheetView>
  </sheetViews>
  <sheetFormatPr defaultRowHeight="12.75" x14ac:dyDescent="0.2"/>
  <cols>
    <col min="1" max="2" width="9.140625" style="2"/>
    <col min="3" max="3" width="12.85546875" style="2" customWidth="1"/>
    <col min="4" max="4" width="11.85546875" style="2" customWidth="1"/>
    <col min="5" max="5" width="12.42578125" style="2" customWidth="1"/>
    <col min="6" max="6" width="12.28515625" style="2" customWidth="1"/>
    <col min="7" max="8" width="9.140625" style="2"/>
    <col min="9" max="15" width="11.28515625" style="2" bestFit="1" customWidth="1"/>
    <col min="16" max="16384" width="9.140625" style="2"/>
  </cols>
  <sheetData>
    <row r="1" spans="2:15" x14ac:dyDescent="0.2">
      <c r="C1" s="2" t="s">
        <v>32</v>
      </c>
      <c r="D1" s="5">
        <v>4</v>
      </c>
    </row>
    <row r="2" spans="2:15" x14ac:dyDescent="0.2">
      <c r="C2" s="2" t="s">
        <v>33</v>
      </c>
      <c r="D2" s="2">
        <f>65000-9000*price</f>
        <v>29000</v>
      </c>
    </row>
    <row r="3" spans="2:15" x14ac:dyDescent="0.2">
      <c r="C3" s="2" t="s">
        <v>34</v>
      </c>
      <c r="D3" s="5">
        <v>0.45</v>
      </c>
    </row>
    <row r="4" spans="2:15" x14ac:dyDescent="0.2">
      <c r="C4" s="2" t="s">
        <v>35</v>
      </c>
      <c r="D4" s="5">
        <v>45000</v>
      </c>
    </row>
    <row r="5" spans="2:15" x14ac:dyDescent="0.2">
      <c r="C5" s="2" t="s">
        <v>36</v>
      </c>
      <c r="D5" s="5">
        <f>demand*price</f>
        <v>116000</v>
      </c>
    </row>
    <row r="6" spans="2:15" x14ac:dyDescent="0.2">
      <c r="C6" s="2" t="s">
        <v>37</v>
      </c>
      <c r="D6" s="5">
        <f>unit_cost*demand</f>
        <v>13050</v>
      </c>
    </row>
    <row r="7" spans="2:15" x14ac:dyDescent="0.2">
      <c r="C7" s="2" t="s">
        <v>38</v>
      </c>
      <c r="D7" s="5">
        <f>revenue-fixed_cost-variable_cost</f>
        <v>57950</v>
      </c>
    </row>
    <row r="9" spans="2:15" x14ac:dyDescent="0.2">
      <c r="D9" s="2" t="s">
        <v>38</v>
      </c>
      <c r="E9" s="2" t="s">
        <v>36</v>
      </c>
      <c r="F9" s="2" t="s">
        <v>37</v>
      </c>
      <c r="I9" s="2" t="s">
        <v>34</v>
      </c>
    </row>
    <row r="10" spans="2:15" x14ac:dyDescent="0.2">
      <c r="B10" s="2" t="s">
        <v>32</v>
      </c>
      <c r="D10" s="2">
        <f>profit</f>
        <v>57950</v>
      </c>
      <c r="E10" s="2">
        <f>revenue</f>
        <v>116000</v>
      </c>
      <c r="F10" s="2">
        <f>variable_cost</f>
        <v>13050</v>
      </c>
      <c r="H10" s="2">
        <f>profit</f>
        <v>57950</v>
      </c>
      <c r="I10" s="5">
        <v>0.3</v>
      </c>
      <c r="J10" s="5">
        <v>0.35</v>
      </c>
      <c r="K10" s="5">
        <v>0.4</v>
      </c>
      <c r="L10" s="5">
        <v>0.45</v>
      </c>
      <c r="M10" s="5">
        <v>0.5</v>
      </c>
      <c r="N10" s="5">
        <v>0.55000000000000004</v>
      </c>
      <c r="O10" s="5">
        <v>0.6</v>
      </c>
    </row>
    <row r="11" spans="2:15" x14ac:dyDescent="0.2">
      <c r="C11" s="5">
        <v>1</v>
      </c>
      <c r="D11" s="5">
        <f t="dataTable" ref="D11:F23" dt2D="0" dtr="0" r1="D1" ca="1"/>
        <v>-14200</v>
      </c>
      <c r="E11" s="5">
        <v>56000</v>
      </c>
      <c r="F11" s="5">
        <v>25200</v>
      </c>
      <c r="H11" s="5">
        <v>1.5</v>
      </c>
      <c r="I11" s="5">
        <f t="dataTable" ref="I11:O25" dt2D="1" dtr="0" r1="D3" r2="D1"/>
        <v>16800</v>
      </c>
      <c r="J11" s="5">
        <v>14225</v>
      </c>
      <c r="K11" s="5">
        <v>11650</v>
      </c>
      <c r="L11" s="5">
        <v>9075</v>
      </c>
      <c r="M11" s="5">
        <v>6500</v>
      </c>
      <c r="N11" s="5">
        <v>3924.9999999999964</v>
      </c>
      <c r="O11" s="5">
        <v>1350</v>
      </c>
    </row>
    <row r="12" spans="2:15" x14ac:dyDescent="0.2">
      <c r="C12" s="5">
        <v>1.25</v>
      </c>
      <c r="D12" s="5">
        <v>-2000</v>
      </c>
      <c r="E12" s="5">
        <v>67187.5</v>
      </c>
      <c r="F12" s="5">
        <v>24187.5</v>
      </c>
      <c r="H12" s="5">
        <v>1.75</v>
      </c>
      <c r="I12" s="5">
        <v>26412.5</v>
      </c>
      <c r="J12" s="5">
        <v>23950</v>
      </c>
      <c r="K12" s="5">
        <v>21487.5</v>
      </c>
      <c r="L12" s="5">
        <v>19025</v>
      </c>
      <c r="M12" s="5">
        <v>16562.5</v>
      </c>
      <c r="N12" s="5">
        <v>14099.999999999996</v>
      </c>
      <c r="O12" s="5">
        <v>11637.5</v>
      </c>
    </row>
    <row r="13" spans="2:15" x14ac:dyDescent="0.2">
      <c r="C13" s="5">
        <v>1.5</v>
      </c>
      <c r="D13" s="5">
        <v>9075</v>
      </c>
      <c r="E13" s="5">
        <v>77250</v>
      </c>
      <c r="F13" s="5">
        <v>23175</v>
      </c>
      <c r="H13" s="5">
        <v>2</v>
      </c>
      <c r="I13" s="5">
        <v>34900</v>
      </c>
      <c r="J13" s="5">
        <v>32550</v>
      </c>
      <c r="K13" s="5">
        <v>30200</v>
      </c>
      <c r="L13" s="5">
        <v>27850</v>
      </c>
      <c r="M13" s="5">
        <v>25500</v>
      </c>
      <c r="N13" s="5">
        <v>23149.999999999996</v>
      </c>
      <c r="O13" s="5">
        <v>20800</v>
      </c>
    </row>
    <row r="14" spans="2:15" x14ac:dyDescent="0.2">
      <c r="C14" s="5">
        <v>1.75</v>
      </c>
      <c r="D14" s="5">
        <v>19025</v>
      </c>
      <c r="E14" s="5">
        <v>86187.5</v>
      </c>
      <c r="F14" s="5">
        <v>22162.5</v>
      </c>
      <c r="H14" s="5">
        <v>2.25</v>
      </c>
      <c r="I14" s="5">
        <v>42262.5</v>
      </c>
      <c r="J14" s="5">
        <v>40025</v>
      </c>
      <c r="K14" s="5">
        <v>37787.5</v>
      </c>
      <c r="L14" s="5">
        <v>35550</v>
      </c>
      <c r="M14" s="5">
        <v>33312.5</v>
      </c>
      <c r="N14" s="5">
        <v>31074.999999999996</v>
      </c>
      <c r="O14" s="5">
        <v>28837.5</v>
      </c>
    </row>
    <row r="15" spans="2:15" x14ac:dyDescent="0.2">
      <c r="C15" s="5">
        <v>2</v>
      </c>
      <c r="D15" s="5">
        <v>27850</v>
      </c>
      <c r="E15" s="5">
        <v>94000</v>
      </c>
      <c r="F15" s="5">
        <v>21150</v>
      </c>
      <c r="H15" s="5">
        <v>2.5</v>
      </c>
      <c r="I15" s="5">
        <v>48500</v>
      </c>
      <c r="J15" s="5">
        <v>46375</v>
      </c>
      <c r="K15" s="5">
        <v>44250</v>
      </c>
      <c r="L15" s="5">
        <v>42125</v>
      </c>
      <c r="M15" s="5">
        <v>40000</v>
      </c>
      <c r="N15" s="5">
        <v>37875</v>
      </c>
      <c r="O15" s="5">
        <v>35750</v>
      </c>
    </row>
    <row r="16" spans="2:15" x14ac:dyDescent="0.2">
      <c r="C16" s="5">
        <v>2.25</v>
      </c>
      <c r="D16" s="5">
        <v>35550</v>
      </c>
      <c r="E16" s="5">
        <v>100687.5</v>
      </c>
      <c r="F16" s="5">
        <v>20137.5</v>
      </c>
      <c r="H16" s="5">
        <v>2.75</v>
      </c>
      <c r="I16" s="5">
        <v>53612.5</v>
      </c>
      <c r="J16" s="5">
        <v>51600</v>
      </c>
      <c r="K16" s="5">
        <v>49587.5</v>
      </c>
      <c r="L16" s="5">
        <v>47575</v>
      </c>
      <c r="M16" s="5">
        <v>45562.5</v>
      </c>
      <c r="N16" s="5">
        <v>43550</v>
      </c>
      <c r="O16" s="5">
        <v>41537.5</v>
      </c>
    </row>
    <row r="17" spans="3:15" x14ac:dyDescent="0.2">
      <c r="C17" s="5">
        <v>2.5</v>
      </c>
      <c r="D17" s="5">
        <v>42125</v>
      </c>
      <c r="E17" s="5">
        <v>106250</v>
      </c>
      <c r="F17" s="5">
        <v>19125</v>
      </c>
      <c r="H17" s="5">
        <v>3</v>
      </c>
      <c r="I17" s="5">
        <v>57600</v>
      </c>
      <c r="J17" s="5">
        <v>55700</v>
      </c>
      <c r="K17" s="5">
        <v>53800</v>
      </c>
      <c r="L17" s="5">
        <v>51900</v>
      </c>
      <c r="M17" s="5">
        <v>50000</v>
      </c>
      <c r="N17" s="5">
        <v>48100</v>
      </c>
      <c r="O17" s="5">
        <v>46200</v>
      </c>
    </row>
    <row r="18" spans="3:15" x14ac:dyDescent="0.2">
      <c r="C18" s="5">
        <v>2.75</v>
      </c>
      <c r="D18" s="5">
        <v>47575</v>
      </c>
      <c r="E18" s="5">
        <v>110687.5</v>
      </c>
      <c r="F18" s="5">
        <v>18112.5</v>
      </c>
      <c r="H18" s="5">
        <v>3.25</v>
      </c>
      <c r="I18" s="5">
        <v>60462.5</v>
      </c>
      <c r="J18" s="5">
        <v>58675</v>
      </c>
      <c r="K18" s="5">
        <v>56887.5</v>
      </c>
      <c r="L18" s="5">
        <v>55100</v>
      </c>
      <c r="M18" s="5">
        <v>53312.5</v>
      </c>
      <c r="N18" s="5">
        <v>51525</v>
      </c>
      <c r="O18" s="5">
        <v>49737.5</v>
      </c>
    </row>
    <row r="19" spans="3:15" x14ac:dyDescent="0.2">
      <c r="C19" s="5">
        <v>3</v>
      </c>
      <c r="D19" s="5">
        <v>51900</v>
      </c>
      <c r="E19" s="5">
        <v>114000</v>
      </c>
      <c r="F19" s="5">
        <v>17100</v>
      </c>
      <c r="H19" s="5">
        <v>3.5</v>
      </c>
      <c r="I19" s="5">
        <v>62200</v>
      </c>
      <c r="J19" s="5">
        <v>60525</v>
      </c>
      <c r="K19" s="5">
        <v>58850</v>
      </c>
      <c r="L19" s="5">
        <v>57175</v>
      </c>
      <c r="M19" s="5">
        <v>55500</v>
      </c>
      <c r="N19" s="5">
        <v>53825</v>
      </c>
      <c r="O19" s="5">
        <v>52150</v>
      </c>
    </row>
    <row r="20" spans="3:15" x14ac:dyDescent="0.2">
      <c r="C20" s="5">
        <v>3.25</v>
      </c>
      <c r="D20" s="5">
        <v>55100</v>
      </c>
      <c r="E20" s="5">
        <v>116187.5</v>
      </c>
      <c r="F20" s="5">
        <v>16087.5</v>
      </c>
      <c r="G20" s="2" t="s">
        <v>32</v>
      </c>
      <c r="H20" s="5">
        <v>3.75</v>
      </c>
      <c r="I20" s="6">
        <v>62812.5</v>
      </c>
      <c r="J20" s="6">
        <v>61250</v>
      </c>
      <c r="K20" s="6">
        <v>59687.5</v>
      </c>
      <c r="L20" s="6">
        <v>58125</v>
      </c>
      <c r="M20" s="6">
        <v>56562.5</v>
      </c>
      <c r="N20" s="5">
        <v>55000</v>
      </c>
      <c r="O20" s="5">
        <v>53437.5</v>
      </c>
    </row>
    <row r="21" spans="3:15" x14ac:dyDescent="0.2">
      <c r="C21" s="5">
        <v>3.5</v>
      </c>
      <c r="D21" s="5">
        <v>57175</v>
      </c>
      <c r="E21" s="5">
        <v>117250</v>
      </c>
      <c r="F21" s="5">
        <v>15075</v>
      </c>
      <c r="H21" s="5">
        <v>4</v>
      </c>
      <c r="I21" s="5">
        <v>62300</v>
      </c>
      <c r="J21" s="5">
        <v>60850</v>
      </c>
      <c r="K21" s="5">
        <v>59400</v>
      </c>
      <c r="L21" s="5">
        <v>57950</v>
      </c>
      <c r="M21" s="5">
        <v>56500</v>
      </c>
      <c r="N21" s="6">
        <v>55050</v>
      </c>
      <c r="O21" s="6">
        <v>53600</v>
      </c>
    </row>
    <row r="22" spans="3:15" x14ac:dyDescent="0.2">
      <c r="C22" s="5">
        <v>3.75</v>
      </c>
      <c r="D22" s="6">
        <v>58125</v>
      </c>
      <c r="E22" s="5">
        <v>117187.5</v>
      </c>
      <c r="F22" s="5">
        <v>14062.5</v>
      </c>
      <c r="H22" s="5">
        <v>4.25</v>
      </c>
      <c r="I22" s="5">
        <v>60662.5</v>
      </c>
      <c r="J22" s="5">
        <v>59325</v>
      </c>
      <c r="K22" s="5">
        <v>57987.5</v>
      </c>
      <c r="L22" s="5">
        <v>56650</v>
      </c>
      <c r="M22" s="5">
        <v>55312.5</v>
      </c>
      <c r="N22" s="5">
        <v>53975</v>
      </c>
      <c r="O22" s="5">
        <v>52637.5</v>
      </c>
    </row>
    <row r="23" spans="3:15" x14ac:dyDescent="0.2">
      <c r="C23" s="5">
        <v>4</v>
      </c>
      <c r="D23" s="5">
        <v>57950</v>
      </c>
      <c r="E23" s="5">
        <v>116000</v>
      </c>
      <c r="F23" s="5">
        <v>13050</v>
      </c>
      <c r="H23" s="5">
        <v>4.5</v>
      </c>
      <c r="I23" s="5">
        <v>57900</v>
      </c>
      <c r="J23" s="5">
        <v>56675</v>
      </c>
      <c r="K23" s="5">
        <v>55450</v>
      </c>
      <c r="L23" s="5">
        <v>54225</v>
      </c>
      <c r="M23" s="5">
        <v>53000</v>
      </c>
      <c r="N23" s="5">
        <v>51775</v>
      </c>
      <c r="O23" s="5">
        <v>50550</v>
      </c>
    </row>
    <row r="24" spans="3:15" x14ac:dyDescent="0.2">
      <c r="H24" s="5">
        <v>4.75</v>
      </c>
      <c r="I24" s="5">
        <v>54012.5</v>
      </c>
      <c r="J24" s="5">
        <v>52900</v>
      </c>
      <c r="K24" s="5">
        <v>51787.5</v>
      </c>
      <c r="L24" s="5">
        <v>50675</v>
      </c>
      <c r="M24" s="5">
        <v>49562.5</v>
      </c>
      <c r="N24" s="5">
        <v>48450</v>
      </c>
      <c r="O24" s="5">
        <v>47337.5</v>
      </c>
    </row>
    <row r="25" spans="3:15" x14ac:dyDescent="0.2">
      <c r="H25" s="5">
        <v>5</v>
      </c>
      <c r="I25" s="5">
        <v>49000</v>
      </c>
      <c r="J25" s="5">
        <v>48000</v>
      </c>
      <c r="K25" s="5">
        <v>47000</v>
      </c>
      <c r="L25" s="5">
        <v>46000</v>
      </c>
      <c r="M25" s="5">
        <v>45000</v>
      </c>
      <c r="N25" s="5">
        <v>44000</v>
      </c>
      <c r="O25" s="5">
        <v>43000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7B7F-C8E5-44B8-A65E-546C30AD4870}">
  <sheetPr codeName="Sheet5"/>
  <dimension ref="B2:J15"/>
  <sheetViews>
    <sheetView tabSelected="1" topLeftCell="C2" workbookViewId="0">
      <selection activeCell="G19" sqref="G19"/>
    </sheetView>
  </sheetViews>
  <sheetFormatPr defaultRowHeight="12.75" x14ac:dyDescent="0.2"/>
  <cols>
    <col min="1" max="1" width="9.140625" style="2"/>
    <col min="2" max="2" width="11" style="2" bestFit="1" customWidth="1"/>
    <col min="3" max="3" width="17.85546875" style="2" customWidth="1"/>
    <col min="4" max="4" width="12.28515625" style="2" bestFit="1" customWidth="1"/>
    <col min="5" max="9" width="9.140625" style="2"/>
    <col min="10" max="10" width="9.140625" style="2" bestFit="1" customWidth="1"/>
    <col min="11" max="16384" width="9.140625" style="2"/>
  </cols>
  <sheetData>
    <row r="2" spans="2:10" x14ac:dyDescent="0.2">
      <c r="C2" s="2" t="s">
        <v>39</v>
      </c>
      <c r="D2" s="5">
        <v>400000</v>
      </c>
    </row>
    <row r="3" spans="2:10" x14ac:dyDescent="0.2">
      <c r="C3" s="2" t="s">
        <v>40</v>
      </c>
      <c r="D3" s="2">
        <v>180</v>
      </c>
    </row>
    <row r="4" spans="2:10" x14ac:dyDescent="0.2">
      <c r="C4" s="2" t="s">
        <v>41</v>
      </c>
      <c r="D4" s="7">
        <v>0.06</v>
      </c>
    </row>
    <row r="5" spans="2:10" x14ac:dyDescent="0.2">
      <c r="C5" s="2" t="s">
        <v>42</v>
      </c>
      <c r="D5" s="8">
        <f>-PMT(Annual_int_rate/12,Number_of_Months,Amt_Borrowed)</f>
        <v>3375.4273121938054</v>
      </c>
    </row>
    <row r="6" spans="2:10" x14ac:dyDescent="0.2">
      <c r="E6" s="2" t="s">
        <v>43</v>
      </c>
      <c r="F6" s="2" t="s">
        <v>44</v>
      </c>
      <c r="G6" s="2" t="s">
        <v>45</v>
      </c>
    </row>
    <row r="7" spans="2:10" x14ac:dyDescent="0.2">
      <c r="C7" s="8">
        <f>D5</f>
        <v>3375.4273121938054</v>
      </c>
      <c r="D7" s="9">
        <v>0.05</v>
      </c>
      <c r="E7" s="9">
        <v>5.5E-2</v>
      </c>
      <c r="F7" s="9">
        <v>0.06</v>
      </c>
      <c r="G7" s="9">
        <v>6.5000000000000002E-2</v>
      </c>
      <c r="H7" s="9">
        <v>7.0000000000000007E-2</v>
      </c>
      <c r="I7" s="9">
        <v>7.4999999999999997E-2</v>
      </c>
      <c r="J7" s="9">
        <v>0.08</v>
      </c>
    </row>
    <row r="8" spans="2:10" x14ac:dyDescent="0.2">
      <c r="B8" s="2" t="s">
        <v>46</v>
      </c>
      <c r="C8" s="5">
        <v>300000</v>
      </c>
      <c r="D8" s="10">
        <f t="dataTable" ref="D8:J15" dt2D="1" dtr="0" r1="D4" r2="D2"/>
        <v>2372.380880224634</v>
      </c>
      <c r="E8" s="10">
        <v>2451.250363863418</v>
      </c>
      <c r="F8" s="10">
        <v>2531.5704841453539</v>
      </c>
      <c r="G8" s="10">
        <v>2613.3220958920851</v>
      </c>
      <c r="H8" s="10">
        <v>2696.4848125572807</v>
      </c>
      <c r="I8" s="10">
        <v>2781.0370800082146</v>
      </c>
      <c r="J8" s="10">
        <v>2866.9562529910545</v>
      </c>
    </row>
    <row r="9" spans="2:10" x14ac:dyDescent="0.2">
      <c r="B9" s="2" t="s">
        <v>47</v>
      </c>
      <c r="C9" s="5">
        <v>350000</v>
      </c>
      <c r="D9" s="10">
        <v>2767.7776935954057</v>
      </c>
      <c r="E9" s="10">
        <v>2859.792091173987</v>
      </c>
      <c r="F9" s="10">
        <v>2953.4988981695792</v>
      </c>
      <c r="G9" s="10">
        <v>3048.8757785407661</v>
      </c>
      <c r="H9" s="10">
        <v>3145.898947983495</v>
      </c>
      <c r="I9" s="10">
        <v>3244.5432600095837</v>
      </c>
      <c r="J9" s="10">
        <v>3344.7822951562302</v>
      </c>
    </row>
    <row r="10" spans="2:10" x14ac:dyDescent="0.2">
      <c r="C10" s="5">
        <v>400000</v>
      </c>
      <c r="D10" s="10">
        <v>3163.1745069661783</v>
      </c>
      <c r="E10" s="10">
        <v>3268.333818484557</v>
      </c>
      <c r="F10" s="10">
        <v>3375.4273121938054</v>
      </c>
      <c r="G10" s="10">
        <v>3484.4294611894466</v>
      </c>
      <c r="H10" s="10">
        <v>3595.3130834097083</v>
      </c>
      <c r="I10" s="10">
        <v>3708.0494400109524</v>
      </c>
      <c r="J10" s="10">
        <v>3822.608337321406</v>
      </c>
    </row>
    <row r="11" spans="2:10" x14ac:dyDescent="0.2">
      <c r="C11" s="5">
        <v>450000</v>
      </c>
      <c r="D11" s="10">
        <v>3558.5713203369505</v>
      </c>
      <c r="E11" s="10">
        <v>3676.8755457951265</v>
      </c>
      <c r="F11" s="10">
        <v>3797.3557262180311</v>
      </c>
      <c r="G11" s="10">
        <v>3919.983143838127</v>
      </c>
      <c r="H11" s="10">
        <v>4044.727218835922</v>
      </c>
      <c r="I11" s="10">
        <v>4171.5556200123219</v>
      </c>
      <c r="J11" s="10">
        <v>4300.4343794865817</v>
      </c>
    </row>
    <row r="12" spans="2:10" x14ac:dyDescent="0.2">
      <c r="C12" s="5">
        <v>500000</v>
      </c>
      <c r="D12" s="10">
        <v>3953.9681337077227</v>
      </c>
      <c r="E12" s="10">
        <v>4085.4172731056965</v>
      </c>
      <c r="F12" s="10">
        <v>4219.2841402422564</v>
      </c>
      <c r="G12" s="10">
        <v>4355.5368264868084</v>
      </c>
      <c r="H12" s="10">
        <v>4494.1413542621358</v>
      </c>
      <c r="I12" s="10">
        <v>4635.061800013691</v>
      </c>
      <c r="J12" s="10">
        <v>4778.2604216517575</v>
      </c>
    </row>
    <row r="13" spans="2:10" x14ac:dyDescent="0.2">
      <c r="C13" s="5">
        <v>550000</v>
      </c>
      <c r="D13" s="10">
        <v>4349.3649470784949</v>
      </c>
      <c r="E13" s="10">
        <v>4493.9590004162656</v>
      </c>
      <c r="F13" s="10">
        <v>4641.2125542664817</v>
      </c>
      <c r="G13" s="10">
        <v>4791.0905091354889</v>
      </c>
      <c r="H13" s="10">
        <v>4943.5554896883486</v>
      </c>
      <c r="I13" s="10">
        <v>5098.5679800150601</v>
      </c>
      <c r="J13" s="10">
        <v>5256.0864638169332</v>
      </c>
    </row>
    <row r="14" spans="2:10" x14ac:dyDescent="0.2">
      <c r="C14" s="5">
        <v>600000</v>
      </c>
      <c r="D14" s="10">
        <v>4744.761760449268</v>
      </c>
      <c r="E14" s="10">
        <v>4902.500727726836</v>
      </c>
      <c r="F14" s="10">
        <v>5063.1409682907079</v>
      </c>
      <c r="G14" s="10">
        <v>5226.6441917841703</v>
      </c>
      <c r="H14" s="10">
        <v>5392.9696251145615</v>
      </c>
      <c r="I14" s="10">
        <v>5562.0741600164292</v>
      </c>
      <c r="J14" s="10">
        <v>5733.912505982109</v>
      </c>
    </row>
    <row r="15" spans="2:10" x14ac:dyDescent="0.2">
      <c r="C15" s="5">
        <v>650000</v>
      </c>
      <c r="D15" s="10">
        <v>5140.1585738200392</v>
      </c>
      <c r="E15" s="10">
        <v>5311.0424550374055</v>
      </c>
      <c r="F15" s="10">
        <v>5485.0693823149331</v>
      </c>
      <c r="G15" s="10">
        <v>5662.1978744328508</v>
      </c>
      <c r="H15" s="10">
        <v>5842.3837605407753</v>
      </c>
      <c r="I15" s="10">
        <v>6025.5803400177983</v>
      </c>
      <c r="J15" s="10">
        <v>6211.7385481472847</v>
      </c>
    </row>
  </sheetData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5058A8-935B-4385-86EC-0E1760E4DA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01475EC9-41CF-4105-AEE6-E15529B77512}">
  <ds:schemaRefs>
    <ds:schemaRef ds:uri="http://schemas.microsoft.com/office/2006/metadata/properties"/>
    <ds:schemaRef ds:uri="d1607db4-bd3f-4f82-a312-bf7e283d0a6b"/>
  </ds:schemaRefs>
</ds:datastoreItem>
</file>

<file path=customXml/itemProps3.xml><?xml version="1.0" encoding="utf-8"?>
<ds:datastoreItem xmlns:ds="http://schemas.openxmlformats.org/officeDocument/2006/customXml" ds:itemID="{A648E56C-5BC2-410D-AC4C-5E059641D1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12</vt:i4>
      </vt:variant>
    </vt:vector>
  </HeadingPairs>
  <TitlesOfParts>
    <vt:vector size="17" baseType="lpstr">
      <vt:lpstr>Antitrustdata</vt:lpstr>
      <vt:lpstr>Bezos</vt:lpstr>
      <vt:lpstr>Citydistances</vt:lpstr>
      <vt:lpstr>Lemonade</vt:lpstr>
      <vt:lpstr>Mortgagedt</vt:lpstr>
      <vt:lpstr>Amt_Borrowed</vt:lpstr>
      <vt:lpstr>Annual_int_rate</vt:lpstr>
      <vt:lpstr>demand</vt:lpstr>
      <vt:lpstr>Exp</vt:lpstr>
      <vt:lpstr>fixed_cost</vt:lpstr>
      <vt:lpstr>Number_of_Months</vt:lpstr>
      <vt:lpstr>price</vt:lpstr>
      <vt:lpstr>profit</vt:lpstr>
      <vt:lpstr>Lemonade!revenue</vt:lpstr>
      <vt:lpstr>Revenue</vt:lpstr>
      <vt:lpstr>unit_cost</vt:lpstr>
      <vt:lpstr>variable_cost</vt:lpstr>
    </vt:vector>
  </TitlesOfParts>
  <Company>Julian Chang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Chang</dc:creator>
  <cp:lastModifiedBy>Administrator</cp:lastModifiedBy>
  <dcterms:created xsi:type="dcterms:W3CDTF">2007-03-06T21:11:25Z</dcterms:created>
  <dcterms:modified xsi:type="dcterms:W3CDTF">2019-09-26T07:30:57Z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