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8BB186E3-3364-4C6E-8EC9-391241FF2F05}" xr6:coauthVersionLast="44" xr6:coauthVersionMax="44" xr10:uidLastSave="{00000000-0000-0000-0000-000000000000}"/>
  <bookViews>
    <workbookView xWindow="-25335" yWindow="3570" windowWidth="21600" windowHeight="11385" activeTab="2" xr2:uid="{00000000-000D-0000-FFFF-FFFF00000000}"/>
  </bookViews>
  <sheets>
    <sheet name="Lemonadegs" sheetId="1" r:id="rId1"/>
    <sheet name="Maria" sheetId="2" r:id="rId2"/>
    <sheet name="Paymentgs" sheetId="3" r:id="rId3"/>
  </sheets>
  <definedNames>
    <definedName name="amt._borrowed">Paymentgs!$E$5</definedName>
    <definedName name="annual_int_rate">Paymentgs!$E$4</definedName>
    <definedName name="demand">Lemonadegs!$D$2</definedName>
    <definedName name="Difference">Maria!$D$8</definedName>
    <definedName name="Edmund_Distance">Maria!$D$7</definedName>
    <definedName name="Edmund_speed">Maria!$D$5</definedName>
    <definedName name="fixed_cost">Lemonadegs!$D$4</definedName>
    <definedName name="Maria_distance">Maria!$D$6</definedName>
    <definedName name="Maria_speed">Maria!$D$3</definedName>
    <definedName name="Monthly_payment">Paymentgs!$E$6</definedName>
    <definedName name="price">Lemonadegs!$D$1</definedName>
    <definedName name="profit">Lemonadegs!$D$7</definedName>
    <definedName name="revenue">Lemonadegs!$D$5</definedName>
    <definedName name="Time_Edmund_drives">Maria!$D$4</definedName>
    <definedName name="Time_Maria_drives">Maria!$D$2</definedName>
    <definedName name="unit_cost">Lemonadegs!$D$3</definedName>
    <definedName name="variable_cost">Lemonadegs!$D$6</definedName>
    <definedName name="years">Paymentgs!$E$3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D6" i="2" l="1"/>
  <c r="D4" i="2"/>
  <c r="D7" i="2" s="1"/>
  <c r="D8" i="2" l="1"/>
  <c r="D6" i="1"/>
  <c r="D5" i="1"/>
  <c r="D7" i="1" s="1"/>
</calcChain>
</file>

<file path=xl/sharedStrings.xml><?xml version="1.0" encoding="utf-8"?>
<sst xmlns="http://schemas.openxmlformats.org/spreadsheetml/2006/main" count="18" uniqueCount="18">
  <si>
    <t>price</t>
  </si>
  <si>
    <t>demand</t>
  </si>
  <si>
    <t>fixed cost</t>
  </si>
  <si>
    <t>revenue</t>
  </si>
  <si>
    <t>variable cost</t>
  </si>
  <si>
    <t>profit</t>
  </si>
  <si>
    <t>unit cost</t>
  </si>
  <si>
    <t>Time Maria drives</t>
  </si>
  <si>
    <t>Maria speed</t>
  </si>
  <si>
    <t>Time Edmund drives</t>
  </si>
  <si>
    <t>Edmund speed</t>
  </si>
  <si>
    <t>Maria distance</t>
  </si>
  <si>
    <t>Edmund distance</t>
  </si>
  <si>
    <t>Difference</t>
  </si>
  <si>
    <t>Years</t>
  </si>
  <si>
    <t>Annual int rate</t>
  </si>
  <si>
    <t>Amount borrowed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</si>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</sst>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44" fontId="0" fillId="0" borderId="0" xfId="1" applyFont="1"/>
    <xf numFmtId="0" fontId="3" fillId="0" borderId="0" xfId="2" applyFont="1"/>
    <xf numFmtId="0" fontId="1" fillId="0" borderId="0" xfId="2"/>
    <xf numFmtId="8" fontId="1" fillId="0" borderId="0" xfId="2" applyNumberFormat="1"/>
  </cellXfs>
  <cellStyles count="3">
    <cellStyle name="Currency" xfId="1" builtinId="4"/>
    <cellStyle name="Normal" xfId="0" builtinId="0"/>
    <cellStyle name="Normal 2" xfId="2" xr:uid="{694B45CD-B03D-47EE-98DC-0DE046F04E3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23"/>
  <sheetViews>
    <sheetView workbookViewId="0">
      <selection activeCell="F6" sqref="F6"/>
    </sheetView>
  </sheetViews>
  <sheetFormatPr defaultRowHeight="12.75" x14ac:dyDescent="0.2"/>
  <cols>
    <col min="3" max="3" width="13.5703125" customWidth="1"/>
    <col min="4" max="4" width="12.42578125" bestFit="1" customWidth="1"/>
    <col min="5" max="5" width="12.28515625" bestFit="1" customWidth="1"/>
    <col min="6" max="6" width="11.7109375" customWidth="1"/>
    <col min="9" max="15" width="11.28515625" bestFit="1" customWidth="1"/>
  </cols>
  <sheetData>
    <row r="1" spans="3:4" x14ac:dyDescent="0.2">
      <c r="C1" t="s">
        <v>0</v>
      </c>
      <c r="D1" s="1">
        <v>3</v>
      </c>
    </row>
    <row r="2" spans="3:4" x14ac:dyDescent="0.2">
      <c r="C2" t="s">
        <v>1</v>
      </c>
      <c r="D2">
        <v>17647.058823529413</v>
      </c>
    </row>
    <row r="3" spans="3:4" x14ac:dyDescent="0.2">
      <c r="C3" t="s">
        <v>6</v>
      </c>
      <c r="D3" s="1">
        <v>0.45</v>
      </c>
    </row>
    <row r="4" spans="3:4" x14ac:dyDescent="0.2">
      <c r="C4" t="s">
        <v>2</v>
      </c>
      <c r="D4" s="1">
        <v>45000</v>
      </c>
    </row>
    <row r="5" spans="3:4" x14ac:dyDescent="0.2">
      <c r="C5" t="s">
        <v>3</v>
      </c>
      <c r="D5" s="1">
        <f>demand*price</f>
        <v>52941.176470588238</v>
      </c>
    </row>
    <row r="6" spans="3:4" x14ac:dyDescent="0.2">
      <c r="C6" t="s">
        <v>4</v>
      </c>
      <c r="D6" s="1">
        <f>unit_cost*demand</f>
        <v>7941.176470588236</v>
      </c>
    </row>
    <row r="7" spans="3:4" x14ac:dyDescent="0.2">
      <c r="C7" t="s">
        <v>5</v>
      </c>
      <c r="D7" s="1">
        <f>revenue-fixed_cost-variable_cost</f>
        <v>0</v>
      </c>
    </row>
    <row r="11" spans="3:4" x14ac:dyDescent="0.2">
      <c r="C11" s="1"/>
    </row>
    <row r="12" spans="3:4" x14ac:dyDescent="0.2">
      <c r="C12" s="1"/>
    </row>
    <row r="13" spans="3:4" x14ac:dyDescent="0.2">
      <c r="C13" s="1"/>
    </row>
    <row r="14" spans="3:4" x14ac:dyDescent="0.2">
      <c r="C14" s="1"/>
    </row>
    <row r="15" spans="3:4" x14ac:dyDescent="0.2">
      <c r="C15" s="1"/>
    </row>
    <row r="16" spans="3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405C-112F-47E7-B494-BB988F3915BB}">
  <sheetPr codeName="Sheet2"/>
  <dimension ref="C2:D8"/>
  <sheetViews>
    <sheetView workbookViewId="0">
      <selection sqref="A1:XFD1048576"/>
    </sheetView>
  </sheetViews>
  <sheetFormatPr defaultRowHeight="12.75" x14ac:dyDescent="0.2"/>
  <cols>
    <col min="1" max="2" width="9.140625" style="2"/>
    <col min="3" max="3" width="18.140625" style="2" customWidth="1"/>
    <col min="4" max="16384" width="9.140625" style="2"/>
  </cols>
  <sheetData>
    <row r="2" spans="3:4" x14ac:dyDescent="0.2">
      <c r="C2" s="2" t="s">
        <v>7</v>
      </c>
      <c r="D2" s="2">
        <v>10</v>
      </c>
    </row>
    <row r="3" spans="3:4" x14ac:dyDescent="0.2">
      <c r="C3" s="2" t="s">
        <v>8</v>
      </c>
      <c r="D3" s="2">
        <v>64</v>
      </c>
    </row>
    <row r="4" spans="3:4" x14ac:dyDescent="0.2">
      <c r="C4" s="2" t="s">
        <v>9</v>
      </c>
      <c r="D4" s="2">
        <f>Time_Maria_drives-2</f>
        <v>8</v>
      </c>
    </row>
    <row r="5" spans="3:4" x14ac:dyDescent="0.2">
      <c r="C5" s="2" t="s">
        <v>10</v>
      </c>
      <c r="D5" s="2">
        <v>80</v>
      </c>
    </row>
    <row r="6" spans="3:4" x14ac:dyDescent="0.2">
      <c r="C6" s="2" t="s">
        <v>11</v>
      </c>
      <c r="D6" s="2">
        <f>Time_Maria_drives*Maria_speed</f>
        <v>640</v>
      </c>
    </row>
    <row r="7" spans="3:4" x14ac:dyDescent="0.2">
      <c r="C7" s="2" t="s">
        <v>12</v>
      </c>
      <c r="D7" s="2">
        <f>Edmund_speed*Time_Edmund_drives</f>
        <v>640</v>
      </c>
    </row>
    <row r="8" spans="3:4" x14ac:dyDescent="0.2">
      <c r="C8" s="2" t="s">
        <v>13</v>
      </c>
      <c r="D8" s="2">
        <f>Maria_distance-Edmund_Distance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18FF-0A70-40B2-90C9-C31964C14D4D}">
  <sheetPr codeName="Sheet3"/>
  <dimension ref="D3:E6"/>
  <sheetViews>
    <sheetView tabSelected="1" zoomScale="136" zoomScaleNormal="136" workbookViewId="0">
      <selection activeCell="E10" sqref="E10"/>
    </sheetView>
  </sheetViews>
  <sheetFormatPr defaultRowHeight="12.75" x14ac:dyDescent="0.2"/>
  <cols>
    <col min="1" max="3" width="9.140625" style="3"/>
    <col min="4" max="4" width="19.85546875" style="3" customWidth="1"/>
    <col min="5" max="5" width="13.28515625" style="3" customWidth="1"/>
    <col min="6" max="16384" width="9.140625" style="3"/>
  </cols>
  <sheetData>
    <row r="3" spans="4:5" x14ac:dyDescent="0.2">
      <c r="D3" s="3" t="s">
        <v>14</v>
      </c>
      <c r="E3" s="3">
        <v>180</v>
      </c>
    </row>
    <row r="4" spans="4:5" x14ac:dyDescent="0.2">
      <c r="D4" s="3" t="s">
        <v>15</v>
      </c>
      <c r="E4" s="3">
        <v>0.06</v>
      </c>
    </row>
    <row r="5" spans="4:5" x14ac:dyDescent="0.2">
      <c r="D5" s="3" t="s">
        <v>16</v>
      </c>
      <c r="E5" s="1">
        <v>237007.02933520952</v>
      </c>
    </row>
    <row r="6" spans="4:5" x14ac:dyDescent="0.2">
      <c r="D6" s="3" t="s">
        <v>17</v>
      </c>
      <c r="E6" s="4">
        <f>-PMT(annual_int_rate/12,years,amt._borrowed)</f>
        <v>1999.9999999999613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27EFA6B-9846-4A52-ABBD-D870786FC0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D2F7A2-B2AA-444A-8349-2709E88766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57E3D97-45F6-4F21-9ECA-6DFBB651476F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Lemonadegs</vt:lpstr>
      <vt:lpstr>Maria</vt:lpstr>
      <vt:lpstr>Paymentgs</vt:lpstr>
      <vt:lpstr>amt._borrowed</vt:lpstr>
      <vt:lpstr>annual_int_rate</vt:lpstr>
      <vt:lpstr>demand</vt:lpstr>
      <vt:lpstr>Difference</vt:lpstr>
      <vt:lpstr>Edmund_Distance</vt:lpstr>
      <vt:lpstr>Edmund_speed</vt:lpstr>
      <vt:lpstr>fixed_cost</vt:lpstr>
      <vt:lpstr>Maria_distance</vt:lpstr>
      <vt:lpstr>Maria_speed</vt:lpstr>
      <vt:lpstr>Monthly_payment</vt:lpstr>
      <vt:lpstr>price</vt:lpstr>
      <vt:lpstr>profit</vt:lpstr>
      <vt:lpstr>revenue</vt:lpstr>
      <vt:lpstr>Time_Edmund_drives</vt:lpstr>
      <vt:lpstr>Time_Maria_drives</vt:lpstr>
      <vt:lpstr>unit_cost</vt:lpstr>
      <vt:lpstr>variable_cost</vt:lpstr>
      <vt:lpstr>years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2006-12-28T01:32:52Z</dcterms:created>
  <dcterms:modified xsi:type="dcterms:W3CDTF">2019-09-26T07:31:00Z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